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P:\TN\TNB\TNB-SO\Werke-Standards\03_Klassifikation\Bautechnik\WS8500-1_13\"/>
    </mc:Choice>
  </mc:AlternateContent>
  <xr:revisionPtr revIDLastSave="0" documentId="8_{29B97B8F-75D1-4C51-862E-D2A313473902}" xr6:coauthVersionLast="47" xr6:coauthVersionMax="47" xr10:uidLastSave="{00000000-0000-0000-0000-000000000000}"/>
  <bookViews>
    <workbookView xWindow="-110" yWindow="-110" windowWidth="19420" windowHeight="10300" tabRatio="498" firstSheet="21" activeTab="21" xr2:uid="{00000000-000D-0000-FFFF-FFFF00000000}"/>
  </bookViews>
  <sheets>
    <sheet name="LP4 TWP" sheetId="56" state="hidden" r:id="rId1"/>
    <sheet name="LP5 VM_ADL" sheetId="42" state="hidden" r:id="rId2"/>
    <sheet name="LP5 IBW VM KSR" sheetId="62" state="hidden" r:id="rId3"/>
    <sheet name="LP5 TWP VM KSR" sheetId="76" state="hidden" r:id="rId4"/>
    <sheet name="LP5 ET VM KSR" sheetId="63" state="hidden" r:id="rId5"/>
    <sheet name="LP5 VM ABW" sheetId="40" state="hidden" r:id="rId6"/>
    <sheet name="Tabelle3" sheetId="4" state="hidden" r:id="rId7"/>
    <sheet name="Tabelle5" sheetId="5" state="hidden" r:id="rId8"/>
    <sheet name="Tabelle6" sheetId="6" state="hidden" r:id="rId9"/>
    <sheet name="Tabelle7" sheetId="7" state="hidden" r:id="rId10"/>
    <sheet name="Tabelle8" sheetId="8" state="hidden" r:id="rId11"/>
    <sheet name="Tabelle4" sheetId="9" state="hidden" r:id="rId12"/>
    <sheet name="Tabelle9" sheetId="10" state="hidden" r:id="rId13"/>
    <sheet name="Tabelle10" sheetId="11" state="hidden" r:id="rId14"/>
    <sheet name="Tabelle11" sheetId="12" state="hidden" r:id="rId15"/>
    <sheet name="Tabelle12" sheetId="13" state="hidden" r:id="rId16"/>
    <sheet name="Tabelle13" sheetId="14" state="hidden" r:id="rId17"/>
    <sheet name="Tabelle14" sheetId="15" state="hidden" r:id="rId18"/>
    <sheet name="Tabelle15" sheetId="16" state="hidden" r:id="rId19"/>
    <sheet name="Tabelle16" sheetId="17" state="hidden" r:id="rId20"/>
    <sheet name="LP5 IBW+TWP Verbau VE5" sheetId="52" state="hidden" r:id="rId21"/>
    <sheet name="LPH X IBW Dok" sheetId="81" r:id="rId22"/>
    <sheet name="LP5 IBW Dok" sheetId="54" state="hidden" r:id="rId23"/>
    <sheet name="LPHX IBW Pläne" sheetId="53" r:id="rId24"/>
    <sheet name="LP5 TWP VE5" sheetId="69" state="hidden" r:id="rId25"/>
    <sheet name="LP5_Straßen-FA" sheetId="50" state="hidden" r:id="rId26"/>
    <sheet name="LP5 VT Dok" sheetId="64" state="hidden" r:id="rId27"/>
    <sheet name="LP5 VT Pläne" sheetId="35" state="hidden" r:id="rId28"/>
    <sheet name="LP5 TGA Dok" sheetId="77" state="hidden" r:id="rId29"/>
    <sheet name="LP5 TGA Pläne" sheetId="70" state="hidden" r:id="rId30"/>
    <sheet name="LP5 ET Dok" sheetId="78" state="hidden" r:id="rId31"/>
    <sheet name="LP5_ET-Pläne" sheetId="68" state="hidden" r:id="rId32"/>
    <sheet name="LP5 PLT Dok" sheetId="73" state="hidden" r:id="rId33"/>
    <sheet name="LP5_PLT_Pläne" sheetId="74" state="hidden" r:id="rId34"/>
    <sheet name="LP6" sheetId="79" state="hidden" r:id="rId35"/>
  </sheets>
  <definedNames>
    <definedName name="_xlnm._FilterDatabase" localSheetId="30" hidden="1">'LP5 ET Dok'!$A$12:$L$484</definedName>
    <definedName name="_xlnm._FilterDatabase" localSheetId="4" hidden="1">'LP5 ET VM KSR'!$E$11:$AA$15</definedName>
    <definedName name="_xlnm._FilterDatabase" localSheetId="22" hidden="1">'LP5 IBW Dok'!$A$12:$M$64</definedName>
    <definedName name="_xlnm._FilterDatabase" localSheetId="2" hidden="1">'LP5 IBW VM KSR'!$A$12:$AI$100</definedName>
    <definedName name="_xlnm._FilterDatabase" localSheetId="20" hidden="1">'LP5 IBW+TWP Verbau VE5'!$A$13:$AP$91</definedName>
    <definedName name="_xlnm._FilterDatabase" localSheetId="28" hidden="1">'LP5 TGA Dok'!$A$12:$L$135</definedName>
    <definedName name="_xlnm._FilterDatabase" localSheetId="29" hidden="1">'LP5 TGA Pläne'!$A$13:$AN$858</definedName>
    <definedName name="_xlnm._FilterDatabase" localSheetId="24" hidden="1">'LP5 TWP VE5'!$A$13:$AQ$1089</definedName>
    <definedName name="_xlnm._FilterDatabase" localSheetId="3" hidden="1">'LP5 TWP VM KSR'!#REF!</definedName>
    <definedName name="_xlnm._FilterDatabase" localSheetId="5" hidden="1">'LP5 VM ABW'!$M$11:$AI$47</definedName>
    <definedName name="_xlnm._FilterDatabase" localSheetId="1" hidden="1">'LP5 VM_ADL'!$G$11:$AC$15</definedName>
    <definedName name="_xlnm._FilterDatabase" localSheetId="27" hidden="1">'LP5 VT Pläne'!$A$13:$AO$258</definedName>
    <definedName name="_xlnm._FilterDatabase" localSheetId="31" hidden="1">'LP5_ET-Pläne'!$A$13:$AE$425</definedName>
    <definedName name="_xlnm._FilterDatabase" localSheetId="33" hidden="1">LP5_PLT_Pläne!$G$11:$AC$84</definedName>
    <definedName name="_xlnm._FilterDatabase" localSheetId="25" hidden="1">'LP5_Straßen-FA'!$G$11:$AC$40</definedName>
    <definedName name="_xlnm._FilterDatabase" localSheetId="34" hidden="1">'LP6'!$A$12:$L$175</definedName>
    <definedName name="_xlnm._FilterDatabase" localSheetId="21" hidden="1">'LPH X IBW Dok'!$A$13:$T$21</definedName>
    <definedName name="_xlnm._FilterDatabase" localSheetId="23" hidden="1">'LPHX IBW Pläne'!$A$13:$AB$18</definedName>
    <definedName name="_xlnm.Print_Area" localSheetId="0">'LP4 TWP'!$C$1:$M$86</definedName>
    <definedName name="_xlnm.Print_Area" localSheetId="30">'LP5 ET Dok'!$A$1:$L$485</definedName>
    <definedName name="_xlnm.Print_Area" localSheetId="4">'LP5 ET VM KSR'!$E$10:$AA$17</definedName>
    <definedName name="_xlnm.Print_Area" localSheetId="22">'LP5 IBW Dok'!$A$1:$M$66</definedName>
    <definedName name="_xlnm.Print_Area" localSheetId="2">'LP5 IBW VM KSR'!$A$9:$AG$100</definedName>
    <definedName name="_xlnm.Print_Area" localSheetId="20">'LP5 IBW+TWP Verbau VE5'!$A$1:$AF$92</definedName>
    <definedName name="_xlnm.Print_Area" localSheetId="32">'LP5 PLT Dok'!$A$1:$M$52</definedName>
    <definedName name="_xlnm.Print_Area" localSheetId="28">'LP5 TGA Dok'!$A$1:$L$135</definedName>
    <definedName name="_xlnm.Print_Area" localSheetId="29">'LP5 TGA Pläne'!$A$1:$AF$859</definedName>
    <definedName name="_xlnm.Print_Area" localSheetId="24">'LP5 TWP VE5'!$A$1:$AI$1090</definedName>
    <definedName name="_xlnm.Print_Area" localSheetId="3">'LP5 TWP VM KSR'!#REF!</definedName>
    <definedName name="_xlnm.Print_Area" localSheetId="5">'LP5 VM ABW'!$A$4:$AI$47</definedName>
    <definedName name="_xlnm.Print_Area" localSheetId="1">'LP5 VM_ADL'!$G$10:$AC$15</definedName>
    <definedName name="_xlnm.Print_Area" localSheetId="26">'LP5 VT Dok'!$A$1:$O$62</definedName>
    <definedName name="_xlnm.Print_Area" localSheetId="27">'LP5 VT Pläne'!$A$1:$AG$259</definedName>
    <definedName name="_xlnm.Print_Area" localSheetId="31">'LP5_ET-Pläne'!$J$1:$AD$427</definedName>
    <definedName name="_xlnm.Print_Area" localSheetId="33">LP5_PLT_Pläne!$G$10:$AC$84</definedName>
    <definedName name="_xlnm.Print_Area" localSheetId="25">'LP5_Straßen-FA'!$G$10:$AD$40</definedName>
    <definedName name="_xlnm.Print_Area" localSheetId="34">'LP6'!$A$1:$L$175</definedName>
    <definedName name="_xlnm.Print_Area" localSheetId="21">'LPH X IBW Dok'!$A$1:$S$22</definedName>
    <definedName name="_xlnm.Print_Area" localSheetId="23">'LPHX IBW Pläne'!$A$1:$AB$18</definedName>
    <definedName name="_xlnm.Print_Titles" localSheetId="4">'LP5 ET VM KSR'!$10:$11</definedName>
    <definedName name="_xlnm.Print_Titles" localSheetId="2">'LP5 IBW VM KSR'!$9:$10</definedName>
    <definedName name="_xlnm.Print_Titles" localSheetId="20">'LP5 IBW+TWP Verbau VE5'!$10:$11</definedName>
    <definedName name="_xlnm.Print_Titles" localSheetId="29">'LP5 TGA Pläne'!$9:$11</definedName>
    <definedName name="_xlnm.Print_Titles" localSheetId="24">'LP5 TWP VE5'!$9:$11</definedName>
    <definedName name="_xlnm.Print_Titles" localSheetId="3">'LP5 TWP VM KSR'!#REF!</definedName>
    <definedName name="_xlnm.Print_Titles" localSheetId="5">'LP5 VM ABW'!$10:$12</definedName>
    <definedName name="_xlnm.Print_Titles" localSheetId="1">'LP5 VM_ADL'!$10:$12</definedName>
    <definedName name="_xlnm.Print_Titles" localSheetId="27">'LP5 VT Pläne'!$10:$11</definedName>
    <definedName name="_xlnm.Print_Titles" localSheetId="31">'LP5_ET-Pläne'!$10:$11</definedName>
    <definedName name="_xlnm.Print_Titles" localSheetId="33">LP5_PLT_Pläne!$10:$11</definedName>
    <definedName name="_xlnm.Print_Titles" localSheetId="25">'LP5_Straßen-FA'!$10:$11</definedName>
    <definedName name="_xlnm.Print_Titles" localSheetId="21">'LPH X IBW Dok'!$8:$11</definedName>
    <definedName name="_xlnm.Print_Titles" localSheetId="23">'LPHX IBW Pläne'!$9:$11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8" i="53" l="1"/>
  <c r="N15" i="53"/>
  <c r="O15" i="53"/>
  <c r="Q15" i="53"/>
  <c r="X18" i="53"/>
  <c r="W18" i="53"/>
  <c r="V18" i="53"/>
  <c r="B21" i="81"/>
  <c r="B20" i="81"/>
  <c r="B19" i="81"/>
  <c r="T19" i="81"/>
  <c r="B18" i="81"/>
  <c r="T18" i="81"/>
  <c r="B17" i="81"/>
  <c r="B16" i="81"/>
  <c r="T16" i="81"/>
  <c r="B15" i="81"/>
  <c r="P669" i="69"/>
  <c r="P667" i="69"/>
  <c r="P665" i="69"/>
  <c r="P663" i="69"/>
  <c r="P661" i="69"/>
  <c r="P659" i="69"/>
  <c r="AI669" i="69"/>
  <c r="AG669" i="69"/>
  <c r="AI667" i="69"/>
  <c r="AG667" i="69"/>
  <c r="AI665" i="69"/>
  <c r="AG665" i="69"/>
  <c r="AI663" i="69"/>
  <c r="AG663" i="69"/>
  <c r="AI661" i="69"/>
  <c r="AG661" i="69"/>
  <c r="AI659" i="69"/>
  <c r="AG659" i="69"/>
  <c r="P657" i="69"/>
  <c r="AI657" i="69"/>
  <c r="AG657" i="69"/>
  <c r="P655" i="69"/>
  <c r="AI655" i="69"/>
  <c r="AG655" i="69"/>
  <c r="P653" i="69"/>
  <c r="AI653" i="69"/>
  <c r="AG653" i="69"/>
  <c r="AI651" i="69"/>
  <c r="AG651" i="69"/>
  <c r="P651" i="69"/>
  <c r="AI648" i="69"/>
  <c r="AG648" i="69"/>
  <c r="P648" i="69"/>
  <c r="AI649" i="69"/>
  <c r="AG649" i="69"/>
  <c r="AI439" i="69"/>
  <c r="AG439" i="69"/>
  <c r="AI440" i="69"/>
  <c r="AG440" i="69"/>
  <c r="AI441" i="69"/>
  <c r="AG441" i="69"/>
  <c r="AI436" i="69"/>
  <c r="AG436" i="69"/>
  <c r="AI437" i="69"/>
  <c r="AG437" i="69"/>
  <c r="AI433" i="69"/>
  <c r="AG433" i="69"/>
  <c r="AI434" i="69"/>
  <c r="AG434" i="69"/>
  <c r="AI430" i="69"/>
  <c r="AG430" i="69"/>
  <c r="AI431" i="69"/>
  <c r="AG431" i="69"/>
  <c r="AI427" i="69"/>
  <c r="AG427" i="69"/>
  <c r="AI428" i="69"/>
  <c r="AG428" i="69"/>
  <c r="AI397" i="69"/>
  <c r="AG397" i="69"/>
  <c r="AI398" i="69"/>
  <c r="AG398" i="69"/>
  <c r="AI400" i="69"/>
  <c r="AG400" i="69"/>
  <c r="AI401" i="69"/>
  <c r="AG401" i="69"/>
  <c r="AI403" i="69"/>
  <c r="AG403" i="69"/>
  <c r="AI404" i="69"/>
  <c r="AG404" i="69"/>
  <c r="AI406" i="69"/>
  <c r="AG406" i="69"/>
  <c r="AI407" i="69"/>
  <c r="AG407" i="69"/>
  <c r="AI409" i="69"/>
  <c r="AG409" i="69"/>
  <c r="AI410" i="69"/>
  <c r="AG410" i="69"/>
  <c r="AI412" i="69"/>
  <c r="AG412" i="69"/>
  <c r="AI413" i="69"/>
  <c r="AG413" i="69"/>
  <c r="AI415" i="69"/>
  <c r="AG415" i="69"/>
  <c r="AI416" i="69"/>
  <c r="AG416" i="69"/>
  <c r="AI418" i="69"/>
  <c r="AG418" i="69"/>
  <c r="AI419" i="69"/>
  <c r="AG419" i="69"/>
  <c r="AI421" i="69"/>
  <c r="AG421" i="69"/>
  <c r="AI422" i="69"/>
  <c r="AG422" i="69"/>
  <c r="AI424" i="69"/>
  <c r="AG424" i="69"/>
  <c r="AI425" i="69"/>
  <c r="AG425" i="69"/>
  <c r="AI426" i="69"/>
  <c r="AG426" i="69"/>
  <c r="AI423" i="69"/>
  <c r="AG423" i="69"/>
  <c r="AI420" i="69"/>
  <c r="AG420" i="69"/>
  <c r="AI417" i="69"/>
  <c r="AG417" i="69"/>
  <c r="AI414" i="69"/>
  <c r="AG414" i="69"/>
  <c r="AI411" i="69"/>
  <c r="AG411" i="69"/>
  <c r="AI408" i="69"/>
  <c r="AG408" i="69"/>
  <c r="AI405" i="69"/>
  <c r="AG405" i="69"/>
  <c r="AI402" i="69"/>
  <c r="AG402" i="69"/>
  <c r="AI399" i="69"/>
  <c r="AG399" i="69"/>
  <c r="AI372" i="69"/>
  <c r="AG372" i="69"/>
  <c r="AI373" i="69"/>
  <c r="AG373" i="69"/>
  <c r="AI375" i="69"/>
  <c r="AG375" i="69"/>
  <c r="AI376" i="69"/>
  <c r="AG376" i="69"/>
  <c r="AI378" i="69"/>
  <c r="AG378" i="69"/>
  <c r="AI379" i="69"/>
  <c r="AG379" i="69"/>
  <c r="AI381" i="69"/>
  <c r="AG381" i="69"/>
  <c r="AI382" i="69"/>
  <c r="AG382" i="69"/>
  <c r="AI384" i="69"/>
  <c r="AG384" i="69"/>
  <c r="AI385" i="69"/>
  <c r="AG385" i="69"/>
  <c r="AI387" i="69"/>
  <c r="AG387" i="69"/>
  <c r="AI388" i="69"/>
  <c r="AG388" i="69"/>
  <c r="AI390" i="69"/>
  <c r="AG390" i="69"/>
  <c r="AI391" i="69"/>
  <c r="AG391" i="69"/>
  <c r="AI393" i="69"/>
  <c r="AG393" i="69"/>
  <c r="AI394" i="69"/>
  <c r="AG394" i="69"/>
  <c r="AI395" i="69"/>
  <c r="AG395" i="69"/>
  <c r="AI392" i="69"/>
  <c r="AG392" i="69"/>
  <c r="AI347" i="69"/>
  <c r="AG347" i="69"/>
  <c r="AI348" i="69"/>
  <c r="AG348" i="69"/>
  <c r="AI350" i="69"/>
  <c r="AG350" i="69"/>
  <c r="AI351" i="69"/>
  <c r="AG351" i="69"/>
  <c r="AI353" i="69"/>
  <c r="AG353" i="69"/>
  <c r="AI354" i="69"/>
  <c r="AG354" i="69"/>
  <c r="AI356" i="69"/>
  <c r="AG356" i="69"/>
  <c r="AI357" i="69"/>
  <c r="AG357" i="69"/>
  <c r="AI359" i="69"/>
  <c r="AG359" i="69"/>
  <c r="AI360" i="69"/>
  <c r="AG360" i="69"/>
  <c r="AI362" i="69"/>
  <c r="AG362" i="69"/>
  <c r="AI363" i="69"/>
  <c r="AG363" i="69"/>
  <c r="AI365" i="69"/>
  <c r="AG365" i="69"/>
  <c r="AI366" i="69"/>
  <c r="AG366" i="69"/>
  <c r="AI368" i="69"/>
  <c r="AG368" i="69"/>
  <c r="AI369" i="69"/>
  <c r="AG369" i="69"/>
  <c r="AI370" i="69"/>
  <c r="AG370" i="69"/>
  <c r="AI367" i="69"/>
  <c r="AG367" i="69"/>
  <c r="AI328" i="69"/>
  <c r="AG328" i="69"/>
  <c r="AI329" i="69"/>
  <c r="AG329" i="69"/>
  <c r="AI331" i="69"/>
  <c r="AG331" i="69"/>
  <c r="AI332" i="69"/>
  <c r="AG332" i="69"/>
  <c r="AI334" i="69"/>
  <c r="AG334" i="69"/>
  <c r="AI335" i="69"/>
  <c r="AG335" i="69"/>
  <c r="AI337" i="69"/>
  <c r="AG337" i="69"/>
  <c r="AI338" i="69"/>
  <c r="AG338" i="69"/>
  <c r="AI340" i="69"/>
  <c r="AG340" i="69"/>
  <c r="AI341" i="69"/>
  <c r="AG341" i="69"/>
  <c r="AI343" i="69"/>
  <c r="AG343" i="69"/>
  <c r="AI344" i="69"/>
  <c r="AG344" i="69"/>
  <c r="AI324" i="69"/>
  <c r="AG324" i="69"/>
  <c r="AI325" i="69"/>
  <c r="AG325" i="69"/>
  <c r="AI321" i="69"/>
  <c r="AG321" i="69"/>
  <c r="AI322" i="69"/>
  <c r="AG322" i="69"/>
  <c r="AI318" i="69"/>
  <c r="AG318" i="69"/>
  <c r="AI319" i="69"/>
  <c r="AG319" i="69"/>
  <c r="AI315" i="69"/>
  <c r="AG315" i="69"/>
  <c r="AI316" i="69"/>
  <c r="AG316" i="69"/>
  <c r="AI312" i="69"/>
  <c r="AG312" i="69"/>
  <c r="AI313" i="69"/>
  <c r="AG313" i="69"/>
  <c r="AI309" i="69"/>
  <c r="AG309" i="69"/>
  <c r="AI310" i="69"/>
  <c r="AG310" i="69"/>
  <c r="AI305" i="69"/>
  <c r="AG305" i="69"/>
  <c r="AI306" i="69"/>
  <c r="AG306" i="69"/>
  <c r="AI302" i="69"/>
  <c r="AG302" i="69"/>
  <c r="AI303" i="69"/>
  <c r="AG303" i="69"/>
  <c r="AI299" i="69"/>
  <c r="AG299" i="69"/>
  <c r="AI300" i="69"/>
  <c r="AG300" i="69"/>
  <c r="AI296" i="69"/>
  <c r="AG296" i="69"/>
  <c r="AI297" i="69"/>
  <c r="AG297" i="69"/>
  <c r="AI293" i="69"/>
  <c r="AG293" i="69"/>
  <c r="AI294" i="69"/>
  <c r="AG294" i="69"/>
  <c r="AI290" i="69"/>
  <c r="AG290" i="69"/>
  <c r="AI291" i="69"/>
  <c r="AG291" i="69"/>
  <c r="AI286" i="69"/>
  <c r="AG286" i="69"/>
  <c r="AI287" i="69"/>
  <c r="AG287" i="69"/>
  <c r="AI283" i="69"/>
  <c r="AG283" i="69"/>
  <c r="AI284" i="69"/>
  <c r="AG284" i="69"/>
  <c r="AI280" i="69"/>
  <c r="AG280" i="69"/>
  <c r="AI281" i="69"/>
  <c r="AG281" i="69"/>
  <c r="AI277" i="69"/>
  <c r="AG277" i="69"/>
  <c r="AI278" i="69"/>
  <c r="AG278" i="69"/>
  <c r="AI274" i="69"/>
  <c r="AG274" i="69"/>
  <c r="AI275" i="69"/>
  <c r="AG275" i="69"/>
  <c r="AI271" i="69"/>
  <c r="AG271" i="69"/>
  <c r="AI272" i="69"/>
  <c r="AG272" i="69"/>
  <c r="P265" i="69"/>
  <c r="P263" i="69"/>
  <c r="P261" i="69"/>
  <c r="AI265" i="69"/>
  <c r="AG265" i="69"/>
  <c r="AI263" i="69"/>
  <c r="AG263" i="69"/>
  <c r="AI261" i="69"/>
  <c r="AG261" i="69"/>
  <c r="AI259" i="69"/>
  <c r="AG259" i="69"/>
  <c r="P259" i="69"/>
  <c r="AI257" i="69"/>
  <c r="AG257" i="69"/>
  <c r="P257" i="69"/>
  <c r="AI155" i="69"/>
  <c r="AG155" i="69"/>
  <c r="P150" i="69"/>
  <c r="AI150" i="69"/>
  <c r="AG150" i="69"/>
  <c r="AI151" i="69"/>
  <c r="AG151" i="69"/>
  <c r="AI152" i="69"/>
  <c r="AG152" i="69"/>
  <c r="P146" i="69"/>
  <c r="AI147" i="69"/>
  <c r="AG147" i="69"/>
  <c r="AI148" i="69"/>
  <c r="AG148" i="69"/>
  <c r="P143" i="69"/>
  <c r="AI143" i="69"/>
  <c r="AG143" i="69"/>
  <c r="AI144" i="69"/>
  <c r="AG144" i="69"/>
  <c r="P139" i="69"/>
  <c r="AI140" i="69"/>
  <c r="AG140" i="69"/>
  <c r="AI141" i="69"/>
  <c r="AG141" i="69"/>
  <c r="AI136" i="69"/>
  <c r="AG136" i="69"/>
  <c r="P136" i="69"/>
  <c r="AI137" i="69"/>
  <c r="AG137" i="69"/>
  <c r="AI133" i="69"/>
  <c r="AG133" i="69"/>
  <c r="AI134" i="69"/>
  <c r="AG134" i="69"/>
  <c r="AI254" i="69"/>
  <c r="AG254" i="69"/>
  <c r="AI255" i="69"/>
  <c r="AG255" i="69"/>
  <c r="AI251" i="69"/>
  <c r="AG251" i="69"/>
  <c r="AI252" i="69"/>
  <c r="AG252" i="69"/>
  <c r="AI253" i="69"/>
  <c r="AG253" i="69"/>
  <c r="AI249" i="69"/>
  <c r="AG249" i="69"/>
  <c r="AI250" i="69"/>
  <c r="AG250" i="69"/>
  <c r="AI246" i="69"/>
  <c r="AG246" i="69"/>
  <c r="AI247" i="69"/>
  <c r="AG247" i="69"/>
  <c r="AI248" i="69"/>
  <c r="AG248" i="69"/>
  <c r="AI243" i="69"/>
  <c r="AG243" i="69"/>
  <c r="AI244" i="69"/>
  <c r="AG244" i="69"/>
  <c r="AI240" i="69"/>
  <c r="AG240" i="69"/>
  <c r="AI241" i="69"/>
  <c r="AG241" i="69"/>
  <c r="AI237" i="69"/>
  <c r="AG237" i="69"/>
  <c r="AI238" i="69"/>
  <c r="AG238" i="69"/>
  <c r="AI235" i="69"/>
  <c r="AG235" i="69"/>
  <c r="AI233" i="69"/>
  <c r="AG233" i="69"/>
  <c r="AI230" i="69"/>
  <c r="AG230" i="69"/>
  <c r="AI231" i="69"/>
  <c r="AG231" i="69"/>
  <c r="AI227" i="69"/>
  <c r="AG227" i="69"/>
  <c r="AI228" i="69"/>
  <c r="AG228" i="69"/>
  <c r="AI225" i="69"/>
  <c r="AG225" i="69"/>
  <c r="AI222" i="69"/>
  <c r="AG222" i="69"/>
  <c r="AI223" i="69"/>
  <c r="AG223" i="69"/>
  <c r="AI220" i="69"/>
  <c r="AG220" i="69"/>
  <c r="AI221" i="69"/>
  <c r="AG221" i="69"/>
  <c r="AI217" i="69"/>
  <c r="AG217" i="69"/>
  <c r="AI218" i="69"/>
  <c r="AG218" i="69"/>
  <c r="AI219" i="69"/>
  <c r="AG219" i="69"/>
  <c r="AI215" i="69"/>
  <c r="AG215" i="69"/>
  <c r="AI216" i="69"/>
  <c r="AG216" i="69"/>
  <c r="AI213" i="69"/>
  <c r="AG213" i="69"/>
  <c r="AI214" i="69"/>
  <c r="AG214" i="69"/>
  <c r="P210" i="69"/>
  <c r="AI210" i="69"/>
  <c r="AG210" i="69"/>
  <c r="AI211" i="69"/>
  <c r="AG211" i="69"/>
  <c r="P207" i="69"/>
  <c r="AI207" i="69"/>
  <c r="AG207" i="69"/>
  <c r="AI208" i="69"/>
  <c r="AG208" i="69"/>
  <c r="P204" i="69"/>
  <c r="AI204" i="69"/>
  <c r="AG204" i="69"/>
  <c r="AI205" i="69"/>
  <c r="AG205" i="69"/>
  <c r="P202" i="69"/>
  <c r="AI202" i="69"/>
  <c r="AG202" i="69"/>
  <c r="P200" i="69"/>
  <c r="AI200" i="69"/>
  <c r="AG200" i="69"/>
  <c r="P198" i="69"/>
  <c r="AI198" i="69"/>
  <c r="AG198" i="69"/>
  <c r="P196" i="69"/>
  <c r="AI196" i="69"/>
  <c r="AG196" i="69"/>
  <c r="P194" i="69"/>
  <c r="AI194" i="69"/>
  <c r="AG194" i="69"/>
  <c r="P191" i="69"/>
  <c r="AI191" i="69"/>
  <c r="AG191" i="69"/>
  <c r="AI192" i="69"/>
  <c r="AG192" i="69"/>
  <c r="P189" i="69"/>
  <c r="AI189" i="69"/>
  <c r="AG189" i="69"/>
  <c r="P187" i="69"/>
  <c r="AI187" i="69"/>
  <c r="AG187" i="69"/>
  <c r="P185" i="69"/>
  <c r="AI185" i="69"/>
  <c r="AG185" i="69"/>
  <c r="P183" i="69"/>
  <c r="AI183" i="69"/>
  <c r="AG183" i="69"/>
  <c r="P180" i="69"/>
  <c r="AI180" i="69"/>
  <c r="AG180" i="69"/>
  <c r="AI181" i="69"/>
  <c r="AG181" i="69"/>
  <c r="P178" i="69"/>
  <c r="AI178" i="69"/>
  <c r="AG178" i="69"/>
  <c r="P175" i="69"/>
  <c r="AI175" i="69"/>
  <c r="AG175" i="69"/>
  <c r="AI176" i="69"/>
  <c r="AG176" i="69"/>
  <c r="P173" i="69"/>
  <c r="AI173" i="69"/>
  <c r="AG173" i="69"/>
  <c r="P171" i="69"/>
  <c r="AI171" i="69"/>
  <c r="AG171" i="69"/>
  <c r="P168" i="69"/>
  <c r="AI168" i="69"/>
  <c r="AG168" i="69"/>
  <c r="AI169" i="69"/>
  <c r="AG169" i="69"/>
  <c r="P166" i="69"/>
  <c r="AI166" i="69"/>
  <c r="AG166" i="69"/>
  <c r="AI164" i="69"/>
  <c r="AG164" i="69"/>
  <c r="P164" i="69"/>
  <c r="P161" i="69"/>
  <c r="AI161" i="69"/>
  <c r="AG161" i="69"/>
  <c r="AI162" i="69"/>
  <c r="AG162" i="69"/>
  <c r="AI158" i="69"/>
  <c r="AG158" i="69"/>
  <c r="P158" i="69"/>
  <c r="AI159" i="69"/>
  <c r="AG159" i="69"/>
  <c r="AF573" i="70"/>
  <c r="AD573" i="70"/>
  <c r="AF208" i="70"/>
  <c r="AD208" i="70"/>
  <c r="AF209" i="70"/>
  <c r="AD209" i="70"/>
  <c r="AF166" i="70"/>
  <c r="AD166" i="70"/>
  <c r="AF99" i="70"/>
  <c r="AD99" i="70"/>
  <c r="AF56" i="70"/>
  <c r="AD56" i="70"/>
  <c r="AF281" i="70"/>
  <c r="AD281" i="70"/>
  <c r="AF280" i="70"/>
  <c r="AD280" i="70"/>
  <c r="AF279" i="70"/>
  <c r="AD279" i="70"/>
  <c r="AF277" i="70"/>
  <c r="AD277" i="70"/>
  <c r="AF275" i="70"/>
  <c r="AD275" i="70"/>
  <c r="AF273" i="70"/>
  <c r="AD273" i="70"/>
  <c r="AF272" i="70"/>
  <c r="AD272" i="70"/>
  <c r="AF271" i="70"/>
  <c r="AD271" i="70"/>
  <c r="AF269" i="70"/>
  <c r="AD269" i="70"/>
  <c r="AF267" i="70"/>
  <c r="AD267" i="70"/>
  <c r="AF214" i="70"/>
  <c r="AD214" i="70"/>
  <c r="AF218" i="70"/>
  <c r="AD218" i="70"/>
  <c r="AF222" i="70"/>
  <c r="AD222" i="70"/>
  <c r="AF226" i="70"/>
  <c r="AD226" i="70"/>
  <c r="AF230" i="70"/>
  <c r="AD230" i="70"/>
  <c r="AF234" i="70"/>
  <c r="AD234" i="70"/>
  <c r="AF238" i="70"/>
  <c r="AD238" i="70"/>
  <c r="AF241" i="70"/>
  <c r="AD241" i="70"/>
  <c r="AF244" i="70"/>
  <c r="AD244" i="70"/>
  <c r="AF248" i="70"/>
  <c r="AD248" i="70"/>
  <c r="AF172" i="70"/>
  <c r="AD172" i="70"/>
  <c r="AF176" i="70"/>
  <c r="AD176" i="70"/>
  <c r="AF183" i="70"/>
  <c r="AD183" i="70"/>
  <c r="AF187" i="70"/>
  <c r="AD187" i="70"/>
  <c r="AF193" i="70"/>
  <c r="AD193" i="70"/>
  <c r="AF197" i="70"/>
  <c r="AD197" i="70"/>
  <c r="AF199" i="70"/>
  <c r="AD199" i="70"/>
  <c r="AF201" i="70"/>
  <c r="AD201" i="70"/>
  <c r="AF203" i="70"/>
  <c r="AD203" i="70"/>
  <c r="AF104" i="70"/>
  <c r="AD104" i="70"/>
  <c r="AF108" i="70"/>
  <c r="AD108" i="70"/>
  <c r="AF112" i="70"/>
  <c r="AD112" i="70"/>
  <c r="AF116" i="70"/>
  <c r="AD116" i="70"/>
  <c r="AF120" i="70"/>
  <c r="AD120" i="70"/>
  <c r="AF124" i="70"/>
  <c r="AD124" i="70"/>
  <c r="AF128" i="70"/>
  <c r="AD128" i="70"/>
  <c r="AF132" i="70"/>
  <c r="AD132" i="70"/>
  <c r="AF136" i="70"/>
  <c r="AD136" i="70"/>
  <c r="AF140" i="70"/>
  <c r="AD140" i="70"/>
  <c r="AF144" i="70"/>
  <c r="AD144" i="70"/>
  <c r="AF146" i="70"/>
  <c r="AD146" i="70"/>
  <c r="AF148" i="70"/>
  <c r="AD148" i="70"/>
  <c r="AF150" i="70"/>
  <c r="AD150" i="70"/>
  <c r="AF152" i="70"/>
  <c r="AD152" i="70"/>
  <c r="AF154" i="70"/>
  <c r="AD154" i="70"/>
  <c r="AF156" i="70"/>
  <c r="AD156" i="70"/>
  <c r="AF158" i="70"/>
  <c r="AD158" i="70"/>
  <c r="AF160" i="70"/>
  <c r="AD160" i="70"/>
  <c r="AF162" i="70"/>
  <c r="AD162" i="70"/>
  <c r="AF61" i="70"/>
  <c r="AD61" i="70"/>
  <c r="AF65" i="70"/>
  <c r="AD65" i="70"/>
  <c r="AF71" i="70"/>
  <c r="AD71" i="70"/>
  <c r="AF75" i="70"/>
  <c r="AD75" i="70"/>
  <c r="AF79" i="70"/>
  <c r="AD79" i="70"/>
  <c r="AF83" i="70"/>
  <c r="AD83" i="70"/>
  <c r="AF87" i="70"/>
  <c r="AD87" i="70"/>
  <c r="AF91" i="70"/>
  <c r="AD91" i="70"/>
  <c r="AF95" i="70"/>
  <c r="AD95" i="70"/>
  <c r="AF23" i="70"/>
  <c r="AD23" i="70"/>
  <c r="AF27" i="70"/>
  <c r="AD27" i="70"/>
  <c r="AF33" i="70"/>
  <c r="AD33" i="70"/>
  <c r="AF37" i="70"/>
  <c r="AD37" i="70"/>
  <c r="AF41" i="70"/>
  <c r="AD41" i="70"/>
  <c r="AF47" i="70"/>
  <c r="AD47" i="70"/>
  <c r="AF51" i="70"/>
  <c r="AD51" i="70"/>
  <c r="AF19" i="70"/>
  <c r="AD19" i="70"/>
  <c r="P806" i="69"/>
  <c r="AI806" i="69"/>
  <c r="AG806" i="69"/>
  <c r="AI807" i="69"/>
  <c r="AG807" i="69"/>
  <c r="P804" i="69"/>
  <c r="AI804" i="69"/>
  <c r="AG804" i="69"/>
  <c r="P800" i="69"/>
  <c r="AI800" i="69"/>
  <c r="AG800" i="69"/>
  <c r="AI801" i="69"/>
  <c r="AG801" i="69"/>
  <c r="AI802" i="69"/>
  <c r="AG802" i="69"/>
  <c r="P798" i="69"/>
  <c r="AI798" i="69"/>
  <c r="AG798" i="69"/>
  <c r="P795" i="69"/>
  <c r="AI795" i="69"/>
  <c r="AG795" i="69"/>
  <c r="AI796" i="69"/>
  <c r="AG796" i="69"/>
  <c r="P792" i="69"/>
  <c r="AI792" i="69"/>
  <c r="AG792" i="69"/>
  <c r="AI793" i="69"/>
  <c r="AG793" i="69"/>
  <c r="P789" i="69"/>
  <c r="AI789" i="69"/>
  <c r="AG789" i="69"/>
  <c r="AI790" i="69"/>
  <c r="AG790" i="69"/>
  <c r="AI787" i="69"/>
  <c r="AG787" i="69"/>
  <c r="P782" i="69"/>
  <c r="AI782" i="69"/>
  <c r="AG782" i="69"/>
  <c r="AI783" i="69"/>
  <c r="AG783" i="69"/>
  <c r="AI780" i="69"/>
  <c r="AG780" i="69"/>
  <c r="P780" i="69"/>
  <c r="AI778" i="69"/>
  <c r="AG778" i="69"/>
  <c r="P778" i="69"/>
  <c r="AI776" i="69"/>
  <c r="AG776" i="69"/>
  <c r="P776" i="69"/>
  <c r="P769" i="69"/>
  <c r="AI769" i="69"/>
  <c r="AG769" i="69"/>
  <c r="AI770" i="69"/>
  <c r="AG770" i="69"/>
  <c r="P766" i="69"/>
  <c r="AI766" i="69"/>
  <c r="AG766" i="69"/>
  <c r="AI767" i="69"/>
  <c r="AG767" i="69"/>
  <c r="AI763" i="69"/>
  <c r="AG763" i="69"/>
  <c r="P763" i="69"/>
  <c r="AI764" i="69"/>
  <c r="AG764" i="69"/>
  <c r="AI760" i="69"/>
  <c r="AG760" i="69"/>
  <c r="AI755" i="69"/>
  <c r="AG755" i="69"/>
  <c r="AI751" i="69"/>
  <c r="AG751" i="69"/>
  <c r="AI747" i="69"/>
  <c r="AG747" i="69"/>
  <c r="AI743" i="69"/>
  <c r="AG743" i="69"/>
  <c r="AI739" i="69"/>
  <c r="AG739" i="69"/>
  <c r="AI734" i="69"/>
  <c r="AG734" i="69"/>
  <c r="AI730" i="69"/>
  <c r="AG730" i="69"/>
  <c r="AI726" i="69"/>
  <c r="AG726" i="69"/>
  <c r="AI722" i="69"/>
  <c r="AG722" i="69"/>
  <c r="AI718" i="69"/>
  <c r="AG718" i="69"/>
  <c r="AI713" i="69"/>
  <c r="AG713" i="69"/>
  <c r="AI708" i="69"/>
  <c r="AG708" i="69"/>
  <c r="AI702" i="69"/>
  <c r="AG702" i="69"/>
  <c r="AI698" i="69"/>
  <c r="AG698" i="69"/>
  <c r="AI694" i="69"/>
  <c r="AG694" i="69"/>
  <c r="AI690" i="69"/>
  <c r="AG690" i="69"/>
  <c r="AI686" i="69"/>
  <c r="AG686" i="69"/>
  <c r="AI682" i="69"/>
  <c r="AG682" i="69"/>
  <c r="AI677" i="69"/>
  <c r="AG677" i="69"/>
  <c r="P885" i="69"/>
  <c r="AI885" i="69"/>
  <c r="AG885" i="69"/>
  <c r="P883" i="69"/>
  <c r="AI883" i="69"/>
  <c r="AG883" i="69"/>
  <c r="P880" i="69"/>
  <c r="AI880" i="69"/>
  <c r="AG880" i="69"/>
  <c r="AI881" i="69"/>
  <c r="AG881" i="69"/>
  <c r="P881" i="69"/>
  <c r="P877" i="69"/>
  <c r="AI877" i="69"/>
  <c r="AG877" i="69"/>
  <c r="P874" i="69"/>
  <c r="AI874" i="69"/>
  <c r="AG874" i="69"/>
  <c r="AI875" i="69"/>
  <c r="AG875" i="69"/>
  <c r="P872" i="69"/>
  <c r="AI872" i="69"/>
  <c r="AG872" i="69"/>
  <c r="P869" i="69"/>
  <c r="AI869" i="69"/>
  <c r="AG869" i="69"/>
  <c r="AI870" i="69"/>
  <c r="AG870" i="69"/>
  <c r="P867" i="69"/>
  <c r="AI867" i="69"/>
  <c r="AG867" i="69"/>
  <c r="P865" i="69"/>
  <c r="AI865" i="69"/>
  <c r="AG865" i="69"/>
  <c r="P862" i="69"/>
  <c r="AI862" i="69"/>
  <c r="AG862" i="69"/>
  <c r="AI863" i="69"/>
  <c r="AG863" i="69"/>
  <c r="P859" i="69"/>
  <c r="AI859" i="69"/>
  <c r="AG859" i="69"/>
  <c r="AI860" i="69"/>
  <c r="AG860" i="69"/>
  <c r="AI857" i="69"/>
  <c r="AG857" i="69"/>
  <c r="P857" i="69"/>
  <c r="AI855" i="69"/>
  <c r="AG855" i="69"/>
  <c r="P855" i="69"/>
  <c r="AI853" i="69"/>
  <c r="AG853" i="69"/>
  <c r="P853" i="69"/>
  <c r="AI851" i="69"/>
  <c r="AG851" i="69"/>
  <c r="P851" i="69"/>
  <c r="AI849" i="69"/>
  <c r="AG849" i="69"/>
  <c r="P849" i="69"/>
  <c r="AI847" i="69"/>
  <c r="AG847" i="69"/>
  <c r="P847" i="69"/>
  <c r="AI845" i="69"/>
  <c r="AG845" i="69"/>
  <c r="P845" i="69"/>
  <c r="AI843" i="69"/>
  <c r="AG843" i="69"/>
  <c r="P843" i="69"/>
  <c r="AI841" i="69"/>
  <c r="AG841" i="69"/>
  <c r="P841" i="69"/>
  <c r="AI839" i="69"/>
  <c r="AG839" i="69"/>
  <c r="P839" i="69"/>
  <c r="AI836" i="69"/>
  <c r="AG836" i="69"/>
  <c r="P836" i="69"/>
  <c r="AI837" i="69"/>
  <c r="AG837" i="69"/>
  <c r="AI833" i="69"/>
  <c r="AG833" i="69"/>
  <c r="P833" i="69"/>
  <c r="AI834" i="69"/>
  <c r="AG834" i="69"/>
  <c r="AI830" i="69"/>
  <c r="AG830" i="69"/>
  <c r="P830" i="69"/>
  <c r="AI831" i="69"/>
  <c r="AG831" i="69"/>
  <c r="AI828" i="69"/>
  <c r="AG828" i="69"/>
  <c r="P828" i="69"/>
  <c r="AI826" i="69"/>
  <c r="AG826" i="69"/>
  <c r="P826" i="69"/>
  <c r="AI823" i="69"/>
  <c r="AG823" i="69"/>
  <c r="AI824" i="69"/>
  <c r="AG824" i="69"/>
  <c r="AI821" i="69"/>
  <c r="AG821" i="69"/>
  <c r="AI819" i="69"/>
  <c r="AG819" i="69"/>
  <c r="AI817" i="69"/>
  <c r="AG817" i="69"/>
  <c r="AI815" i="69"/>
  <c r="AG815" i="69"/>
  <c r="AI813" i="69"/>
  <c r="AG813" i="69"/>
  <c r="AI811" i="69"/>
  <c r="AG811" i="69"/>
  <c r="AI809" i="69"/>
  <c r="AG809" i="69"/>
  <c r="AG80" i="35"/>
  <c r="AE80" i="35"/>
  <c r="AG230" i="35"/>
  <c r="AE230" i="35"/>
  <c r="AG61" i="35"/>
  <c r="AE61" i="35"/>
  <c r="AG65" i="35"/>
  <c r="AE65" i="35"/>
  <c r="AG66" i="35"/>
  <c r="AE66" i="35"/>
  <c r="AF527" i="70"/>
  <c r="AD527" i="70"/>
  <c r="AF562" i="70"/>
  <c r="AD562" i="70"/>
  <c r="AF557" i="70"/>
  <c r="AD557" i="70"/>
  <c r="AF550" i="70"/>
  <c r="AD550" i="70"/>
  <c r="AF414" i="70"/>
  <c r="AD414" i="70"/>
  <c r="AF408" i="70"/>
  <c r="AD408" i="70"/>
  <c r="AF405" i="70"/>
  <c r="AD405" i="70"/>
  <c r="AF399" i="70"/>
  <c r="AD399" i="70"/>
  <c r="AF388" i="70"/>
  <c r="AD388" i="70"/>
  <c r="AF800" i="70"/>
  <c r="AD800" i="70"/>
  <c r="AF784" i="70"/>
  <c r="AD784" i="70"/>
  <c r="AF761" i="70"/>
  <c r="AD761" i="70"/>
  <c r="AF735" i="70"/>
  <c r="AD735" i="70"/>
  <c r="AF720" i="70"/>
  <c r="AD720" i="70"/>
  <c r="AF794" i="70"/>
  <c r="AD794" i="70"/>
  <c r="AF781" i="70"/>
  <c r="AD781" i="70"/>
  <c r="AF776" i="70"/>
  <c r="AD776" i="70"/>
  <c r="AF766" i="70"/>
  <c r="AD766" i="70"/>
  <c r="AF754" i="70"/>
  <c r="AD754" i="70"/>
  <c r="AF750" i="70"/>
  <c r="AD750" i="70"/>
  <c r="AF740" i="70"/>
  <c r="AD740" i="70"/>
  <c r="AF725" i="70"/>
  <c r="AD725" i="70"/>
  <c r="AF710" i="70"/>
  <c r="AD710" i="70"/>
  <c r="AF844" i="70"/>
  <c r="AD844" i="70"/>
  <c r="AF836" i="70"/>
  <c r="AD836" i="70"/>
  <c r="AF828" i="70"/>
  <c r="AD828" i="70"/>
  <c r="AF817" i="70"/>
  <c r="AD817" i="70"/>
  <c r="AF847" i="70"/>
  <c r="AD847" i="70"/>
  <c r="AF833" i="70"/>
  <c r="AD833" i="70"/>
  <c r="AF823" i="70"/>
  <c r="AD823" i="70"/>
  <c r="AF812" i="70"/>
  <c r="AD812" i="70"/>
  <c r="AG252" i="35"/>
  <c r="AE252" i="35"/>
  <c r="AG251" i="35"/>
  <c r="AE251" i="35"/>
  <c r="AG250" i="35"/>
  <c r="AE250" i="35"/>
  <c r="AG249" i="35"/>
  <c r="AE249" i="35"/>
  <c r="AG248" i="35"/>
  <c r="AE248" i="35"/>
  <c r="AG247" i="35"/>
  <c r="AE247" i="35"/>
  <c r="AG246" i="35"/>
  <c r="AE246" i="35"/>
  <c r="AG245" i="35"/>
  <c r="AE245" i="35"/>
  <c r="AG256" i="35"/>
  <c r="AE256" i="35"/>
  <c r="AG255" i="35"/>
  <c r="AE255" i="35"/>
  <c r="AG243" i="35"/>
  <c r="AE243" i="35"/>
  <c r="AG241" i="35"/>
  <c r="AE241" i="35"/>
  <c r="AG239" i="35"/>
  <c r="AE239" i="35"/>
  <c r="AG236" i="35"/>
  <c r="AE236" i="35"/>
  <c r="AG234" i="35"/>
  <c r="AE234" i="35"/>
  <c r="AG70" i="35"/>
  <c r="AE70" i="35"/>
  <c r="AG213" i="35"/>
  <c r="AE213" i="35"/>
  <c r="AG208" i="35"/>
  <c r="AE208" i="35"/>
  <c r="AF656" i="70"/>
  <c r="AD656" i="70"/>
  <c r="AF636" i="70"/>
  <c r="AD636" i="70"/>
  <c r="AF572" i="70"/>
  <c r="AD572" i="70"/>
  <c r="AF526" i="70"/>
  <c r="AD526" i="70"/>
  <c r="AF427" i="70"/>
  <c r="AD427" i="70"/>
  <c r="AF354" i="70"/>
  <c r="AD354" i="70"/>
  <c r="AF696" i="70"/>
  <c r="AD696" i="70"/>
  <c r="AF693" i="70"/>
  <c r="AD693" i="70"/>
  <c r="AF690" i="70"/>
  <c r="AD690" i="70"/>
  <c r="AF687" i="70"/>
  <c r="AD687" i="70"/>
  <c r="AF684" i="70"/>
  <c r="AD684" i="70"/>
  <c r="AF681" i="70"/>
  <c r="AD681" i="70"/>
  <c r="AF678" i="70"/>
  <c r="AD678" i="70"/>
  <c r="AF675" i="70"/>
  <c r="AD675" i="70"/>
  <c r="AF672" i="70"/>
  <c r="AD672" i="70"/>
  <c r="AF669" i="70"/>
  <c r="AD669" i="70"/>
  <c r="AF666" i="70"/>
  <c r="AD666" i="70"/>
  <c r="AF663" i="70"/>
  <c r="AD663" i="70"/>
  <c r="AF660" i="70"/>
  <c r="AD660" i="70"/>
  <c r="AF632" i="70"/>
  <c r="AD632" i="70"/>
  <c r="AF628" i="70"/>
  <c r="AD628" i="70"/>
  <c r="AF624" i="70"/>
  <c r="AD624" i="70"/>
  <c r="AF619" i="70"/>
  <c r="AD619" i="70"/>
  <c r="AF616" i="70"/>
  <c r="AD616" i="70"/>
  <c r="AF610" i="70"/>
  <c r="AD610" i="70"/>
  <c r="AF606" i="70"/>
  <c r="AD606" i="70"/>
  <c r="AF600" i="70"/>
  <c r="AD600" i="70"/>
  <c r="AF596" i="70"/>
  <c r="AD596" i="70"/>
  <c r="AF591" i="70"/>
  <c r="AD591" i="70"/>
  <c r="AF587" i="70"/>
  <c r="AD587" i="70"/>
  <c r="AF582" i="70"/>
  <c r="AD582" i="70"/>
  <c r="AF578" i="70"/>
  <c r="AD578" i="70"/>
  <c r="AF567" i="70"/>
  <c r="AD567" i="70"/>
  <c r="AF556" i="70"/>
  <c r="AD556" i="70"/>
  <c r="AF561" i="70"/>
  <c r="AD561" i="70"/>
  <c r="AF549" i="70"/>
  <c r="AD549" i="70"/>
  <c r="AF543" i="70"/>
  <c r="AD543" i="70"/>
  <c r="AF539" i="70"/>
  <c r="AD539" i="70"/>
  <c r="AF533" i="70"/>
  <c r="AD533" i="70"/>
  <c r="AF521" i="70"/>
  <c r="AD521" i="70"/>
  <c r="AF520" i="70"/>
  <c r="AD520" i="70"/>
  <c r="AF518" i="70"/>
  <c r="AD518" i="70"/>
  <c r="AF516" i="70"/>
  <c r="AD516" i="70"/>
  <c r="AF514" i="70"/>
  <c r="AD514" i="70"/>
  <c r="AF512" i="70"/>
  <c r="AD512" i="70"/>
  <c r="AF510" i="70"/>
  <c r="AD510" i="70"/>
  <c r="AF508" i="70"/>
  <c r="AD508" i="70"/>
  <c r="AF506" i="70"/>
  <c r="AD506" i="70"/>
  <c r="AF503" i="70"/>
  <c r="AD503" i="70"/>
  <c r="AF497" i="70"/>
  <c r="AD497" i="70"/>
  <c r="AF492" i="70"/>
  <c r="AD492" i="70"/>
  <c r="AF486" i="70"/>
  <c r="AD486" i="70"/>
  <c r="AF481" i="70"/>
  <c r="AD481" i="70"/>
  <c r="AF476" i="70"/>
  <c r="AD476" i="70"/>
  <c r="AF471" i="70"/>
  <c r="AD471" i="70"/>
  <c r="AF466" i="70"/>
  <c r="AD466" i="70"/>
  <c r="AF461" i="70"/>
  <c r="AD461" i="70"/>
  <c r="AF456" i="70"/>
  <c r="AD456" i="70"/>
  <c r="AF451" i="70"/>
  <c r="AD451" i="70"/>
  <c r="AF446" i="70"/>
  <c r="AD446" i="70"/>
  <c r="AF438" i="70"/>
  <c r="AD438" i="70"/>
  <c r="AF432" i="70"/>
  <c r="AD432" i="70"/>
  <c r="AF422" i="70"/>
  <c r="AD422" i="70"/>
  <c r="AF419" i="70"/>
  <c r="AD419" i="70"/>
  <c r="AF413" i="70"/>
  <c r="AD413" i="70"/>
  <c r="AF407" i="70"/>
  <c r="AD407" i="70"/>
  <c r="AF404" i="70"/>
  <c r="AD404" i="70"/>
  <c r="AF398" i="70"/>
  <c r="AD398" i="70"/>
  <c r="AF387" i="70"/>
  <c r="AD387" i="70"/>
  <c r="AF382" i="70"/>
  <c r="AD382" i="70"/>
  <c r="AF377" i="70"/>
  <c r="AD377" i="70"/>
  <c r="AF372" i="70"/>
  <c r="AD372" i="70"/>
  <c r="AF367" i="70"/>
  <c r="AD367" i="70"/>
  <c r="AF360" i="70"/>
  <c r="AD360" i="70"/>
  <c r="AF349" i="70"/>
  <c r="AD349" i="70"/>
  <c r="AF341" i="70"/>
  <c r="AD341" i="70"/>
  <c r="AF335" i="70"/>
  <c r="AD335" i="70"/>
  <c r="AF327" i="70"/>
  <c r="AD327" i="70"/>
  <c r="AF319" i="70"/>
  <c r="AD319" i="70"/>
  <c r="AF313" i="70"/>
  <c r="AD313" i="70"/>
  <c r="AF305" i="70"/>
  <c r="AD305" i="70"/>
  <c r="P758" i="69"/>
  <c r="AI758" i="69"/>
  <c r="AG758" i="69"/>
  <c r="AI759" i="69"/>
  <c r="AG759" i="69"/>
  <c r="P754" i="69"/>
  <c r="AI754" i="69"/>
  <c r="AG754" i="69"/>
  <c r="P750" i="69"/>
  <c r="AI750" i="69"/>
  <c r="AG750" i="69"/>
  <c r="P746" i="69"/>
  <c r="AI746" i="69"/>
  <c r="AG746" i="69"/>
  <c r="P742" i="69"/>
  <c r="AI742" i="69"/>
  <c r="AG742" i="69"/>
  <c r="P737" i="69"/>
  <c r="AI737" i="69"/>
  <c r="AG737" i="69"/>
  <c r="AI738" i="69"/>
  <c r="AG738" i="69"/>
  <c r="P733" i="69"/>
  <c r="AI733" i="69"/>
  <c r="AG733" i="69"/>
  <c r="P729" i="69"/>
  <c r="AI729" i="69"/>
  <c r="AG729" i="69"/>
  <c r="P725" i="69"/>
  <c r="AI725" i="69"/>
  <c r="AG725" i="69"/>
  <c r="P721" i="69"/>
  <c r="AI721" i="69"/>
  <c r="AG721" i="69"/>
  <c r="P716" i="69"/>
  <c r="AI716" i="69"/>
  <c r="AG716" i="69"/>
  <c r="AI717" i="69"/>
  <c r="AG717" i="69"/>
  <c r="P711" i="69"/>
  <c r="AI711" i="69"/>
  <c r="AG711" i="69"/>
  <c r="AI712" i="69"/>
  <c r="AG712" i="69"/>
  <c r="P706" i="69"/>
  <c r="AI706" i="69"/>
  <c r="AG706" i="69"/>
  <c r="AI707" i="69"/>
  <c r="AG707" i="69"/>
  <c r="P701" i="69"/>
  <c r="AI701" i="69"/>
  <c r="AG701" i="69"/>
  <c r="P697" i="69"/>
  <c r="AI697" i="69"/>
  <c r="AG697" i="69"/>
  <c r="P693" i="69"/>
  <c r="AI693" i="69"/>
  <c r="AG693" i="69"/>
  <c r="P689" i="69"/>
  <c r="AI689" i="69"/>
  <c r="AG689" i="69"/>
  <c r="AI685" i="69"/>
  <c r="AG685" i="69"/>
  <c r="P685" i="69"/>
  <c r="AI680" i="69"/>
  <c r="AG680" i="69"/>
  <c r="P680" i="69"/>
  <c r="AI681" i="69"/>
  <c r="AG681" i="69"/>
  <c r="AI676" i="69"/>
  <c r="AG676" i="69"/>
  <c r="AI675" i="69"/>
  <c r="AG675" i="69"/>
  <c r="P675" i="69"/>
  <c r="AI886" i="69"/>
  <c r="AG886" i="69"/>
  <c r="AI884" i="69"/>
  <c r="AG884" i="69"/>
  <c r="AI858" i="69"/>
  <c r="AG858" i="69"/>
  <c r="AI245" i="69"/>
  <c r="AG245" i="69"/>
  <c r="AI242" i="69"/>
  <c r="AG242" i="69"/>
  <c r="AI239" i="69"/>
  <c r="AG239" i="69"/>
  <c r="AI236" i="69"/>
  <c r="AG236" i="69"/>
  <c r="AI234" i="69"/>
  <c r="AG234" i="69"/>
  <c r="AI232" i="69"/>
  <c r="AG232" i="69"/>
  <c r="AI229" i="69"/>
  <c r="AG229" i="69"/>
  <c r="AI226" i="69"/>
  <c r="AG226" i="69"/>
  <c r="AI224" i="69"/>
  <c r="AG224" i="69"/>
  <c r="G20" i="56"/>
  <c r="AG75" i="35"/>
  <c r="AE75" i="35"/>
  <c r="AG77" i="35"/>
  <c r="AE77" i="35"/>
  <c r="AG78" i="35"/>
  <c r="AE78" i="35"/>
  <c r="AG76" i="35"/>
  <c r="AE76" i="35"/>
  <c r="AI929" i="69"/>
  <c r="AG929" i="69"/>
  <c r="AI927" i="69"/>
  <c r="AG927" i="69"/>
  <c r="AI923" i="69"/>
  <c r="AG923" i="69"/>
  <c r="AI924" i="69"/>
  <c r="AG924" i="69"/>
  <c r="AI925" i="69"/>
  <c r="AG925" i="69"/>
  <c r="AI920" i="69"/>
  <c r="AG920" i="69"/>
  <c r="AI921" i="69"/>
  <c r="AG921" i="69"/>
  <c r="AI916" i="69"/>
  <c r="AG916" i="69"/>
  <c r="AI917" i="69"/>
  <c r="AG917" i="69"/>
  <c r="AI918" i="69"/>
  <c r="AG918" i="69"/>
  <c r="AI912" i="69"/>
  <c r="AG912" i="69"/>
  <c r="AI913" i="69"/>
  <c r="AG913" i="69"/>
  <c r="AI914" i="69"/>
  <c r="AG914" i="69"/>
  <c r="AI909" i="69"/>
  <c r="AG909" i="69"/>
  <c r="AI910" i="69"/>
  <c r="AG910" i="69"/>
  <c r="AI906" i="69"/>
  <c r="AG906" i="69"/>
  <c r="AI907" i="69"/>
  <c r="AG907" i="69"/>
  <c r="AI902" i="69"/>
  <c r="AG902" i="69"/>
  <c r="AI903" i="69"/>
  <c r="AG903" i="69"/>
  <c r="AI904" i="69"/>
  <c r="AG904" i="69"/>
  <c r="AI898" i="69"/>
  <c r="AG898" i="69"/>
  <c r="AI899" i="69"/>
  <c r="AG899" i="69"/>
  <c r="AI900" i="69"/>
  <c r="AG900" i="69"/>
  <c r="AI894" i="69"/>
  <c r="AG894" i="69"/>
  <c r="AI895" i="69"/>
  <c r="AG895" i="69"/>
  <c r="AI896" i="69"/>
  <c r="AG896" i="69"/>
  <c r="AI892" i="69"/>
  <c r="AG892" i="69"/>
  <c r="AI891" i="69"/>
  <c r="AG891" i="69"/>
  <c r="AI888" i="69"/>
  <c r="AG888" i="69"/>
  <c r="AI889" i="69"/>
  <c r="AG889" i="69"/>
  <c r="AE405" i="68"/>
  <c r="AD405" i="68"/>
  <c r="AD370" i="68"/>
  <c r="AE370" i="68"/>
  <c r="AE368" i="68"/>
  <c r="AD368" i="68"/>
  <c r="AE364" i="68"/>
  <c r="AD364" i="68"/>
  <c r="AE365" i="68"/>
  <c r="AD365" i="68"/>
  <c r="AE361" i="68"/>
  <c r="AD361" i="68"/>
  <c r="AE362" i="68"/>
  <c r="AD362" i="68"/>
  <c r="AE358" i="68"/>
  <c r="AD358" i="68"/>
  <c r="AE255" i="68"/>
  <c r="AD255" i="68"/>
  <c r="AE234" i="68"/>
  <c r="AD234" i="68"/>
  <c r="AE218" i="68"/>
  <c r="AD218" i="68"/>
  <c r="AE215" i="68"/>
  <c r="AD215" i="68"/>
  <c r="AE210" i="68"/>
  <c r="AD210" i="68"/>
  <c r="AE211" i="68"/>
  <c r="AD211" i="68"/>
  <c r="AE205" i="68"/>
  <c r="AD205" i="68"/>
  <c r="AE258" i="68"/>
  <c r="AD258" i="68"/>
  <c r="AE259" i="68"/>
  <c r="AD259" i="68"/>
  <c r="AE316" i="68"/>
  <c r="AD316" i="68"/>
  <c r="AD335" i="68"/>
  <c r="AD334" i="68"/>
  <c r="AE300" i="68"/>
  <c r="AD300" i="68"/>
  <c r="AE341" i="68"/>
  <c r="AD341" i="68"/>
  <c r="AE296" i="68"/>
  <c r="AD296" i="68"/>
  <c r="AE297" i="68"/>
  <c r="AD297" i="68"/>
  <c r="AE294" i="68"/>
  <c r="AD294" i="68"/>
  <c r="AE293" i="68"/>
  <c r="AD293" i="68"/>
  <c r="AE291" i="68"/>
  <c r="AD291" i="68"/>
  <c r="AE287" i="68"/>
  <c r="AD287" i="68"/>
  <c r="AE288" i="68"/>
  <c r="AD288" i="68"/>
  <c r="AE289" i="68"/>
  <c r="AD289" i="68"/>
  <c r="AE281" i="68"/>
  <c r="AD281" i="68"/>
  <c r="AE279" i="68"/>
  <c r="AD279" i="68"/>
  <c r="AE197" i="68"/>
  <c r="AD197" i="68"/>
  <c r="AE195" i="68"/>
  <c r="AD195" i="68"/>
  <c r="AE192" i="68"/>
  <c r="AD192" i="68"/>
  <c r="AE190" i="68"/>
  <c r="AD190" i="68"/>
  <c r="AE187" i="68"/>
  <c r="AD187" i="68"/>
  <c r="AE185" i="68"/>
  <c r="AD185" i="68"/>
  <c r="AE182" i="68"/>
  <c r="AD182" i="68"/>
  <c r="AE180" i="68"/>
  <c r="AD180" i="68"/>
  <c r="AE178" i="68"/>
  <c r="AD178" i="68"/>
  <c r="AE139" i="68"/>
  <c r="AD139" i="68"/>
  <c r="AE129" i="68"/>
  <c r="AD129" i="68"/>
  <c r="AE85" i="68"/>
  <c r="AD85" i="68"/>
  <c r="AE40" i="68"/>
  <c r="AD40" i="68"/>
  <c r="AE23" i="68"/>
  <c r="AD23" i="68"/>
  <c r="P647" i="69"/>
  <c r="AI41" i="69"/>
  <c r="AG41" i="69"/>
  <c r="AI22" i="69"/>
  <c r="AG22" i="69"/>
  <c r="AI645" i="69"/>
  <c r="AG645" i="69"/>
  <c r="P645" i="69"/>
  <c r="AI644" i="69"/>
  <c r="AG644" i="69"/>
  <c r="P644" i="69"/>
  <c r="AI643" i="69"/>
  <c r="AG643" i="69"/>
  <c r="P643" i="69"/>
  <c r="AI642" i="69"/>
  <c r="AG642" i="69"/>
  <c r="P642" i="69"/>
  <c r="AI641" i="69"/>
  <c r="AG641" i="69"/>
  <c r="P641" i="69"/>
  <c r="AI640" i="69"/>
  <c r="AG640" i="69"/>
  <c r="P640" i="69"/>
  <c r="AI639" i="69"/>
  <c r="AG639" i="69"/>
  <c r="P639" i="69"/>
  <c r="AI638" i="69"/>
  <c r="AG638" i="69"/>
  <c r="P638" i="69"/>
  <c r="AI637" i="69"/>
  <c r="AG637" i="69"/>
  <c r="P637" i="69"/>
  <c r="AI636" i="69"/>
  <c r="AG636" i="69"/>
  <c r="P636" i="69"/>
  <c r="AI634" i="69"/>
  <c r="AG634" i="69"/>
  <c r="P634" i="69"/>
  <c r="AI632" i="69"/>
  <c r="AG632" i="69"/>
  <c r="P632" i="69"/>
  <c r="P626" i="69"/>
  <c r="AG626" i="69"/>
  <c r="AI626" i="69"/>
  <c r="P627" i="69"/>
  <c r="AG627" i="69"/>
  <c r="AI627" i="69"/>
  <c r="P628" i="69"/>
  <c r="AG628" i="69"/>
  <c r="AI628" i="69"/>
  <c r="P629" i="69"/>
  <c r="AG629" i="69"/>
  <c r="AI629" i="69"/>
  <c r="P630" i="69"/>
  <c r="AG630" i="69"/>
  <c r="AI630" i="69"/>
  <c r="P631" i="69"/>
  <c r="AG631" i="69"/>
  <c r="AI631" i="69"/>
  <c r="P614" i="69"/>
  <c r="AG614" i="69"/>
  <c r="AI614" i="69"/>
  <c r="P615" i="69"/>
  <c r="AG615" i="69"/>
  <c r="AI615" i="69"/>
  <c r="P616" i="69"/>
  <c r="AG616" i="69"/>
  <c r="AI616" i="69"/>
  <c r="P617" i="69"/>
  <c r="AG617" i="69"/>
  <c r="AI617" i="69"/>
  <c r="P618" i="69"/>
  <c r="AG618" i="69"/>
  <c r="AI618" i="69"/>
  <c r="P619" i="69"/>
  <c r="AG619" i="69"/>
  <c r="AI619" i="69"/>
  <c r="P620" i="69"/>
  <c r="AG620" i="69"/>
  <c r="AI620" i="69"/>
  <c r="P621" i="69"/>
  <c r="AG621" i="69"/>
  <c r="AI621" i="69"/>
  <c r="P622" i="69"/>
  <c r="AG622" i="69"/>
  <c r="AI622" i="69"/>
  <c r="P623" i="69"/>
  <c r="AG623" i="69"/>
  <c r="AI623" i="69"/>
  <c r="P625" i="69"/>
  <c r="AG625" i="69"/>
  <c r="AI625" i="69"/>
  <c r="P608" i="69"/>
  <c r="AG608" i="69"/>
  <c r="AI608" i="69"/>
  <c r="P609" i="69"/>
  <c r="AG609" i="69"/>
  <c r="AI609" i="69"/>
  <c r="P610" i="69"/>
  <c r="AG610" i="69"/>
  <c r="AI610" i="69"/>
  <c r="P611" i="69"/>
  <c r="AG611" i="69"/>
  <c r="AI611" i="69"/>
  <c r="P613" i="69"/>
  <c r="AG613" i="69"/>
  <c r="AI613" i="69"/>
  <c r="P604" i="69"/>
  <c r="AG604" i="69"/>
  <c r="AI604" i="69"/>
  <c r="P605" i="69"/>
  <c r="AG605" i="69"/>
  <c r="AI605" i="69"/>
  <c r="P606" i="69"/>
  <c r="AG606" i="69"/>
  <c r="AI606" i="69"/>
  <c r="P607" i="69"/>
  <c r="AG607" i="69"/>
  <c r="AI607" i="69"/>
  <c r="P591" i="69"/>
  <c r="AG591" i="69"/>
  <c r="AI591" i="69"/>
  <c r="P592" i="69"/>
  <c r="AG592" i="69"/>
  <c r="AI592" i="69"/>
  <c r="P593" i="69"/>
  <c r="AG593" i="69"/>
  <c r="AI593" i="69"/>
  <c r="P594" i="69"/>
  <c r="AG594" i="69"/>
  <c r="AI594" i="69"/>
  <c r="P595" i="69"/>
  <c r="AG595" i="69"/>
  <c r="AI595" i="69"/>
  <c r="P596" i="69"/>
  <c r="AG596" i="69"/>
  <c r="AI596" i="69"/>
  <c r="P597" i="69"/>
  <c r="AG597" i="69"/>
  <c r="AI597" i="69"/>
  <c r="P598" i="69"/>
  <c r="AG598" i="69"/>
  <c r="AI598" i="69"/>
  <c r="P599" i="69"/>
  <c r="AG599" i="69"/>
  <c r="AI599" i="69"/>
  <c r="P600" i="69"/>
  <c r="AG600" i="69"/>
  <c r="AI600" i="69"/>
  <c r="P601" i="69"/>
  <c r="AG601" i="69"/>
  <c r="AI601" i="69"/>
  <c r="P602" i="69"/>
  <c r="AG602" i="69"/>
  <c r="AI602" i="69"/>
  <c r="P603" i="69"/>
  <c r="AG603" i="69"/>
  <c r="AI603" i="69"/>
  <c r="P584" i="69"/>
  <c r="AG584" i="69"/>
  <c r="AI584" i="69"/>
  <c r="P585" i="69"/>
  <c r="AG585" i="69"/>
  <c r="AI585" i="69"/>
  <c r="P586" i="69"/>
  <c r="AG586" i="69"/>
  <c r="AI586" i="69"/>
  <c r="P587" i="69"/>
  <c r="AG587" i="69"/>
  <c r="AI587" i="69"/>
  <c r="P588" i="69"/>
  <c r="AG588" i="69"/>
  <c r="AI588" i="69"/>
  <c r="P589" i="69"/>
  <c r="AG589" i="69"/>
  <c r="AI589" i="69"/>
  <c r="P590" i="69"/>
  <c r="AG590" i="69"/>
  <c r="AI590" i="69"/>
  <c r="P581" i="69"/>
  <c r="AG581" i="69"/>
  <c r="AI581" i="69"/>
  <c r="P583" i="69"/>
  <c r="AG583" i="69"/>
  <c r="AI583" i="69"/>
  <c r="P569" i="69"/>
  <c r="AG569" i="69"/>
  <c r="AI569" i="69"/>
  <c r="P570" i="69"/>
  <c r="AG570" i="69"/>
  <c r="AI570" i="69"/>
  <c r="P571" i="69"/>
  <c r="AG571" i="69"/>
  <c r="AI571" i="69"/>
  <c r="P572" i="69"/>
  <c r="AG572" i="69"/>
  <c r="AI572" i="69"/>
  <c r="P573" i="69"/>
  <c r="AG573" i="69"/>
  <c r="AI573" i="69"/>
  <c r="P574" i="69"/>
  <c r="AG574" i="69"/>
  <c r="AI574" i="69"/>
  <c r="P575" i="69"/>
  <c r="AG575" i="69"/>
  <c r="AI575" i="69"/>
  <c r="P576" i="69"/>
  <c r="AG576" i="69"/>
  <c r="AI576" i="69"/>
  <c r="P577" i="69"/>
  <c r="AG577" i="69"/>
  <c r="AI577" i="69"/>
  <c r="P578" i="69"/>
  <c r="AG578" i="69"/>
  <c r="AI578" i="69"/>
  <c r="P579" i="69"/>
  <c r="AG579" i="69"/>
  <c r="AI579" i="69"/>
  <c r="P580" i="69"/>
  <c r="AG580" i="69"/>
  <c r="AI580" i="69"/>
  <c r="P550" i="69"/>
  <c r="AG550" i="69"/>
  <c r="AI550" i="69"/>
  <c r="P551" i="69"/>
  <c r="AG551" i="69"/>
  <c r="AI551" i="69"/>
  <c r="P552" i="69"/>
  <c r="AG552" i="69"/>
  <c r="AI552" i="69"/>
  <c r="P553" i="69"/>
  <c r="AG553" i="69"/>
  <c r="AI553" i="69"/>
  <c r="P554" i="69"/>
  <c r="AG554" i="69"/>
  <c r="AI554" i="69"/>
  <c r="P555" i="69"/>
  <c r="AG555" i="69"/>
  <c r="AI555" i="69"/>
  <c r="P556" i="69"/>
  <c r="AG556" i="69"/>
  <c r="AI556" i="69"/>
  <c r="P557" i="69"/>
  <c r="AG557" i="69"/>
  <c r="AI557" i="69"/>
  <c r="P558" i="69"/>
  <c r="AG558" i="69"/>
  <c r="AI558" i="69"/>
  <c r="P559" i="69"/>
  <c r="AG559" i="69"/>
  <c r="AI559" i="69"/>
  <c r="P560" i="69"/>
  <c r="AG560" i="69"/>
  <c r="AI560" i="69"/>
  <c r="P561" i="69"/>
  <c r="AG561" i="69"/>
  <c r="AI561" i="69"/>
  <c r="P562" i="69"/>
  <c r="AG562" i="69"/>
  <c r="AI562" i="69"/>
  <c r="P563" i="69"/>
  <c r="AG563" i="69"/>
  <c r="AI563" i="69"/>
  <c r="P564" i="69"/>
  <c r="AG564" i="69"/>
  <c r="AI564" i="69"/>
  <c r="P565" i="69"/>
  <c r="AG565" i="69"/>
  <c r="AI565" i="69"/>
  <c r="P566" i="69"/>
  <c r="AG566" i="69"/>
  <c r="AI566" i="69"/>
  <c r="P567" i="69"/>
  <c r="AG567" i="69"/>
  <c r="AI567" i="69"/>
  <c r="P568" i="69"/>
  <c r="AG568" i="69"/>
  <c r="AI568" i="69"/>
  <c r="AI549" i="69"/>
  <c r="AG549" i="69"/>
  <c r="P549" i="69"/>
  <c r="AI547" i="69"/>
  <c r="AG547" i="69"/>
  <c r="P547" i="69"/>
  <c r="AI546" i="69"/>
  <c r="AG546" i="69"/>
  <c r="P546" i="69"/>
  <c r="AI545" i="69"/>
  <c r="AG545" i="69"/>
  <c r="P545" i="69"/>
  <c r="AI544" i="69"/>
  <c r="AG544" i="69"/>
  <c r="P544" i="69"/>
  <c r="AI543" i="69"/>
  <c r="AG543" i="69"/>
  <c r="P543" i="69"/>
  <c r="AI542" i="69"/>
  <c r="AG542" i="69"/>
  <c r="P542" i="69"/>
  <c r="AI541" i="69"/>
  <c r="AG541" i="69"/>
  <c r="P541" i="69"/>
  <c r="AI540" i="69"/>
  <c r="AG540" i="69"/>
  <c r="P540" i="69"/>
  <c r="AI539" i="69"/>
  <c r="AG539" i="69"/>
  <c r="P539" i="69"/>
  <c r="AI538" i="69"/>
  <c r="AG538" i="69"/>
  <c r="P538" i="69"/>
  <c r="AI537" i="69"/>
  <c r="AG537" i="69"/>
  <c r="P537" i="69"/>
  <c r="AI536" i="69"/>
  <c r="AG536" i="69"/>
  <c r="P536" i="69"/>
  <c r="AI31" i="69"/>
  <c r="AG31" i="69"/>
  <c r="P31" i="69"/>
  <c r="AI29" i="69"/>
  <c r="AG29" i="69"/>
  <c r="P29" i="69"/>
  <c r="AI27" i="69"/>
  <c r="AG27" i="69"/>
  <c r="P27" i="69"/>
  <c r="AI25" i="69"/>
  <c r="AG25" i="69"/>
  <c r="P25" i="69"/>
  <c r="AI21" i="69"/>
  <c r="AG21" i="69"/>
  <c r="P21" i="69"/>
  <c r="AI40" i="69"/>
  <c r="AG40" i="69"/>
  <c r="P40" i="69"/>
  <c r="P445" i="69"/>
  <c r="P446" i="69"/>
  <c r="P447" i="69"/>
  <c r="P448" i="69"/>
  <c r="P449" i="69"/>
  <c r="P450" i="69"/>
  <c r="P451" i="69"/>
  <c r="P452" i="69"/>
  <c r="P453" i="69"/>
  <c r="P454" i="69"/>
  <c r="P455" i="69"/>
  <c r="P456" i="69"/>
  <c r="P457" i="69"/>
  <c r="P458" i="69"/>
  <c r="P459" i="69"/>
  <c r="P460" i="69"/>
  <c r="P461" i="69"/>
  <c r="P462" i="69"/>
  <c r="P463" i="69"/>
  <c r="P464" i="69"/>
  <c r="P465" i="69"/>
  <c r="P466" i="69"/>
  <c r="P467" i="69"/>
  <c r="P469" i="69"/>
  <c r="P470" i="69"/>
  <c r="P471" i="69"/>
  <c r="P472" i="69"/>
  <c r="P474" i="69"/>
  <c r="P475" i="69"/>
  <c r="P476" i="69"/>
  <c r="P477" i="69"/>
  <c r="P478" i="69"/>
  <c r="P479" i="69"/>
  <c r="P480" i="69"/>
  <c r="P481" i="69"/>
  <c r="P482" i="69"/>
  <c r="P483" i="69"/>
  <c r="P484" i="69"/>
  <c r="P485" i="69"/>
  <c r="P486" i="69"/>
  <c r="P487" i="69"/>
  <c r="P488" i="69"/>
  <c r="P489" i="69"/>
  <c r="P490" i="69"/>
  <c r="P491" i="69"/>
  <c r="P492" i="69"/>
  <c r="P493" i="69"/>
  <c r="P494" i="69"/>
  <c r="P495" i="69"/>
  <c r="P496" i="69"/>
  <c r="P497" i="69"/>
  <c r="P498" i="69"/>
  <c r="P499" i="69"/>
  <c r="P500" i="69"/>
  <c r="P502" i="69"/>
  <c r="P503" i="69"/>
  <c r="P504" i="69"/>
  <c r="P505" i="69"/>
  <c r="P506" i="69"/>
  <c r="P507" i="69"/>
  <c r="P508" i="69"/>
  <c r="P509" i="69"/>
  <c r="P510" i="69"/>
  <c r="P511" i="69"/>
  <c r="P512" i="69"/>
  <c r="P513" i="69"/>
  <c r="P514" i="69"/>
  <c r="P515" i="69"/>
  <c r="P516" i="69"/>
  <c r="P517" i="69"/>
  <c r="P518" i="69"/>
  <c r="P519" i="69"/>
  <c r="P520" i="69"/>
  <c r="P521" i="69"/>
  <c r="P522" i="69"/>
  <c r="P523" i="69"/>
  <c r="P524" i="69"/>
  <c r="P525" i="69"/>
  <c r="P526" i="69"/>
  <c r="P527" i="69"/>
  <c r="P528" i="69"/>
  <c r="P529" i="69"/>
  <c r="P530" i="69"/>
  <c r="P531" i="69"/>
  <c r="P532" i="69"/>
  <c r="P533" i="69"/>
  <c r="P534" i="69"/>
  <c r="P444" i="69"/>
  <c r="AI534" i="69"/>
  <c r="AG534" i="69"/>
  <c r="AI533" i="69"/>
  <c r="AG533" i="69"/>
  <c r="AI532" i="69"/>
  <c r="AG532" i="69"/>
  <c r="AI531" i="69"/>
  <c r="AG531" i="69"/>
  <c r="AI530" i="69"/>
  <c r="AG530" i="69"/>
  <c r="AI529" i="69"/>
  <c r="AG529" i="69"/>
  <c r="AI528" i="69"/>
  <c r="AG528" i="69"/>
  <c r="AI527" i="69"/>
  <c r="AG527" i="69"/>
  <c r="AI526" i="69"/>
  <c r="AG526" i="69"/>
  <c r="AI525" i="69"/>
  <c r="AG525" i="69"/>
  <c r="AI524" i="69"/>
  <c r="AG524" i="69"/>
  <c r="AI523" i="69"/>
  <c r="AG523" i="69"/>
  <c r="AI522" i="69"/>
  <c r="AG522" i="69"/>
  <c r="AI521" i="69"/>
  <c r="AG521" i="69"/>
  <c r="AI520" i="69"/>
  <c r="AG520" i="69"/>
  <c r="AI519" i="69"/>
  <c r="AG519" i="69"/>
  <c r="AI518" i="69"/>
  <c r="AG518" i="69"/>
  <c r="AI517" i="69"/>
  <c r="AG517" i="69"/>
  <c r="AI516" i="69"/>
  <c r="AG516" i="69"/>
  <c r="AI515" i="69"/>
  <c r="AG515" i="69"/>
  <c r="AI514" i="69"/>
  <c r="AG514" i="69"/>
  <c r="AI513" i="69"/>
  <c r="AG513" i="69"/>
  <c r="AI512" i="69"/>
  <c r="AG512" i="69"/>
  <c r="AI511" i="69"/>
  <c r="AG511" i="69"/>
  <c r="AI510" i="69"/>
  <c r="AG510" i="69"/>
  <c r="AI509" i="69"/>
  <c r="AG509" i="69"/>
  <c r="AI508" i="69"/>
  <c r="AG508" i="69"/>
  <c r="AI507" i="69"/>
  <c r="AG507" i="69"/>
  <c r="AI506" i="69"/>
  <c r="AG506" i="69"/>
  <c r="AI505" i="69"/>
  <c r="AG505" i="69"/>
  <c r="AI504" i="69"/>
  <c r="AG504" i="69"/>
  <c r="AI503" i="69"/>
  <c r="AG503" i="69"/>
  <c r="AI502" i="69"/>
  <c r="AG502" i="69"/>
  <c r="AG60" i="35"/>
  <c r="AE60" i="35"/>
  <c r="AI1086" i="69"/>
  <c r="AG1086" i="69"/>
  <c r="P1086" i="69"/>
  <c r="AI1083" i="69"/>
  <c r="AG1083" i="69"/>
  <c r="P1083" i="69"/>
  <c r="AI1081" i="69"/>
  <c r="AG1081" i="69"/>
  <c r="P1081" i="69"/>
  <c r="AI1079" i="69"/>
  <c r="AG1079" i="69"/>
  <c r="AI1040" i="69"/>
  <c r="AG1040" i="69"/>
  <c r="AI1038" i="69"/>
  <c r="AG1038" i="69"/>
  <c r="AI1036" i="69"/>
  <c r="AG1036" i="69"/>
  <c r="AI1034" i="69"/>
  <c r="AG1034" i="69"/>
  <c r="AI1033" i="69"/>
  <c r="AG1033" i="69"/>
  <c r="AI1031" i="69"/>
  <c r="AG1031" i="69"/>
  <c r="AI1029" i="69"/>
  <c r="AG1029" i="69"/>
  <c r="AG475" i="69"/>
  <c r="AI475" i="69"/>
  <c r="AG476" i="69"/>
  <c r="AI476" i="69"/>
  <c r="AG477" i="69"/>
  <c r="AI477" i="69"/>
  <c r="AG478" i="69"/>
  <c r="AI478" i="69"/>
  <c r="AG479" i="69"/>
  <c r="AI479" i="69"/>
  <c r="AG480" i="69"/>
  <c r="AI480" i="69"/>
  <c r="AG481" i="69"/>
  <c r="AI481" i="69"/>
  <c r="AG482" i="69"/>
  <c r="AI482" i="69"/>
  <c r="AG483" i="69"/>
  <c r="AI483" i="69"/>
  <c r="AG484" i="69"/>
  <c r="AI484" i="69"/>
  <c r="AG485" i="69"/>
  <c r="AI485" i="69"/>
  <c r="AG486" i="69"/>
  <c r="AI486" i="69"/>
  <c r="AG487" i="69"/>
  <c r="AI487" i="69"/>
  <c r="AG488" i="69"/>
  <c r="AI488" i="69"/>
  <c r="AG489" i="69"/>
  <c r="AI489" i="69"/>
  <c r="AG490" i="69"/>
  <c r="AI490" i="69"/>
  <c r="AG491" i="69"/>
  <c r="AI491" i="69"/>
  <c r="AG492" i="69"/>
  <c r="AI492" i="69"/>
  <c r="AG493" i="69"/>
  <c r="AI493" i="69"/>
  <c r="AG494" i="69"/>
  <c r="AI494" i="69"/>
  <c r="AG495" i="69"/>
  <c r="AI495" i="69"/>
  <c r="AG496" i="69"/>
  <c r="AI496" i="69"/>
  <c r="AG497" i="69"/>
  <c r="AI497" i="69"/>
  <c r="AG498" i="69"/>
  <c r="AI498" i="69"/>
  <c r="AG499" i="69"/>
  <c r="AI499" i="69"/>
  <c r="AG500" i="69"/>
  <c r="AI500" i="69"/>
  <c r="AI474" i="69"/>
  <c r="AG474" i="69"/>
  <c r="AG470" i="69"/>
  <c r="AI470" i="69"/>
  <c r="AG471" i="69"/>
  <c r="AI471" i="69"/>
  <c r="AG472" i="69"/>
  <c r="AI472" i="69"/>
  <c r="AI469" i="69"/>
  <c r="AG469" i="69"/>
  <c r="AI467" i="69"/>
  <c r="AG467" i="69"/>
  <c r="AI466" i="69"/>
  <c r="AG466" i="69"/>
  <c r="AI465" i="69"/>
  <c r="AG465" i="69"/>
  <c r="AI464" i="69"/>
  <c r="AG464" i="69"/>
  <c r="AI463" i="69"/>
  <c r="AG463" i="69"/>
  <c r="AI462" i="69"/>
  <c r="AG462" i="69"/>
  <c r="AI461" i="69"/>
  <c r="AG461" i="69"/>
  <c r="AI460" i="69"/>
  <c r="AG460" i="69"/>
  <c r="AI459" i="69"/>
  <c r="AG459" i="69"/>
  <c r="AI458" i="69"/>
  <c r="AG458" i="69"/>
  <c r="AI457" i="69"/>
  <c r="AG457" i="69"/>
  <c r="AI456" i="69"/>
  <c r="AG456" i="69"/>
  <c r="AI455" i="69"/>
  <c r="AG455" i="69"/>
  <c r="AI454" i="69"/>
  <c r="AG454" i="69"/>
  <c r="AI453" i="69"/>
  <c r="AG453" i="69"/>
  <c r="AI452" i="69"/>
  <c r="AG452" i="69"/>
  <c r="AI451" i="69"/>
  <c r="AG451" i="69"/>
  <c r="AI450" i="69"/>
  <c r="AG450" i="69"/>
  <c r="AI449" i="69"/>
  <c r="AG449" i="69"/>
  <c r="AI448" i="69"/>
  <c r="AG448" i="69"/>
  <c r="AI447" i="69"/>
  <c r="AG447" i="69"/>
  <c r="AI446" i="69"/>
  <c r="AG446" i="69"/>
  <c r="AI445" i="69"/>
  <c r="AG445" i="69"/>
  <c r="AI156" i="69"/>
  <c r="AG156" i="69"/>
  <c r="AI149" i="69"/>
  <c r="AG149" i="69"/>
  <c r="AI142" i="69"/>
  <c r="AG142" i="69"/>
  <c r="AI135" i="69"/>
  <c r="AG135" i="69"/>
  <c r="AI126" i="69"/>
  <c r="AG126" i="69"/>
  <c r="AI123" i="69"/>
  <c r="AG123" i="69"/>
  <c r="AI120" i="69"/>
  <c r="AG120" i="69"/>
  <c r="AI117" i="69"/>
  <c r="AG117" i="69"/>
  <c r="AI105" i="69"/>
  <c r="AG105" i="69"/>
  <c r="AI102" i="69"/>
  <c r="AG102" i="69"/>
  <c r="AI99" i="69"/>
  <c r="AG99" i="69"/>
  <c r="AI96" i="69"/>
  <c r="AG96" i="69"/>
  <c r="AI93" i="69"/>
  <c r="AG93" i="69"/>
  <c r="AI61" i="69"/>
  <c r="AG61" i="69"/>
  <c r="AI58" i="69"/>
  <c r="AG58" i="69"/>
  <c r="AI62" i="69"/>
  <c r="AG62" i="69"/>
  <c r="AI59" i="69"/>
  <c r="AG59" i="69"/>
  <c r="AI56" i="69"/>
  <c r="AG56" i="69"/>
  <c r="AI882" i="69"/>
  <c r="AG882" i="69"/>
  <c r="AI879" i="69"/>
  <c r="AG879" i="69"/>
  <c r="P879" i="69"/>
  <c r="AI878" i="69"/>
  <c r="AG878" i="69"/>
  <c r="AI876" i="69"/>
  <c r="AG876" i="69"/>
  <c r="AI873" i="69"/>
  <c r="AG873" i="69"/>
  <c r="AI871" i="69"/>
  <c r="AG871" i="69"/>
  <c r="AG866" i="69"/>
  <c r="AI866" i="69"/>
  <c r="AG868" i="69"/>
  <c r="AI868" i="69"/>
  <c r="AI864" i="69"/>
  <c r="AG864" i="69"/>
  <c r="AI861" i="69"/>
  <c r="AG861" i="69"/>
  <c r="AG848" i="69"/>
  <c r="AI848" i="69"/>
  <c r="AG850" i="69"/>
  <c r="AI850" i="69"/>
  <c r="AG852" i="69"/>
  <c r="AI852" i="69"/>
  <c r="AG854" i="69"/>
  <c r="AI854" i="69"/>
  <c r="AG856" i="69"/>
  <c r="AI856" i="69"/>
  <c r="AI846" i="69"/>
  <c r="AG846" i="69"/>
  <c r="AG827" i="69"/>
  <c r="AI827" i="69"/>
  <c r="AG829" i="69"/>
  <c r="AI829" i="69"/>
  <c r="AG832" i="69"/>
  <c r="AI832" i="69"/>
  <c r="AG835" i="69"/>
  <c r="AI835" i="69"/>
  <c r="AG838" i="69"/>
  <c r="AI838" i="69"/>
  <c r="AG840" i="69"/>
  <c r="AI840" i="69"/>
  <c r="AG842" i="69"/>
  <c r="AI842" i="69"/>
  <c r="AG844" i="69"/>
  <c r="AI844" i="69"/>
  <c r="AG814" i="69"/>
  <c r="AI814" i="69"/>
  <c r="AG816" i="69"/>
  <c r="AI816" i="69"/>
  <c r="AG818" i="69"/>
  <c r="AI818" i="69"/>
  <c r="AG820" i="69"/>
  <c r="AI820" i="69"/>
  <c r="AG822" i="69"/>
  <c r="AI822" i="69"/>
  <c r="AG825" i="69"/>
  <c r="AI825" i="69"/>
  <c r="AI812" i="69"/>
  <c r="AG812" i="69"/>
  <c r="AI810" i="69"/>
  <c r="AG810" i="69"/>
  <c r="AG197" i="69"/>
  <c r="AI197" i="69"/>
  <c r="AG199" i="69"/>
  <c r="AI199" i="69"/>
  <c r="AG201" i="69"/>
  <c r="AI201" i="69"/>
  <c r="AG203" i="69"/>
  <c r="AI203" i="69"/>
  <c r="AG206" i="69"/>
  <c r="AI206" i="69"/>
  <c r="AG209" i="69"/>
  <c r="AI209" i="69"/>
  <c r="AG212" i="69"/>
  <c r="AI212" i="69"/>
  <c r="AG184" i="69"/>
  <c r="AI184" i="69"/>
  <c r="AG186" i="69"/>
  <c r="AI186" i="69"/>
  <c r="AG188" i="69"/>
  <c r="AI188" i="69"/>
  <c r="AG190" i="69"/>
  <c r="AI190" i="69"/>
  <c r="AG193" i="69"/>
  <c r="AI193" i="69"/>
  <c r="AG195" i="69"/>
  <c r="AI195" i="69"/>
  <c r="AI182" i="69"/>
  <c r="AG182" i="69"/>
  <c r="AI179" i="69"/>
  <c r="AG179" i="69"/>
  <c r="AG172" i="69"/>
  <c r="AI172" i="69"/>
  <c r="AG174" i="69"/>
  <c r="AI174" i="69"/>
  <c r="AG177" i="69"/>
  <c r="AI177" i="69"/>
  <c r="AI170" i="69"/>
  <c r="AG170" i="69"/>
  <c r="AI167" i="69"/>
  <c r="AG167" i="69"/>
  <c r="AI165" i="69"/>
  <c r="AG165" i="69"/>
  <c r="AI163" i="69"/>
  <c r="AG163" i="69"/>
  <c r="AI42" i="69"/>
  <c r="AG42" i="69"/>
  <c r="AI114" i="69"/>
  <c r="AG114" i="69"/>
  <c r="AI111" i="69"/>
  <c r="AG111" i="69"/>
  <c r="AI108" i="69"/>
  <c r="AG108" i="69"/>
  <c r="AI48" i="69"/>
  <c r="AG48" i="69"/>
  <c r="AG96" i="62"/>
  <c r="AG89" i="62"/>
  <c r="AE164" i="68"/>
  <c r="AD164" i="68"/>
  <c r="AE163" i="68"/>
  <c r="AD163" i="68"/>
  <c r="AE161" i="68"/>
  <c r="AD161" i="68"/>
  <c r="AE159" i="68"/>
  <c r="AD159" i="68"/>
  <c r="AE156" i="68"/>
  <c r="AD156" i="68"/>
  <c r="AE154" i="68"/>
  <c r="AD154" i="68"/>
  <c r="AE152" i="68"/>
  <c r="AD152" i="68"/>
  <c r="AE150" i="68"/>
  <c r="AD150" i="68"/>
  <c r="AE17" i="68"/>
  <c r="AD17" i="68"/>
  <c r="AI785" i="69"/>
  <c r="AG785" i="69"/>
  <c r="P785" i="69"/>
  <c r="AI786" i="69"/>
  <c r="AG786" i="69"/>
  <c r="AI775" i="69"/>
  <c r="AG775" i="69"/>
  <c r="AI774" i="69"/>
  <c r="AG774" i="69"/>
  <c r="P774" i="69"/>
  <c r="AI942" i="69"/>
  <c r="AG942" i="69"/>
  <c r="AI947" i="69"/>
  <c r="AG947" i="69"/>
  <c r="AI952" i="69"/>
  <c r="AG952" i="69"/>
  <c r="AI957" i="69"/>
  <c r="AG957" i="69"/>
  <c r="AI962" i="69"/>
  <c r="AG962" i="69"/>
  <c r="AI129" i="69"/>
  <c r="AG129" i="69"/>
  <c r="AI64" i="69"/>
  <c r="AG64" i="69"/>
  <c r="AI65" i="69"/>
  <c r="AG65" i="69"/>
  <c r="AI66" i="69"/>
  <c r="AG66" i="69"/>
  <c r="AI67" i="69"/>
  <c r="AG67" i="69"/>
  <c r="AI51" i="69"/>
  <c r="AG51" i="69"/>
  <c r="AI52" i="69"/>
  <c r="AG52" i="69"/>
  <c r="AI53" i="69"/>
  <c r="AG53" i="69"/>
  <c r="AI54" i="69"/>
  <c r="AG54" i="69"/>
  <c r="P47" i="69"/>
  <c r="AI47" i="69"/>
  <c r="AG47" i="69"/>
  <c r="AI23" i="69"/>
  <c r="AG23" i="69"/>
  <c r="AI20" i="69"/>
  <c r="AG20" i="69"/>
  <c r="AI19" i="69"/>
  <c r="AG19" i="69"/>
  <c r="G40" i="56"/>
  <c r="P113" i="69"/>
  <c r="P110" i="69"/>
  <c r="P107" i="69"/>
  <c r="G39" i="56"/>
  <c r="G24" i="56"/>
  <c r="G23" i="56"/>
  <c r="AI112" i="69"/>
  <c r="AG112" i="69"/>
  <c r="P112" i="69"/>
  <c r="AI109" i="69"/>
  <c r="AG109" i="69"/>
  <c r="P109" i="69"/>
  <c r="AI106" i="69"/>
  <c r="AG106" i="69"/>
  <c r="P106" i="69"/>
  <c r="AI124" i="69"/>
  <c r="AG124" i="69"/>
  <c r="P124" i="69"/>
  <c r="AI121" i="69"/>
  <c r="AG121" i="69"/>
  <c r="P121" i="69"/>
  <c r="AI118" i="69"/>
  <c r="AG118" i="69"/>
  <c r="P118" i="69"/>
  <c r="AI115" i="69"/>
  <c r="AG115" i="69"/>
  <c r="P115" i="69"/>
  <c r="AI104" i="69"/>
  <c r="AG104" i="69"/>
  <c r="AI103" i="69"/>
  <c r="AG103" i="69"/>
  <c r="P103" i="69"/>
  <c r="AI100" i="69"/>
  <c r="AG100" i="69"/>
  <c r="P100" i="69"/>
  <c r="AI97" i="69"/>
  <c r="AG97" i="69"/>
  <c r="P97" i="69"/>
  <c r="AI94" i="69"/>
  <c r="AG94" i="69"/>
  <c r="P94" i="69"/>
  <c r="AI91" i="69"/>
  <c r="AG91" i="69"/>
  <c r="P91" i="69"/>
  <c r="AI125" i="69"/>
  <c r="AG125" i="69"/>
  <c r="AI122" i="69"/>
  <c r="AG122" i="69"/>
  <c r="AI119" i="69"/>
  <c r="AG119" i="69"/>
  <c r="AI116" i="69"/>
  <c r="AG116" i="69"/>
  <c r="AI113" i="69"/>
  <c r="AG113" i="69"/>
  <c r="AI110" i="69"/>
  <c r="AG110" i="69"/>
  <c r="AI107" i="69"/>
  <c r="AG107" i="69"/>
  <c r="AI101" i="69"/>
  <c r="AG101" i="69"/>
  <c r="AI98" i="69"/>
  <c r="AG98" i="69"/>
  <c r="AI95" i="69"/>
  <c r="AG95" i="69"/>
  <c r="AI92" i="69"/>
  <c r="AG92" i="69"/>
  <c r="P154" i="69"/>
  <c r="P132" i="69"/>
  <c r="P1003" i="69"/>
  <c r="P994" i="69"/>
  <c r="AI993" i="69"/>
  <c r="AG993" i="69"/>
  <c r="AI961" i="69"/>
  <c r="AG961" i="69"/>
  <c r="AI956" i="69"/>
  <c r="AG956" i="69"/>
  <c r="AI951" i="69"/>
  <c r="AG951" i="69"/>
  <c r="AI946" i="69"/>
  <c r="AG946" i="69"/>
  <c r="AI941" i="69"/>
  <c r="AG941" i="69"/>
  <c r="AI937" i="69"/>
  <c r="AG937" i="69"/>
  <c r="AI772" i="69"/>
  <c r="AG772" i="69"/>
  <c r="P772" i="69"/>
  <c r="AI1002" i="69"/>
  <c r="AG1002" i="69"/>
  <c r="P975" i="69"/>
  <c r="AI974" i="69"/>
  <c r="AG974" i="69"/>
  <c r="AG214" i="35"/>
  <c r="AG209" i="35"/>
  <c r="AG212" i="35"/>
  <c r="AE214" i="35"/>
  <c r="AE209" i="35"/>
  <c r="AD305" i="68"/>
  <c r="AE305" i="68"/>
  <c r="AD306" i="68"/>
  <c r="AE306" i="68"/>
  <c r="AE201" i="68"/>
  <c r="AD201" i="68"/>
  <c r="AE200" i="68"/>
  <c r="AD200" i="68"/>
  <c r="P128" i="69"/>
  <c r="AI1084" i="69"/>
  <c r="AG1084" i="69"/>
  <c r="AI761" i="69"/>
  <c r="AG761" i="69"/>
  <c r="AI757" i="69"/>
  <c r="AG757" i="69"/>
  <c r="AI756" i="69"/>
  <c r="AG756" i="69"/>
  <c r="AI753" i="69"/>
  <c r="AG753" i="69"/>
  <c r="AI752" i="69"/>
  <c r="AG752" i="69"/>
  <c r="AI749" i="69"/>
  <c r="AG749" i="69"/>
  <c r="AI748" i="69"/>
  <c r="AG748" i="69"/>
  <c r="AI745" i="69"/>
  <c r="AG745" i="69"/>
  <c r="AI744" i="69"/>
  <c r="AG744" i="69"/>
  <c r="AI741" i="69"/>
  <c r="AG741" i="69"/>
  <c r="AI740" i="69"/>
  <c r="AG740" i="69"/>
  <c r="AI736" i="69"/>
  <c r="AG736" i="69"/>
  <c r="AI735" i="69"/>
  <c r="AG735" i="69"/>
  <c r="AI732" i="69"/>
  <c r="AG732" i="69"/>
  <c r="AI731" i="69"/>
  <c r="AG731" i="69"/>
  <c r="AI728" i="69"/>
  <c r="AG728" i="69"/>
  <c r="AI727" i="69"/>
  <c r="AG727" i="69"/>
  <c r="AI724" i="69"/>
  <c r="AG724" i="69"/>
  <c r="AI723" i="69"/>
  <c r="AG723" i="69"/>
  <c r="AI720" i="69"/>
  <c r="AG720" i="69"/>
  <c r="AI719" i="69"/>
  <c r="AG719" i="69"/>
  <c r="AI715" i="69"/>
  <c r="AG715" i="69"/>
  <c r="AI714" i="69"/>
  <c r="AG714" i="69"/>
  <c r="AI710" i="69"/>
  <c r="AG710" i="69"/>
  <c r="AI709" i="69"/>
  <c r="AG709" i="69"/>
  <c r="AI705" i="69"/>
  <c r="AG705" i="69"/>
  <c r="AI703" i="69"/>
  <c r="AG703" i="69"/>
  <c r="AI700" i="69"/>
  <c r="AG700" i="69"/>
  <c r="AI699" i="69"/>
  <c r="AG699" i="69"/>
  <c r="AI696" i="69"/>
  <c r="AG696" i="69"/>
  <c r="AI695" i="69"/>
  <c r="AG695" i="69"/>
  <c r="AI692" i="69"/>
  <c r="AG692" i="69"/>
  <c r="AI691" i="69"/>
  <c r="AG691" i="69"/>
  <c r="AI688" i="69"/>
  <c r="AG688" i="69"/>
  <c r="AI687" i="69"/>
  <c r="AG687" i="69"/>
  <c r="AI684" i="69"/>
  <c r="AG684" i="69"/>
  <c r="AI683" i="69"/>
  <c r="AG683" i="69"/>
  <c r="AI679" i="69"/>
  <c r="AG679" i="69"/>
  <c r="AI808" i="69"/>
  <c r="AG808" i="69"/>
  <c r="AI805" i="69"/>
  <c r="AG805" i="69"/>
  <c r="AI803" i="69"/>
  <c r="AG803" i="69"/>
  <c r="AI799" i="69"/>
  <c r="AG799" i="69"/>
  <c r="AI797" i="69"/>
  <c r="AG797" i="69"/>
  <c r="AI794" i="69"/>
  <c r="AG794" i="69"/>
  <c r="AI791" i="69"/>
  <c r="AG791" i="69"/>
  <c r="AI788" i="69"/>
  <c r="AG788" i="69"/>
  <c r="AI784" i="69"/>
  <c r="AG784" i="69"/>
  <c r="AI781" i="69"/>
  <c r="AG781" i="69"/>
  <c r="AI779" i="69"/>
  <c r="AG779" i="69"/>
  <c r="AI777" i="69"/>
  <c r="AG777" i="69"/>
  <c r="AI773" i="69"/>
  <c r="AG773" i="69"/>
  <c r="AI771" i="69"/>
  <c r="AG771" i="69"/>
  <c r="AI768" i="69"/>
  <c r="AG768" i="69"/>
  <c r="P1078" i="69"/>
  <c r="P1035" i="69"/>
  <c r="G58" i="56"/>
  <c r="G59" i="56"/>
  <c r="G38" i="56"/>
  <c r="G17" i="56"/>
  <c r="AF654" i="70"/>
  <c r="AD654" i="70"/>
  <c r="AF655" i="70"/>
  <c r="AD655" i="70"/>
  <c r="AF657" i="70"/>
  <c r="AD657" i="70"/>
  <c r="AF634" i="70"/>
  <c r="AD634" i="70"/>
  <c r="AF635" i="70"/>
  <c r="AD635" i="70"/>
  <c r="AF631" i="70"/>
  <c r="AD631" i="70"/>
  <c r="AF626" i="70"/>
  <c r="AD626" i="70"/>
  <c r="AF627" i="70"/>
  <c r="AD627" i="70"/>
  <c r="AF622" i="70"/>
  <c r="AD622" i="70"/>
  <c r="AF623" i="70"/>
  <c r="AD623" i="70"/>
  <c r="AF618" i="70"/>
  <c r="AD618" i="70"/>
  <c r="AF614" i="70"/>
  <c r="AD614" i="70"/>
  <c r="AF615" i="70"/>
  <c r="AD615" i="70"/>
  <c r="AF608" i="70"/>
  <c r="AD608" i="70"/>
  <c r="AF609" i="70"/>
  <c r="AD609" i="70"/>
  <c r="AF604" i="70"/>
  <c r="AD604" i="70"/>
  <c r="AF605" i="70"/>
  <c r="AD605" i="70"/>
  <c r="AF598" i="70"/>
  <c r="AD598" i="70"/>
  <c r="AF599" i="70"/>
  <c r="AD599" i="70"/>
  <c r="AF594" i="70"/>
  <c r="AD594" i="70"/>
  <c r="AF595" i="70"/>
  <c r="AD595" i="70"/>
  <c r="AF589" i="70"/>
  <c r="AD589" i="70"/>
  <c r="AF590" i="70"/>
  <c r="AD590" i="70"/>
  <c r="AF585" i="70"/>
  <c r="AD585" i="70"/>
  <c r="AF586" i="70"/>
  <c r="AD586" i="70"/>
  <c r="AF580" i="70"/>
  <c r="AD580" i="70"/>
  <c r="AF581" i="70"/>
  <c r="AD581" i="70"/>
  <c r="AF576" i="70"/>
  <c r="AD576" i="70"/>
  <c r="AF577" i="70"/>
  <c r="AD577" i="70"/>
  <c r="AF431" i="70"/>
  <c r="AD431" i="70"/>
  <c r="AF523" i="70"/>
  <c r="AD523" i="70"/>
  <c r="AF524" i="70"/>
  <c r="AD524" i="70"/>
  <c r="AF525" i="70"/>
  <c r="AD525" i="70"/>
  <c r="AF522" i="70"/>
  <c r="AD522" i="70"/>
  <c r="AF519" i="70"/>
  <c r="AD519" i="70"/>
  <c r="AF517" i="70"/>
  <c r="AD517" i="70"/>
  <c r="AF515" i="70"/>
  <c r="AD515" i="70"/>
  <c r="AF513" i="70"/>
  <c r="AD513" i="70"/>
  <c r="AF511" i="70"/>
  <c r="AD511" i="70"/>
  <c r="AF509" i="70"/>
  <c r="AD509" i="70"/>
  <c r="AF505" i="70"/>
  <c r="AD505" i="70"/>
  <c r="AF500" i="70"/>
  <c r="AD500" i="70"/>
  <c r="AF501" i="70"/>
  <c r="AD501" i="70"/>
  <c r="AF502" i="70"/>
  <c r="AD502" i="70"/>
  <c r="AF494" i="70"/>
  <c r="AD494" i="70"/>
  <c r="AF495" i="70"/>
  <c r="AD495" i="70"/>
  <c r="AF496" i="70"/>
  <c r="AD496" i="70"/>
  <c r="AF489" i="70"/>
  <c r="AD489" i="70"/>
  <c r="AF490" i="70"/>
  <c r="AD490" i="70"/>
  <c r="AF491" i="70"/>
  <c r="AD491" i="70"/>
  <c r="AF483" i="70"/>
  <c r="AD483" i="70"/>
  <c r="AF484" i="70"/>
  <c r="AD484" i="70"/>
  <c r="AF485" i="70"/>
  <c r="AD485" i="70"/>
  <c r="AF478" i="70"/>
  <c r="AD478" i="70"/>
  <c r="AF479" i="70"/>
  <c r="AD479" i="70"/>
  <c r="AF480" i="70"/>
  <c r="AD480" i="70"/>
  <c r="AF436" i="70"/>
  <c r="AD436" i="70"/>
  <c r="AF437" i="70"/>
  <c r="AD437" i="70"/>
  <c r="AF430" i="70"/>
  <c r="AD430" i="70"/>
  <c r="AF424" i="70"/>
  <c r="AD424" i="70"/>
  <c r="AF425" i="70"/>
  <c r="AD425" i="70"/>
  <c r="AF426" i="70"/>
  <c r="AD426" i="70"/>
  <c r="AF351" i="70"/>
  <c r="AD351" i="70"/>
  <c r="AF352" i="70"/>
  <c r="AD352" i="70"/>
  <c r="AF353" i="70"/>
  <c r="AD353" i="70"/>
  <c r="AF695" i="70"/>
  <c r="AD695" i="70"/>
  <c r="AF697" i="70"/>
  <c r="AD697" i="70"/>
  <c r="AF692" i="70"/>
  <c r="AD692" i="70"/>
  <c r="AF694" i="70"/>
  <c r="AD694" i="70"/>
  <c r="AF689" i="70"/>
  <c r="AD689" i="70"/>
  <c r="AF691" i="70"/>
  <c r="AD691" i="70"/>
  <c r="AF686" i="70"/>
  <c r="AD686" i="70"/>
  <c r="AF688" i="70"/>
  <c r="AD688" i="70"/>
  <c r="AF683" i="70"/>
  <c r="AD683" i="70"/>
  <c r="AF685" i="70"/>
  <c r="AD685" i="70"/>
  <c r="AF680" i="70"/>
  <c r="AD680" i="70"/>
  <c r="AF682" i="70"/>
  <c r="AD682" i="70"/>
  <c r="AF677" i="70"/>
  <c r="AD677" i="70"/>
  <c r="AF679" i="70"/>
  <c r="AD679" i="70"/>
  <c r="AF674" i="70"/>
  <c r="AD674" i="70"/>
  <c r="AF676" i="70"/>
  <c r="AD676" i="70"/>
  <c r="AF671" i="70"/>
  <c r="AD671" i="70"/>
  <c r="AF673" i="70"/>
  <c r="AD673" i="70"/>
  <c r="AF668" i="70"/>
  <c r="AD668" i="70"/>
  <c r="AF670" i="70"/>
  <c r="AD670" i="70"/>
  <c r="AF665" i="70"/>
  <c r="AD665" i="70"/>
  <c r="AF667" i="70"/>
  <c r="AD667" i="70"/>
  <c r="AF662" i="70"/>
  <c r="AD662" i="70"/>
  <c r="AF659" i="70"/>
  <c r="AD659" i="70"/>
  <c r="AF664" i="70"/>
  <c r="AD664" i="70"/>
  <c r="AF661" i="70"/>
  <c r="AD661" i="70"/>
  <c r="AF569" i="70"/>
  <c r="AD569" i="70"/>
  <c r="AF570" i="70"/>
  <c r="AD570" i="70"/>
  <c r="AF571" i="70"/>
  <c r="AD571" i="70"/>
  <c r="AF566" i="70"/>
  <c r="AD566" i="70"/>
  <c r="AF559" i="70"/>
  <c r="AD559" i="70"/>
  <c r="AF560" i="70"/>
  <c r="AD560" i="70"/>
  <c r="AF554" i="70"/>
  <c r="AD554" i="70"/>
  <c r="AF555" i="70"/>
  <c r="AD555" i="70"/>
  <c r="AF547" i="70"/>
  <c r="AD547" i="70"/>
  <c r="AF548" i="70"/>
  <c r="AD548" i="70"/>
  <c r="AF541" i="70"/>
  <c r="AD541" i="70"/>
  <c r="AF542" i="70"/>
  <c r="AD542" i="70"/>
  <c r="AF537" i="70"/>
  <c r="AD537" i="70"/>
  <c r="AF538" i="70"/>
  <c r="AD538" i="70"/>
  <c r="AF531" i="70"/>
  <c r="AD531" i="70"/>
  <c r="AF532" i="70"/>
  <c r="AD532" i="70"/>
  <c r="AF473" i="70"/>
  <c r="AD473" i="70"/>
  <c r="AF474" i="70"/>
  <c r="AD474" i="70"/>
  <c r="AF475" i="70"/>
  <c r="AD475" i="70"/>
  <c r="AF468" i="70"/>
  <c r="AD468" i="70"/>
  <c r="AF469" i="70"/>
  <c r="AD469" i="70"/>
  <c r="AF470" i="70"/>
  <c r="AD470" i="70"/>
  <c r="AF463" i="70"/>
  <c r="AD463" i="70"/>
  <c r="AF464" i="70"/>
  <c r="AD464" i="70"/>
  <c r="AF465" i="70"/>
  <c r="AD465" i="70"/>
  <c r="AF458" i="70"/>
  <c r="AD458" i="70"/>
  <c r="AF459" i="70"/>
  <c r="AD459" i="70"/>
  <c r="AF460" i="70"/>
  <c r="AD460" i="70"/>
  <c r="AF453" i="70"/>
  <c r="AD453" i="70"/>
  <c r="AF454" i="70"/>
  <c r="AD454" i="70"/>
  <c r="AF455" i="70"/>
  <c r="AD455" i="70"/>
  <c r="AF448" i="70"/>
  <c r="AD448" i="70"/>
  <c r="AF449" i="70"/>
  <c r="AD449" i="70"/>
  <c r="AF450" i="70"/>
  <c r="AD450" i="70"/>
  <c r="AF443" i="70"/>
  <c r="AD443" i="70"/>
  <c r="AF444" i="70"/>
  <c r="AD444" i="70"/>
  <c r="AF445" i="70"/>
  <c r="AD445" i="70"/>
  <c r="AF421" i="70"/>
  <c r="AD421" i="70"/>
  <c r="AF423" i="70"/>
  <c r="AD423" i="70"/>
  <c r="AF416" i="70"/>
  <c r="AD416" i="70"/>
  <c r="AF417" i="70"/>
  <c r="AD417" i="70"/>
  <c r="AF418" i="70"/>
  <c r="AD418" i="70"/>
  <c r="AF410" i="70"/>
  <c r="AD410" i="70"/>
  <c r="AF411" i="70"/>
  <c r="AD411" i="70"/>
  <c r="AF412" i="70"/>
  <c r="AD412" i="70"/>
  <c r="AF401" i="70"/>
  <c r="AD401" i="70"/>
  <c r="AF402" i="70"/>
  <c r="AD402" i="70"/>
  <c r="AF403" i="70"/>
  <c r="AD403" i="70"/>
  <c r="AF395" i="70"/>
  <c r="AD395" i="70"/>
  <c r="AF396" i="70"/>
  <c r="AD396" i="70"/>
  <c r="AF397" i="70"/>
  <c r="AD397" i="70"/>
  <c r="AF390" i="70"/>
  <c r="AD390" i="70"/>
  <c r="AF391" i="70"/>
  <c r="AD391" i="70"/>
  <c r="AF392" i="70"/>
  <c r="AD392" i="70"/>
  <c r="AF384" i="70"/>
  <c r="AD384" i="70"/>
  <c r="AF385" i="70"/>
  <c r="AD385" i="70"/>
  <c r="AF386" i="70"/>
  <c r="AD386" i="70"/>
  <c r="AF379" i="70"/>
  <c r="AD379" i="70"/>
  <c r="AF380" i="70"/>
  <c r="AD380" i="70"/>
  <c r="AF381" i="70"/>
  <c r="AD381" i="70"/>
  <c r="AF374" i="70"/>
  <c r="AD374" i="70"/>
  <c r="AF375" i="70"/>
  <c r="AD375" i="70"/>
  <c r="AF376" i="70"/>
  <c r="AD376" i="70"/>
  <c r="AF369" i="70"/>
  <c r="AD369" i="70"/>
  <c r="AF370" i="70"/>
  <c r="AD370" i="70"/>
  <c r="AF371" i="70"/>
  <c r="AD371" i="70"/>
  <c r="AF364" i="70"/>
  <c r="AD364" i="70"/>
  <c r="AF365" i="70"/>
  <c r="AD365" i="70"/>
  <c r="AF366" i="70"/>
  <c r="AD366" i="70"/>
  <c r="AF357" i="70"/>
  <c r="AD357" i="70"/>
  <c r="AF358" i="70"/>
  <c r="AD358" i="70"/>
  <c r="AF359" i="70"/>
  <c r="AD359" i="70"/>
  <c r="AF345" i="70"/>
  <c r="AD345" i="70"/>
  <c r="AF346" i="70"/>
  <c r="AD346" i="70"/>
  <c r="AF347" i="70"/>
  <c r="AD347" i="70"/>
  <c r="AF348" i="70"/>
  <c r="AD348" i="70"/>
  <c r="AF337" i="70"/>
  <c r="AD337" i="70"/>
  <c r="AF338" i="70"/>
  <c r="AD338" i="70"/>
  <c r="AF339" i="70"/>
  <c r="AD339" i="70"/>
  <c r="AF340" i="70"/>
  <c r="AD340" i="70"/>
  <c r="AF331" i="70"/>
  <c r="AD331" i="70"/>
  <c r="AF332" i="70"/>
  <c r="AD332" i="70"/>
  <c r="AF333" i="70"/>
  <c r="AD333" i="70"/>
  <c r="AF334" i="70"/>
  <c r="AD334" i="70"/>
  <c r="AF323" i="70"/>
  <c r="AD323" i="70"/>
  <c r="AF324" i="70"/>
  <c r="AD324" i="70"/>
  <c r="AF325" i="70"/>
  <c r="AD325" i="70"/>
  <c r="AF326" i="70"/>
  <c r="AD326" i="70"/>
  <c r="AF315" i="70"/>
  <c r="AD315" i="70"/>
  <c r="AF316" i="70"/>
  <c r="AD316" i="70"/>
  <c r="AF317" i="70"/>
  <c r="AD317" i="70"/>
  <c r="AF318" i="70"/>
  <c r="AD318" i="70"/>
  <c r="AF309" i="70"/>
  <c r="AD309" i="70"/>
  <c r="AF310" i="70"/>
  <c r="AD310" i="70"/>
  <c r="AF311" i="70"/>
  <c r="AD311" i="70"/>
  <c r="AF312" i="70"/>
  <c r="AD312" i="70"/>
  <c r="AF301" i="70"/>
  <c r="AD301" i="70"/>
  <c r="AF302" i="70"/>
  <c r="AD302" i="70"/>
  <c r="AF303" i="70"/>
  <c r="AD303" i="70"/>
  <c r="AF304" i="70"/>
  <c r="AD304" i="70"/>
  <c r="AF207" i="70"/>
  <c r="AD207" i="70"/>
  <c r="AF182" i="70"/>
  <c r="AD182" i="70"/>
  <c r="AF171" i="70"/>
  <c r="AD171" i="70"/>
  <c r="AF55" i="70"/>
  <c r="AD55" i="70"/>
  <c r="AF32" i="70"/>
  <c r="AD32" i="70"/>
  <c r="AF18" i="70"/>
  <c r="AD18" i="70"/>
  <c r="AI1065" i="69"/>
  <c r="AG1065" i="69"/>
  <c r="AI1073" i="69"/>
  <c r="AG1073" i="69"/>
  <c r="AI1069" i="69"/>
  <c r="AG1069" i="69"/>
  <c r="AI1061" i="69"/>
  <c r="AG1061" i="69"/>
  <c r="AG108" i="35"/>
  <c r="AE108" i="35"/>
  <c r="AG104" i="35"/>
  <c r="AE104" i="35"/>
  <c r="AG105" i="35"/>
  <c r="AE105" i="35"/>
  <c r="AG101" i="35"/>
  <c r="AE101" i="35"/>
  <c r="AG102" i="35"/>
  <c r="AE102" i="35"/>
  <c r="AG98" i="35"/>
  <c r="AE98" i="35"/>
  <c r="AG99" i="35"/>
  <c r="AE99" i="35"/>
  <c r="AG95" i="35"/>
  <c r="AE95" i="35"/>
  <c r="AG96" i="35"/>
  <c r="AE96" i="35"/>
  <c r="AG92" i="35"/>
  <c r="AE92" i="35"/>
  <c r="AG93" i="35"/>
  <c r="AE93" i="35"/>
  <c r="AG89" i="35"/>
  <c r="AE89" i="35"/>
  <c r="AG90" i="35"/>
  <c r="AE90" i="35"/>
  <c r="AG86" i="35"/>
  <c r="AE86" i="35"/>
  <c r="AG87" i="35"/>
  <c r="AE87" i="35"/>
  <c r="AG83" i="35"/>
  <c r="AE83" i="35"/>
  <c r="AG84" i="35"/>
  <c r="AE84" i="35"/>
  <c r="P996" i="69"/>
  <c r="P995" i="69"/>
  <c r="AI996" i="69"/>
  <c r="AG996" i="69"/>
  <c r="AI997" i="69"/>
  <c r="AG997" i="69"/>
  <c r="P991" i="69"/>
  <c r="P990" i="69"/>
  <c r="AI991" i="69"/>
  <c r="AG991" i="69"/>
  <c r="AI992" i="69"/>
  <c r="AG992" i="69"/>
  <c r="P987" i="69"/>
  <c r="P986" i="69"/>
  <c r="AI987" i="69"/>
  <c r="AG987" i="69"/>
  <c r="AI988" i="69"/>
  <c r="AG988" i="69"/>
  <c r="P983" i="69"/>
  <c r="AI984" i="69"/>
  <c r="AG984" i="69"/>
  <c r="P980" i="69"/>
  <c r="P979" i="69"/>
  <c r="AI980" i="69"/>
  <c r="AG980" i="69"/>
  <c r="AI981" i="69"/>
  <c r="AG981" i="69"/>
  <c r="P976" i="69"/>
  <c r="AI977" i="69"/>
  <c r="AG977" i="69"/>
  <c r="AI973" i="69"/>
  <c r="AG973" i="69"/>
  <c r="AI972" i="69"/>
  <c r="AG972" i="69"/>
  <c r="P972" i="69"/>
  <c r="P968" i="69"/>
  <c r="AI969" i="69"/>
  <c r="AG969" i="69"/>
  <c r="AI966" i="69"/>
  <c r="AG966" i="69"/>
  <c r="P959" i="69"/>
  <c r="AI960" i="69"/>
  <c r="AG960" i="69"/>
  <c r="P954" i="69"/>
  <c r="AI955" i="69"/>
  <c r="AG955" i="69"/>
  <c r="P949" i="69"/>
  <c r="AI950" i="69"/>
  <c r="AG950" i="69"/>
  <c r="P944" i="69"/>
  <c r="AI945" i="69"/>
  <c r="AG945" i="69"/>
  <c r="P935" i="69"/>
  <c r="P939" i="69"/>
  <c r="AI940" i="69"/>
  <c r="AG940" i="69"/>
  <c r="AI936" i="69"/>
  <c r="AG936" i="69"/>
  <c r="AI1025" i="69"/>
  <c r="AG1025" i="69"/>
  <c r="P1025" i="69"/>
  <c r="P1022" i="69"/>
  <c r="AI1023" i="69"/>
  <c r="AG1023" i="69"/>
  <c r="P1019" i="69"/>
  <c r="AI1020" i="69"/>
  <c r="AG1020" i="69"/>
  <c r="AI1017" i="69"/>
  <c r="AG1017" i="69"/>
  <c r="P1013" i="69"/>
  <c r="P1012" i="69"/>
  <c r="AI1014" i="69"/>
  <c r="AG1014" i="69"/>
  <c r="AI1013" i="69"/>
  <c r="AG1013" i="69"/>
  <c r="P1009" i="69"/>
  <c r="P1008" i="69"/>
  <c r="AI1009" i="69"/>
  <c r="AG1009" i="69"/>
  <c r="AI1010" i="69"/>
  <c r="AG1010" i="69"/>
  <c r="P1005" i="69"/>
  <c r="P1004" i="69"/>
  <c r="AI1005" i="69"/>
  <c r="AG1005" i="69"/>
  <c r="AI1006" i="69"/>
  <c r="AG1006" i="69"/>
  <c r="P1000" i="69"/>
  <c r="AI1000" i="69"/>
  <c r="AG1000" i="69"/>
  <c r="AI1001" i="69"/>
  <c r="AG1001" i="69"/>
  <c r="P86" i="69"/>
  <c r="AI86" i="69"/>
  <c r="AG86" i="69"/>
  <c r="AI87" i="69"/>
  <c r="AG87" i="69"/>
  <c r="P83" i="69"/>
  <c r="AI83" i="69"/>
  <c r="AG83" i="69"/>
  <c r="AI84" i="69"/>
  <c r="AG84" i="69"/>
  <c r="P79" i="69"/>
  <c r="AI79" i="69"/>
  <c r="AG79" i="69"/>
  <c r="AI80" i="69"/>
  <c r="AG80" i="69"/>
  <c r="AI81" i="69"/>
  <c r="AG81" i="69"/>
  <c r="P75" i="69"/>
  <c r="AI75" i="69"/>
  <c r="AG75" i="69"/>
  <c r="AI76" i="69"/>
  <c r="AG76" i="69"/>
  <c r="AI77" i="69"/>
  <c r="AG77" i="69"/>
  <c r="AI34" i="69"/>
  <c r="AG34" i="69"/>
  <c r="P34" i="69"/>
  <c r="P44" i="69"/>
  <c r="AI44" i="69"/>
  <c r="AG44" i="69"/>
  <c r="AI45" i="69"/>
  <c r="AG45" i="69"/>
  <c r="AI37" i="69"/>
  <c r="AG37" i="69"/>
  <c r="P37" i="69"/>
  <c r="AI38" i="69"/>
  <c r="AG38" i="69"/>
  <c r="AI1072" i="69"/>
  <c r="AG1072" i="69"/>
  <c r="AI1068" i="69"/>
  <c r="AG1068" i="69"/>
  <c r="AI1064" i="69"/>
  <c r="AG1064" i="69"/>
  <c r="AI1060" i="69"/>
  <c r="AG1060" i="69"/>
  <c r="AI1057" i="69"/>
  <c r="AG1057" i="69"/>
  <c r="AG210" i="35"/>
  <c r="AE210" i="35"/>
  <c r="AG211" i="35"/>
  <c r="AE211" i="35"/>
  <c r="AG206" i="35"/>
  <c r="AE206" i="35"/>
  <c r="AG205" i="35"/>
  <c r="AE205" i="35"/>
  <c r="AG201" i="35"/>
  <c r="AE201" i="35"/>
  <c r="AG199" i="35"/>
  <c r="AE199" i="35"/>
  <c r="AG197" i="35"/>
  <c r="AE197" i="35"/>
  <c r="AG195" i="35"/>
  <c r="AE195" i="35"/>
  <c r="AG193" i="35"/>
  <c r="AE193" i="35"/>
  <c r="AG190" i="35"/>
  <c r="AE190" i="35"/>
  <c r="AG187" i="35"/>
  <c r="AE187" i="35"/>
  <c r="AG185" i="35"/>
  <c r="AE185" i="35"/>
  <c r="AG183" i="35"/>
  <c r="AE183" i="35"/>
  <c r="AG181" i="35"/>
  <c r="AE181" i="35"/>
  <c r="AG179" i="35"/>
  <c r="AE179" i="35"/>
  <c r="AG177" i="35"/>
  <c r="AE177" i="35"/>
  <c r="AG175" i="35"/>
  <c r="AE175" i="35"/>
  <c r="AG173" i="35"/>
  <c r="AE173" i="35"/>
  <c r="AG171" i="35"/>
  <c r="AE171" i="35"/>
  <c r="AG169" i="35"/>
  <c r="AE169" i="35"/>
  <c r="AG167" i="35"/>
  <c r="AE167" i="35"/>
  <c r="AG165" i="35"/>
  <c r="AE165" i="35"/>
  <c r="AG163" i="35"/>
  <c r="AE163" i="35"/>
  <c r="AG161" i="35"/>
  <c r="AE161" i="35"/>
  <c r="AG159" i="35"/>
  <c r="AE159" i="35"/>
  <c r="AG157" i="35"/>
  <c r="AE157" i="35"/>
  <c r="AG155" i="35"/>
  <c r="AE155" i="35"/>
  <c r="AG153" i="35"/>
  <c r="AE153" i="35"/>
  <c r="AG151" i="35"/>
  <c r="AE151" i="35"/>
  <c r="AG149" i="35"/>
  <c r="AE149" i="35"/>
  <c r="AG147" i="35"/>
  <c r="AE147" i="35"/>
  <c r="AG145" i="35"/>
  <c r="AE145" i="35"/>
  <c r="AG142" i="35"/>
  <c r="AE142" i="35"/>
  <c r="AG140" i="35"/>
  <c r="AE140" i="35"/>
  <c r="AG138" i="35"/>
  <c r="AE138" i="35"/>
  <c r="AG136" i="35"/>
  <c r="AE136" i="35"/>
  <c r="AG134" i="35"/>
  <c r="AE134" i="35"/>
  <c r="AG132" i="35"/>
  <c r="AE132" i="35"/>
  <c r="AG130" i="35"/>
  <c r="AE130" i="35"/>
  <c r="AG128" i="35"/>
  <c r="AE128" i="35"/>
  <c r="AG126" i="35"/>
  <c r="AE126" i="35"/>
  <c r="AG124" i="35"/>
  <c r="AE124" i="35"/>
  <c r="AG122" i="35"/>
  <c r="AE122" i="35"/>
  <c r="AG120" i="35"/>
  <c r="AE120" i="35"/>
  <c r="AG118" i="35"/>
  <c r="AE118" i="35"/>
  <c r="AG116" i="35"/>
  <c r="AE116" i="35"/>
  <c r="AG114" i="35"/>
  <c r="AE114" i="35"/>
  <c r="AG112" i="35"/>
  <c r="AE112" i="35"/>
  <c r="AE251" i="68"/>
  <c r="AD251" i="68"/>
  <c r="AE250" i="68"/>
  <c r="AD250" i="68"/>
  <c r="AE224" i="68"/>
  <c r="AD224" i="68"/>
  <c r="AE169" i="68"/>
  <c r="AD169" i="68"/>
  <c r="AE168" i="68"/>
  <c r="AD168" i="68"/>
  <c r="AE111" i="68"/>
  <c r="AD111" i="68"/>
  <c r="AE110" i="68"/>
  <c r="AD110" i="68"/>
  <c r="AE27" i="68"/>
  <c r="AD27" i="68"/>
  <c r="AE26" i="68"/>
  <c r="AD26" i="68"/>
  <c r="AG652" i="69"/>
  <c r="AI652" i="69"/>
  <c r="AG654" i="69"/>
  <c r="AI654" i="69"/>
  <c r="AG656" i="69"/>
  <c r="AI656" i="69"/>
  <c r="AG658" i="69"/>
  <c r="AI658" i="69"/>
  <c r="AG660" i="69"/>
  <c r="AI660" i="69"/>
  <c r="AG662" i="69"/>
  <c r="AI662" i="69"/>
  <c r="AG664" i="69"/>
  <c r="AI664" i="69"/>
  <c r="AG666" i="69"/>
  <c r="AI666" i="69"/>
  <c r="AG668" i="69"/>
  <c r="AI668" i="69"/>
  <c r="AG670" i="69"/>
  <c r="AI670" i="69"/>
  <c r="AG262" i="69"/>
  <c r="AI262" i="69"/>
  <c r="AG264" i="69"/>
  <c r="AI264" i="69"/>
  <c r="AG266" i="69"/>
  <c r="AI266" i="69"/>
  <c r="AG897" i="69"/>
  <c r="AI897" i="69"/>
  <c r="AG901" i="69"/>
  <c r="AI901" i="69"/>
  <c r="AG905" i="69"/>
  <c r="AI905" i="69"/>
  <c r="AG908" i="69"/>
  <c r="AI908" i="69"/>
  <c r="AG911" i="69"/>
  <c r="AI911" i="69"/>
  <c r="AG915" i="69"/>
  <c r="AI915" i="69"/>
  <c r="AG919" i="69"/>
  <c r="AI919" i="69"/>
  <c r="AG922" i="69"/>
  <c r="AI922" i="69"/>
  <c r="AG926" i="69"/>
  <c r="AI926" i="69"/>
  <c r="AG928" i="69"/>
  <c r="AI928" i="69"/>
  <c r="AG930" i="69"/>
  <c r="AI930" i="69"/>
  <c r="AI1050" i="69"/>
  <c r="AG1050" i="69"/>
  <c r="AI1047" i="69"/>
  <c r="AG1047" i="69"/>
  <c r="AI1044" i="69"/>
  <c r="AG1044" i="69"/>
  <c r="AG253" i="35"/>
  <c r="AE253" i="35"/>
  <c r="AG254" i="35"/>
  <c r="AE254" i="35"/>
  <c r="AI43" i="40"/>
  <c r="AI40" i="40"/>
  <c r="AI37" i="40"/>
  <c r="AI35" i="40"/>
  <c r="AI33" i="40"/>
  <c r="AG229" i="35"/>
  <c r="AE229" i="35"/>
  <c r="AG227" i="35"/>
  <c r="AE227" i="35"/>
  <c r="AG225" i="35"/>
  <c r="AE225" i="35"/>
  <c r="AG223" i="35"/>
  <c r="AE223" i="35"/>
  <c r="AG221" i="35"/>
  <c r="AE221" i="35"/>
  <c r="AG219" i="35"/>
  <c r="AE219" i="35"/>
  <c r="AG217" i="35"/>
  <c r="AE217" i="35"/>
  <c r="AF93" i="70"/>
  <c r="AD93" i="70"/>
  <c r="AF94" i="70"/>
  <c r="AD94" i="70"/>
  <c r="AF49" i="70"/>
  <c r="AD49" i="70"/>
  <c r="AF50" i="70"/>
  <c r="AD50" i="70"/>
  <c r="AF69" i="70"/>
  <c r="AD69" i="70"/>
  <c r="AF70" i="70"/>
  <c r="AD70" i="70"/>
  <c r="AF264" i="70"/>
  <c r="AD264" i="70"/>
  <c r="AF250" i="70"/>
  <c r="AD250" i="70"/>
  <c r="AF205" i="70"/>
  <c r="AD205" i="70"/>
  <c r="AF206" i="70"/>
  <c r="AD206" i="70"/>
  <c r="AF164" i="70"/>
  <c r="AD164" i="70"/>
  <c r="AF165" i="70"/>
  <c r="AD165" i="70"/>
  <c r="AF97" i="70"/>
  <c r="AD97" i="70"/>
  <c r="AF98" i="70"/>
  <c r="AD98" i="70"/>
  <c r="AF53" i="70"/>
  <c r="AD53" i="70"/>
  <c r="AF54" i="70"/>
  <c r="AD54" i="70"/>
  <c r="AF282" i="70"/>
  <c r="AD282" i="70"/>
  <c r="AF278" i="70"/>
  <c r="AD278" i="70"/>
  <c r="AF276" i="70"/>
  <c r="AD276" i="70"/>
  <c r="AF274" i="70"/>
  <c r="AD274" i="70"/>
  <c r="AF270" i="70"/>
  <c r="AD270" i="70"/>
  <c r="AF268" i="70"/>
  <c r="AD268" i="70"/>
  <c r="AF224" i="70"/>
  <c r="AD224" i="70"/>
  <c r="AF225" i="70"/>
  <c r="AD225" i="70"/>
  <c r="AF232" i="70"/>
  <c r="AD232" i="70"/>
  <c r="AF233" i="70"/>
  <c r="AD233" i="70"/>
  <c r="AF236" i="70"/>
  <c r="AD236" i="70"/>
  <c r="AF237" i="70"/>
  <c r="AD237" i="70"/>
  <c r="AF240" i="70"/>
  <c r="AD240" i="70"/>
  <c r="AF228" i="70"/>
  <c r="AD228" i="70"/>
  <c r="AF229" i="70"/>
  <c r="AD229" i="70"/>
  <c r="AF243" i="70"/>
  <c r="AD243" i="70"/>
  <c r="AF216" i="70"/>
  <c r="AD216" i="70"/>
  <c r="AF217" i="70"/>
  <c r="AD217" i="70"/>
  <c r="AF246" i="70"/>
  <c r="AD246" i="70"/>
  <c r="AF247" i="70"/>
  <c r="AD247" i="70"/>
  <c r="AF220" i="70"/>
  <c r="AD220" i="70"/>
  <c r="AF221" i="70"/>
  <c r="AD221" i="70"/>
  <c r="AF212" i="70"/>
  <c r="AD212" i="70"/>
  <c r="AF213" i="70"/>
  <c r="AD213" i="70"/>
  <c r="AF204" i="70"/>
  <c r="AD204" i="70"/>
  <c r="AF202" i="70"/>
  <c r="AD202" i="70"/>
  <c r="AF200" i="70"/>
  <c r="AD200" i="70"/>
  <c r="AF195" i="70"/>
  <c r="AD195" i="70"/>
  <c r="AF196" i="70"/>
  <c r="AD196" i="70"/>
  <c r="AF192" i="70"/>
  <c r="AD192" i="70"/>
  <c r="AF185" i="70"/>
  <c r="AD185" i="70"/>
  <c r="AF186" i="70"/>
  <c r="AD186" i="70"/>
  <c r="AF180" i="70"/>
  <c r="AD180" i="70"/>
  <c r="AF181" i="70"/>
  <c r="AD181" i="70"/>
  <c r="AF174" i="70"/>
  <c r="AD174" i="70"/>
  <c r="AF175" i="70"/>
  <c r="AD175" i="70"/>
  <c r="AF169" i="70"/>
  <c r="AD169" i="70"/>
  <c r="AF170" i="70"/>
  <c r="AD170" i="70"/>
  <c r="AF163" i="70"/>
  <c r="AD163" i="70"/>
  <c r="AF161" i="70"/>
  <c r="AD161" i="70"/>
  <c r="AF159" i="70"/>
  <c r="AD159" i="70"/>
  <c r="AF157" i="70"/>
  <c r="AD157" i="70"/>
  <c r="AF155" i="70"/>
  <c r="AD155" i="70"/>
  <c r="AF153" i="70"/>
  <c r="AD153" i="70"/>
  <c r="AF151" i="70"/>
  <c r="AD151" i="70"/>
  <c r="AF149" i="70"/>
  <c r="AD149" i="70"/>
  <c r="AF147" i="70"/>
  <c r="AD147" i="70"/>
  <c r="AF142" i="70"/>
  <c r="AD142" i="70"/>
  <c r="AF143" i="70"/>
  <c r="AD143" i="70"/>
  <c r="AF138" i="70"/>
  <c r="AD138" i="70"/>
  <c r="AF139" i="70"/>
  <c r="AD139" i="70"/>
  <c r="AF134" i="70"/>
  <c r="AD134" i="70"/>
  <c r="AF135" i="70"/>
  <c r="AD135" i="70"/>
  <c r="AF130" i="70"/>
  <c r="AD130" i="70"/>
  <c r="AF131" i="70"/>
  <c r="AD131" i="70"/>
  <c r="AF126" i="70"/>
  <c r="AD126" i="70"/>
  <c r="AF127" i="70"/>
  <c r="AD127" i="70"/>
  <c r="AF122" i="70"/>
  <c r="AD122" i="70"/>
  <c r="AF123" i="70"/>
  <c r="AD123" i="70"/>
  <c r="AF118" i="70"/>
  <c r="AD118" i="70"/>
  <c r="AF119" i="70"/>
  <c r="AD119" i="70"/>
  <c r="AF114" i="70"/>
  <c r="AD114" i="70"/>
  <c r="AF115" i="70"/>
  <c r="AD115" i="70"/>
  <c r="AF110" i="70"/>
  <c r="AD110" i="70"/>
  <c r="AF111" i="70"/>
  <c r="AD111" i="70"/>
  <c r="AF106" i="70"/>
  <c r="AD106" i="70"/>
  <c r="AF107" i="70"/>
  <c r="AD107" i="70"/>
  <c r="AF102" i="70"/>
  <c r="AD102" i="70"/>
  <c r="AF103" i="70"/>
  <c r="AD103" i="70"/>
  <c r="AF89" i="70"/>
  <c r="AD89" i="70"/>
  <c r="AF90" i="70"/>
  <c r="AD90" i="70"/>
  <c r="AF85" i="70"/>
  <c r="AD85" i="70"/>
  <c r="AF86" i="70"/>
  <c r="AD86" i="70"/>
  <c r="AF81" i="70"/>
  <c r="AD81" i="70"/>
  <c r="AF82" i="70"/>
  <c r="AD82" i="70"/>
  <c r="AF77" i="70"/>
  <c r="AD77" i="70"/>
  <c r="AF78" i="70"/>
  <c r="AD78" i="70"/>
  <c r="AF73" i="70"/>
  <c r="AD73" i="70"/>
  <c r="AF74" i="70"/>
  <c r="AD74" i="70"/>
  <c r="AF63" i="70"/>
  <c r="AD63" i="70"/>
  <c r="AF64" i="70"/>
  <c r="AD64" i="70"/>
  <c r="AF59" i="70"/>
  <c r="AD59" i="70"/>
  <c r="AF60" i="70"/>
  <c r="AD60" i="70"/>
  <c r="AF45" i="70"/>
  <c r="AD45" i="70"/>
  <c r="AF46" i="70"/>
  <c r="AD46" i="70"/>
  <c r="AF39" i="70"/>
  <c r="AD39" i="70"/>
  <c r="AF40" i="70"/>
  <c r="AD40" i="70"/>
  <c r="AF35" i="70"/>
  <c r="AD35" i="70"/>
  <c r="AF36" i="70"/>
  <c r="AD36" i="70"/>
  <c r="AF30" i="70"/>
  <c r="AD30" i="70"/>
  <c r="AF31" i="70"/>
  <c r="AD31" i="70"/>
  <c r="AF25" i="70"/>
  <c r="AD25" i="70"/>
  <c r="AF26" i="70"/>
  <c r="AD26" i="70"/>
  <c r="AF21" i="70"/>
  <c r="AD21" i="70"/>
  <c r="AF22" i="70"/>
  <c r="AD22" i="70"/>
  <c r="AF16" i="70"/>
  <c r="AD16" i="70"/>
  <c r="AF17" i="70"/>
  <c r="AD17" i="70"/>
  <c r="AF850" i="70"/>
  <c r="AD850" i="70"/>
  <c r="AF843" i="70"/>
  <c r="AD843" i="70"/>
  <c r="AF835" i="70"/>
  <c r="AD835" i="70"/>
  <c r="AF825" i="70"/>
  <c r="AD825" i="70"/>
  <c r="AF826" i="70"/>
  <c r="AD826" i="70"/>
  <c r="AF827" i="70"/>
  <c r="AD827" i="70"/>
  <c r="AF814" i="70"/>
  <c r="AD814" i="70"/>
  <c r="AF815" i="70"/>
  <c r="AD815" i="70"/>
  <c r="AF816" i="70"/>
  <c r="AD816" i="70"/>
  <c r="AF848" i="70"/>
  <c r="AD848" i="70"/>
  <c r="AF839" i="70"/>
  <c r="AD839" i="70"/>
  <c r="AF840" i="70"/>
  <c r="AD840" i="70"/>
  <c r="AF831" i="70"/>
  <c r="AD831" i="70"/>
  <c r="AF832" i="70"/>
  <c r="AD832" i="70"/>
  <c r="AF820" i="70"/>
  <c r="AD820" i="70"/>
  <c r="AF821" i="70"/>
  <c r="AD821" i="70"/>
  <c r="AF822" i="70"/>
  <c r="AD822" i="70"/>
  <c r="AF809" i="70"/>
  <c r="AD809" i="70"/>
  <c r="AF810" i="70"/>
  <c r="AD810" i="70"/>
  <c r="AF811" i="70"/>
  <c r="AD811" i="70"/>
  <c r="AI1051" i="69"/>
  <c r="AG1051" i="69"/>
  <c r="P1051" i="69"/>
  <c r="P1049" i="69"/>
  <c r="AI1048" i="69"/>
  <c r="AG1048" i="69"/>
  <c r="P1048" i="69"/>
  <c r="G28" i="56"/>
  <c r="G36" i="56"/>
  <c r="G37" i="56"/>
  <c r="G16" i="56"/>
  <c r="AF803" i="70"/>
  <c r="AD803" i="70"/>
  <c r="AF804" i="70"/>
  <c r="AD804" i="70"/>
  <c r="AF799" i="70"/>
  <c r="AD799" i="70"/>
  <c r="AF783" i="70"/>
  <c r="AD783" i="70"/>
  <c r="AF759" i="70"/>
  <c r="AD759" i="70"/>
  <c r="AF760" i="70"/>
  <c r="AD760" i="70"/>
  <c r="AF733" i="70"/>
  <c r="AD733" i="70"/>
  <c r="AF734" i="70"/>
  <c r="AD734" i="70"/>
  <c r="AF718" i="70"/>
  <c r="AD718" i="70"/>
  <c r="AF719" i="70"/>
  <c r="AD719" i="70"/>
  <c r="AF797" i="70"/>
  <c r="AD797" i="70"/>
  <c r="AF796" i="70"/>
  <c r="AD796" i="70"/>
  <c r="AF795" i="70"/>
  <c r="AD795" i="70"/>
  <c r="AF779" i="70"/>
  <c r="AD779" i="70"/>
  <c r="AF780" i="70"/>
  <c r="AD780" i="70"/>
  <c r="AF774" i="70"/>
  <c r="AD774" i="70"/>
  <c r="AF775" i="70"/>
  <c r="AD775" i="70"/>
  <c r="AF771" i="70"/>
  <c r="AD771" i="70"/>
  <c r="AF772" i="70"/>
  <c r="AD772" i="70"/>
  <c r="AF768" i="70"/>
  <c r="AD768" i="70"/>
  <c r="AF769" i="70"/>
  <c r="AD769" i="70"/>
  <c r="AF764" i="70"/>
  <c r="AD764" i="70"/>
  <c r="AF765" i="70"/>
  <c r="AD765" i="70"/>
  <c r="AF756" i="70"/>
  <c r="AD756" i="70"/>
  <c r="AF757" i="70"/>
  <c r="AD757" i="70"/>
  <c r="AF752" i="70"/>
  <c r="AD752" i="70"/>
  <c r="AF753" i="70"/>
  <c r="AD753" i="70"/>
  <c r="AF748" i="70"/>
  <c r="AD748" i="70"/>
  <c r="AF749" i="70"/>
  <c r="AD749" i="70"/>
  <c r="AF745" i="70"/>
  <c r="AD745" i="70"/>
  <c r="AF746" i="70"/>
  <c r="AD746" i="70"/>
  <c r="AF742" i="70"/>
  <c r="AD742" i="70"/>
  <c r="AF743" i="70"/>
  <c r="AD743" i="70"/>
  <c r="AF738" i="70"/>
  <c r="AD738" i="70"/>
  <c r="AF739" i="70"/>
  <c r="AD739" i="70"/>
  <c r="AF730" i="70"/>
  <c r="AD730" i="70"/>
  <c r="AF731" i="70"/>
  <c r="AD731" i="70"/>
  <c r="AF727" i="70"/>
  <c r="AD727" i="70"/>
  <c r="AF728" i="70"/>
  <c r="AD728" i="70"/>
  <c r="AF723" i="70"/>
  <c r="AD723" i="70"/>
  <c r="AF724" i="70"/>
  <c r="AD724" i="70"/>
  <c r="AF715" i="70"/>
  <c r="AD715" i="70"/>
  <c r="AF716" i="70"/>
  <c r="AD716" i="70"/>
  <c r="AF712" i="70"/>
  <c r="AD712" i="70"/>
  <c r="AF713" i="70"/>
  <c r="AD713" i="70"/>
  <c r="AF708" i="70"/>
  <c r="AD708" i="70"/>
  <c r="AF709" i="70"/>
  <c r="AD709" i="70"/>
  <c r="P1071" i="69"/>
  <c r="AI1071" i="69"/>
  <c r="AG1071" i="69"/>
  <c r="P1067" i="69"/>
  <c r="AI1067" i="69"/>
  <c r="AG1067" i="69"/>
  <c r="P1063" i="69"/>
  <c r="AI1063" i="69"/>
  <c r="AG1063" i="69"/>
  <c r="P1059" i="69"/>
  <c r="AI1059" i="69"/>
  <c r="AG1059" i="69"/>
  <c r="AI1056" i="69"/>
  <c r="AG1056" i="69"/>
  <c r="P1056" i="69"/>
  <c r="AI1022" i="69"/>
  <c r="AG1022" i="69"/>
  <c r="AI1019" i="69"/>
  <c r="AG1019" i="69"/>
  <c r="P1016" i="69"/>
  <c r="AI1016" i="69"/>
  <c r="AG1016" i="69"/>
  <c r="AI1012" i="69"/>
  <c r="AG1012" i="69"/>
  <c r="AI1008" i="69"/>
  <c r="AG1008" i="69"/>
  <c r="AI995" i="69"/>
  <c r="AG995" i="69"/>
  <c r="AI990" i="69"/>
  <c r="AG990" i="69"/>
  <c r="AI986" i="69"/>
  <c r="AG986" i="69"/>
  <c r="P999" i="69"/>
  <c r="AI999" i="69"/>
  <c r="AG999" i="69"/>
  <c r="AI1004" i="69"/>
  <c r="AG1004" i="69"/>
  <c r="AI983" i="69"/>
  <c r="AG983" i="69"/>
  <c r="AI979" i="69"/>
  <c r="AG979" i="69"/>
  <c r="AI976" i="69"/>
  <c r="AG976" i="69"/>
  <c r="AI971" i="69"/>
  <c r="AG971" i="69"/>
  <c r="P971" i="69"/>
  <c r="AI968" i="69"/>
  <c r="AG968" i="69"/>
  <c r="AI965" i="69"/>
  <c r="AG965" i="69"/>
  <c r="P965" i="69"/>
  <c r="P1039" i="69"/>
  <c r="P1037" i="69"/>
  <c r="P1032" i="69"/>
  <c r="P1030" i="69"/>
  <c r="P1028" i="69"/>
  <c r="AG1032" i="69"/>
  <c r="AI1032" i="69"/>
  <c r="AG1035" i="69"/>
  <c r="AI1035" i="69"/>
  <c r="AG1037" i="69"/>
  <c r="AI1037" i="69"/>
  <c r="AG1039" i="69"/>
  <c r="AI1039" i="69"/>
  <c r="AI949" i="69"/>
  <c r="AG949" i="69"/>
  <c r="AI954" i="69"/>
  <c r="AG954" i="69"/>
  <c r="AI959" i="69"/>
  <c r="AG959" i="69"/>
  <c r="AI944" i="69"/>
  <c r="AG944" i="69"/>
  <c r="AI939" i="69"/>
  <c r="AG939" i="69"/>
  <c r="AI938" i="69"/>
  <c r="AG938" i="69"/>
  <c r="AG68" i="35"/>
  <c r="AE68" i="35"/>
  <c r="AG69" i="35"/>
  <c r="AE69" i="35"/>
  <c r="AG63" i="35"/>
  <c r="AE63" i="35"/>
  <c r="AG64" i="35"/>
  <c r="AE64" i="35"/>
  <c r="AG58" i="35"/>
  <c r="AE58" i="35"/>
  <c r="AG59" i="35"/>
  <c r="AE59" i="35"/>
  <c r="AG55" i="35"/>
  <c r="AE55" i="35"/>
  <c r="AG56" i="35"/>
  <c r="AE56" i="35"/>
  <c r="AG34" i="35"/>
  <c r="AE34" i="35"/>
  <c r="AG35" i="35"/>
  <c r="AE35" i="35"/>
  <c r="AG37" i="35"/>
  <c r="AE37" i="35"/>
  <c r="AG38" i="35"/>
  <c r="AE38" i="35"/>
  <c r="AG40" i="35"/>
  <c r="AE40" i="35"/>
  <c r="AG41" i="35"/>
  <c r="AE41" i="35"/>
  <c r="AG43" i="35"/>
  <c r="AE43" i="35"/>
  <c r="AG44" i="35"/>
  <c r="AE44" i="35"/>
  <c r="AG46" i="35"/>
  <c r="AE46" i="35"/>
  <c r="AG47" i="35"/>
  <c r="AE47" i="35"/>
  <c r="AG52" i="35"/>
  <c r="AE52" i="35"/>
  <c r="AG53" i="35"/>
  <c r="AE53" i="35"/>
  <c r="AG49" i="35"/>
  <c r="AE49" i="35"/>
  <c r="AG50" i="35"/>
  <c r="AE50" i="35"/>
  <c r="AG31" i="35"/>
  <c r="AE31" i="35"/>
  <c r="AG32" i="35"/>
  <c r="AE32" i="35"/>
  <c r="AG25" i="35"/>
  <c r="AG26" i="35"/>
  <c r="AG27" i="35"/>
  <c r="AG28" i="35"/>
  <c r="AG29" i="35"/>
  <c r="AG30" i="35"/>
  <c r="AE30" i="35"/>
  <c r="AE29" i="35"/>
  <c r="AE27" i="35"/>
  <c r="AE26" i="35"/>
  <c r="AG22" i="35"/>
  <c r="AE22" i="35"/>
  <c r="AG23" i="35"/>
  <c r="AE23" i="35"/>
  <c r="AG18" i="35"/>
  <c r="AE18" i="35"/>
  <c r="AG19" i="35"/>
  <c r="AE19" i="35"/>
  <c r="AG15" i="35"/>
  <c r="AE15" i="35"/>
  <c r="AG16" i="35"/>
  <c r="AE16" i="35"/>
  <c r="AG90" i="69"/>
  <c r="AI90" i="69"/>
  <c r="P90" i="69"/>
  <c r="AG94" i="62"/>
  <c r="AG87" i="62"/>
  <c r="AG81" i="62"/>
  <c r="AG75" i="62"/>
  <c r="AG69" i="62"/>
  <c r="AF90" i="52"/>
  <c r="AE90" i="52"/>
  <c r="AF86" i="52"/>
  <c r="AE86" i="52"/>
  <c r="AF82" i="52"/>
  <c r="AE82" i="52"/>
  <c r="AF78" i="52"/>
  <c r="AE78" i="52"/>
  <c r="AF74" i="52"/>
  <c r="AE74" i="52"/>
  <c r="AF70" i="52"/>
  <c r="AE70" i="52"/>
  <c r="AF66" i="52"/>
  <c r="AE66" i="52"/>
  <c r="AF61" i="52"/>
  <c r="AE61" i="52"/>
  <c r="AF56" i="52"/>
  <c r="AE56" i="52"/>
  <c r="AF51" i="52"/>
  <c r="AE51" i="52"/>
  <c r="AF46" i="52"/>
  <c r="AE46" i="52"/>
  <c r="AF41" i="52"/>
  <c r="AE41" i="52"/>
  <c r="AF36" i="52"/>
  <c r="AE36" i="52"/>
  <c r="AF32" i="52"/>
  <c r="AE32" i="52"/>
  <c r="AF28" i="52"/>
  <c r="AE28" i="52"/>
  <c r="AF24" i="52"/>
  <c r="AE24" i="52"/>
  <c r="AF20" i="52"/>
  <c r="AE20" i="52"/>
  <c r="AF17" i="52"/>
  <c r="AE17" i="52"/>
  <c r="AI32" i="40"/>
  <c r="AF88" i="52"/>
  <c r="AE88" i="52"/>
  <c r="AF84" i="52"/>
  <c r="AE84" i="52"/>
  <c r="AF80" i="52"/>
  <c r="AE80" i="52"/>
  <c r="AF76" i="52"/>
  <c r="AE76" i="52"/>
  <c r="AF72" i="52"/>
  <c r="AE72" i="52"/>
  <c r="AF68" i="52"/>
  <c r="AE68" i="52"/>
  <c r="AF63" i="52"/>
  <c r="AE63" i="52"/>
  <c r="AF58" i="52"/>
  <c r="AE58" i="52"/>
  <c r="AF53" i="52"/>
  <c r="AE53" i="52"/>
  <c r="AF48" i="52"/>
  <c r="AE48" i="52"/>
  <c r="AF43" i="52"/>
  <c r="AE43" i="52"/>
  <c r="AF38" i="52"/>
  <c r="AE38" i="52"/>
  <c r="AF34" i="52"/>
  <c r="AE34" i="52"/>
  <c r="AF30" i="52"/>
  <c r="AE30" i="52"/>
  <c r="AF26" i="52"/>
  <c r="AE26" i="52"/>
  <c r="AF22" i="52"/>
  <c r="AE22" i="52"/>
  <c r="AF14" i="52"/>
  <c r="AE14" i="52"/>
  <c r="AF89" i="52"/>
  <c r="AE89" i="52"/>
  <c r="AF85" i="52"/>
  <c r="AE85" i="52"/>
  <c r="AF81" i="52"/>
  <c r="AE81" i="52"/>
  <c r="AF77" i="52"/>
  <c r="AE77" i="52"/>
  <c r="AF73" i="52"/>
  <c r="AE73" i="52"/>
  <c r="AF69" i="52"/>
  <c r="AE69" i="52"/>
  <c r="AF65" i="52"/>
  <c r="AE65" i="52"/>
  <c r="AF64" i="52"/>
  <c r="AE64" i="52"/>
  <c r="AF59" i="52"/>
  <c r="AE59" i="52"/>
  <c r="AF60" i="52"/>
  <c r="AE60" i="52"/>
  <c r="AF54" i="52"/>
  <c r="AE54" i="52"/>
  <c r="AF55" i="52"/>
  <c r="AE55" i="52"/>
  <c r="AF50" i="52"/>
  <c r="AE50" i="52"/>
  <c r="AF49" i="52"/>
  <c r="AE49" i="52"/>
  <c r="AF45" i="52"/>
  <c r="AE45" i="52"/>
  <c r="AF44" i="52"/>
  <c r="AE44" i="52"/>
  <c r="AF40" i="52"/>
  <c r="AE40" i="52"/>
  <c r="AF39" i="52"/>
  <c r="AE39" i="52"/>
  <c r="AF35" i="52"/>
  <c r="AE35" i="52"/>
  <c r="AF31" i="52"/>
  <c r="AE31" i="52"/>
  <c r="AF27" i="52"/>
  <c r="AE27" i="52"/>
  <c r="AF23" i="52"/>
  <c r="AE23" i="52"/>
  <c r="AF19" i="52"/>
  <c r="AE19" i="52"/>
  <c r="AF16" i="52"/>
  <c r="AE16" i="52"/>
  <c r="AF15" i="52"/>
  <c r="AE15" i="52"/>
  <c r="AF21" i="52"/>
  <c r="AE21" i="52"/>
  <c r="G68" i="56"/>
  <c r="AI39" i="69"/>
  <c r="AG39" i="69"/>
  <c r="P1046" i="69"/>
  <c r="P1043" i="69"/>
  <c r="G35" i="56"/>
  <c r="G34" i="56"/>
  <c r="G27" i="56"/>
  <c r="AG59" i="62"/>
  <c r="AG52" i="62"/>
  <c r="AG53" i="62"/>
  <c r="AG54" i="62"/>
  <c r="AG98" i="62"/>
  <c r="AG48" i="62"/>
  <c r="AG49" i="62"/>
  <c r="AG50" i="62"/>
  <c r="AG44" i="62"/>
  <c r="AG45" i="62"/>
  <c r="AG46" i="62"/>
  <c r="AG42" i="62"/>
  <c r="AG22" i="62"/>
  <c r="AG19" i="62"/>
  <c r="AG20" i="62"/>
  <c r="AG16" i="62"/>
  <c r="AG17" i="62"/>
  <c r="AG36" i="62"/>
  <c r="AG37" i="62"/>
  <c r="AG32" i="62"/>
  <c r="AG33" i="62"/>
  <c r="AG34" i="62"/>
  <c r="AG24" i="62"/>
  <c r="AG25" i="62"/>
  <c r="AG26" i="62"/>
  <c r="AG28" i="62"/>
  <c r="AG29" i="62"/>
  <c r="AG30" i="62"/>
  <c r="AG61" i="62"/>
  <c r="AG62" i="62"/>
  <c r="AG90" i="62"/>
  <c r="AG91" i="62"/>
  <c r="AG92" i="62"/>
  <c r="AG93" i="62"/>
  <c r="AG83" i="62"/>
  <c r="AG84" i="62"/>
  <c r="AG85" i="62"/>
  <c r="AG86" i="62"/>
  <c r="AG77" i="62"/>
  <c r="AG78" i="62"/>
  <c r="AG79" i="62"/>
  <c r="AG80" i="62"/>
  <c r="AG57" i="62"/>
  <c r="AG56" i="62"/>
  <c r="AG74" i="62"/>
  <c r="AG73" i="62"/>
  <c r="AG72" i="62"/>
  <c r="AG71" i="62"/>
  <c r="AG68" i="62"/>
  <c r="AG67" i="62"/>
  <c r="AG66" i="62"/>
  <c r="AG65" i="62"/>
  <c r="AG14" i="62"/>
  <c r="AG13" i="62"/>
  <c r="AF39" i="76"/>
  <c r="AF38" i="76"/>
  <c r="AF37" i="76"/>
  <c r="F37" i="76"/>
  <c r="AF36" i="76"/>
  <c r="F36" i="76"/>
  <c r="AF35" i="76"/>
  <c r="F35" i="76"/>
  <c r="AF34" i="76"/>
  <c r="F34" i="76"/>
  <c r="AF33" i="76"/>
  <c r="F33" i="76"/>
  <c r="AF32" i="76"/>
  <c r="F32" i="76"/>
  <c r="AF31" i="76"/>
  <c r="F31" i="76"/>
  <c r="AF30" i="76"/>
  <c r="F30" i="76"/>
  <c r="AF29" i="76"/>
  <c r="F29" i="76"/>
  <c r="AF28" i="76"/>
  <c r="F28" i="76"/>
  <c r="AF27" i="76"/>
  <c r="F27" i="76"/>
  <c r="AF26" i="76"/>
  <c r="F26" i="76"/>
  <c r="AF25" i="76"/>
  <c r="F25" i="76"/>
  <c r="AF24" i="76"/>
  <c r="F24" i="76"/>
  <c r="AF23" i="76"/>
  <c r="F23" i="76"/>
  <c r="AF22" i="76"/>
  <c r="F22" i="76"/>
  <c r="AF21" i="76"/>
  <c r="F21" i="76"/>
  <c r="AF20" i="76"/>
  <c r="F20" i="76"/>
  <c r="AF19" i="76"/>
  <c r="F19" i="76"/>
  <c r="AF18" i="76"/>
  <c r="F18" i="76"/>
  <c r="AF17" i="76"/>
  <c r="F17" i="76"/>
  <c r="AF16" i="76"/>
  <c r="F16" i="76"/>
  <c r="AF15" i="76"/>
  <c r="F15" i="76"/>
  <c r="AF14" i="76"/>
  <c r="F14" i="76"/>
  <c r="G48" i="56"/>
  <c r="G47" i="56"/>
  <c r="G33" i="56"/>
  <c r="G32" i="56"/>
  <c r="G90" i="56"/>
  <c r="AG39" i="62"/>
  <c r="AG40" i="62"/>
  <c r="G46" i="56"/>
  <c r="G45" i="56"/>
  <c r="G44" i="56"/>
  <c r="G15" i="56"/>
  <c r="G31" i="56"/>
  <c r="G54" i="56"/>
  <c r="AG139" i="69"/>
  <c r="AI139" i="69"/>
  <c r="AG145" i="69"/>
  <c r="AI145" i="69"/>
  <c r="AG146" i="69"/>
  <c r="AI146" i="69"/>
  <c r="AG153" i="69"/>
  <c r="AI153" i="69"/>
  <c r="AG154" i="69"/>
  <c r="AI154" i="69"/>
  <c r="AI1052" i="69"/>
  <c r="AG1052" i="69"/>
  <c r="G63" i="56"/>
  <c r="AE25" i="52"/>
  <c r="AF25" i="52"/>
  <c r="AE29" i="52"/>
  <c r="AF29" i="52"/>
  <c r="AE33" i="52"/>
  <c r="AF33" i="52"/>
  <c r="AE37" i="52"/>
  <c r="AF37" i="52"/>
  <c r="G26" i="56"/>
  <c r="AE421" i="68"/>
  <c r="AD421" i="68"/>
  <c r="AE416" i="68"/>
  <c r="AD416" i="68"/>
  <c r="AE413" i="68"/>
  <c r="AD413" i="68"/>
  <c r="AE410" i="68"/>
  <c r="AD410" i="68"/>
  <c r="AE407" i="68"/>
  <c r="AD407" i="68"/>
  <c r="AE404" i="68"/>
  <c r="AD404" i="68"/>
  <c r="AE401" i="68"/>
  <c r="AD401" i="68"/>
  <c r="AD415" i="68"/>
  <c r="AE415" i="68"/>
  <c r="AD417" i="68"/>
  <c r="AE417" i="68"/>
  <c r="AD418" i="68"/>
  <c r="AE418" i="68"/>
  <c r="AD419" i="68"/>
  <c r="AE419" i="68"/>
  <c r="AD420" i="68"/>
  <c r="AE420" i="68"/>
  <c r="AD422" i="68"/>
  <c r="AE422" i="68"/>
  <c r="AD423" i="68"/>
  <c r="AE423" i="68"/>
  <c r="AD424" i="68"/>
  <c r="AE424" i="68"/>
  <c r="AE399" i="68"/>
  <c r="AD399" i="68"/>
  <c r="AE397" i="68"/>
  <c r="AD397" i="68"/>
  <c r="AE392" i="68"/>
  <c r="AD392" i="68"/>
  <c r="AE385" i="68"/>
  <c r="AD385" i="68"/>
  <c r="AE382" i="68"/>
  <c r="AD382" i="68"/>
  <c r="AE379" i="68"/>
  <c r="AD379" i="68"/>
  <c r="AE375" i="68"/>
  <c r="AD375" i="68"/>
  <c r="AE373" i="68"/>
  <c r="AD373" i="68"/>
  <c r="AE371" i="68"/>
  <c r="AD371" i="68"/>
  <c r="AE367" i="68"/>
  <c r="AD367" i="68"/>
  <c r="AE360" i="68"/>
  <c r="AD360" i="68"/>
  <c r="AE357" i="68"/>
  <c r="AD357" i="68"/>
  <c r="AE376" i="68"/>
  <c r="AD376" i="68"/>
  <c r="AE372" i="68"/>
  <c r="AD372" i="68"/>
  <c r="AE355" i="68"/>
  <c r="AD355" i="68"/>
  <c r="AE350" i="68"/>
  <c r="AD350" i="68"/>
  <c r="AE346" i="68"/>
  <c r="AD346" i="68"/>
  <c r="AE343" i="68"/>
  <c r="AD343" i="68"/>
  <c r="AE340" i="68"/>
  <c r="AD340" i="68"/>
  <c r="AE338" i="68"/>
  <c r="AD338" i="68"/>
  <c r="AE328" i="68"/>
  <c r="AD328" i="68"/>
  <c r="AE324" i="68"/>
  <c r="AD324" i="68"/>
  <c r="AE318" i="68"/>
  <c r="AD318" i="68"/>
  <c r="AE315" i="68"/>
  <c r="AD315" i="68"/>
  <c r="AE312" i="68"/>
  <c r="AD312" i="68"/>
  <c r="AE307" i="68"/>
  <c r="AD307" i="68"/>
  <c r="AE299" i="68"/>
  <c r="AD299" i="68"/>
  <c r="AE286" i="68"/>
  <c r="AD286" i="68"/>
  <c r="AE283" i="68"/>
  <c r="AD283" i="68"/>
  <c r="AE278" i="68"/>
  <c r="AD278" i="68"/>
  <c r="AD323" i="68"/>
  <c r="AE323" i="68"/>
  <c r="AE270" i="68"/>
  <c r="AD270" i="68"/>
  <c r="AE268" i="68"/>
  <c r="AD268" i="68"/>
  <c r="AE266" i="68"/>
  <c r="AD266" i="68"/>
  <c r="AE264" i="68"/>
  <c r="AD264" i="68"/>
  <c r="AE261" i="68"/>
  <c r="AD261" i="68"/>
  <c r="AE257" i="68"/>
  <c r="AD257" i="68"/>
  <c r="AE254" i="68"/>
  <c r="AD254" i="68"/>
  <c r="AD263" i="68"/>
  <c r="AE263" i="68"/>
  <c r="AD265" i="68"/>
  <c r="AE265" i="68"/>
  <c r="AD267" i="68"/>
  <c r="AE267" i="68"/>
  <c r="AD269" i="68"/>
  <c r="AE269" i="68"/>
  <c r="AD271" i="68"/>
  <c r="AE271" i="68"/>
  <c r="AD272" i="68"/>
  <c r="AE272" i="68"/>
  <c r="AD273" i="68"/>
  <c r="AE273" i="68"/>
  <c r="AD274" i="68"/>
  <c r="AE274" i="68"/>
  <c r="AD275" i="68"/>
  <c r="AE275" i="68"/>
  <c r="AD276" i="68"/>
  <c r="AE276" i="68"/>
  <c r="AD220" i="68"/>
  <c r="AE220" i="68"/>
  <c r="AD221" i="68"/>
  <c r="AE221" i="68"/>
  <c r="AD222" i="68"/>
  <c r="AE222" i="68"/>
  <c r="AD225" i="68"/>
  <c r="AE225" i="68"/>
  <c r="AD226" i="68"/>
  <c r="AE226" i="68"/>
  <c r="AD227" i="68"/>
  <c r="AE227" i="68"/>
  <c r="AD228" i="68"/>
  <c r="AE228" i="68"/>
  <c r="AD229" i="68"/>
  <c r="AE229" i="68"/>
  <c r="AD231" i="68"/>
  <c r="AE231" i="68"/>
  <c r="AD232" i="68"/>
  <c r="AE232" i="68"/>
  <c r="AD235" i="68"/>
  <c r="AE235" i="68"/>
  <c r="AD237" i="68"/>
  <c r="AE237" i="68"/>
  <c r="AD238" i="68"/>
  <c r="AE238" i="68"/>
  <c r="AD181" i="68"/>
  <c r="AE181" i="68"/>
  <c r="AD183" i="68"/>
  <c r="AE183" i="68"/>
  <c r="AD184" i="68"/>
  <c r="AE184" i="68"/>
  <c r="AD186" i="68"/>
  <c r="AE186" i="68"/>
  <c r="AD188" i="68"/>
  <c r="AE188" i="68"/>
  <c r="AD189" i="68"/>
  <c r="AE189" i="68"/>
  <c r="AD191" i="68"/>
  <c r="AE191" i="68"/>
  <c r="AD193" i="68"/>
  <c r="AE193" i="68"/>
  <c r="AD194" i="68"/>
  <c r="AE194" i="68"/>
  <c r="AD196" i="68"/>
  <c r="AE196" i="68"/>
  <c r="AD198" i="68"/>
  <c r="AE198" i="68"/>
  <c r="AE204" i="68"/>
  <c r="AD204" i="68"/>
  <c r="AE179" i="68"/>
  <c r="AD179" i="68"/>
  <c r="AE176" i="68"/>
  <c r="AD176" i="68"/>
  <c r="AD138" i="68"/>
  <c r="AE138" i="68"/>
  <c r="AD140" i="68"/>
  <c r="AE140" i="68"/>
  <c r="AD141" i="68"/>
  <c r="AE141" i="68"/>
  <c r="AD142" i="68"/>
  <c r="AE142" i="68"/>
  <c r="AI1026" i="69"/>
  <c r="AG1026" i="69"/>
  <c r="G53" i="56"/>
  <c r="G52" i="56"/>
  <c r="AD16" i="50"/>
  <c r="AC16" i="50"/>
  <c r="AD15" i="50"/>
  <c r="AC15" i="50"/>
  <c r="AI35" i="69"/>
  <c r="AG35" i="69"/>
  <c r="AG78" i="69"/>
  <c r="AI78" i="69"/>
  <c r="AG82" i="69"/>
  <c r="AI82" i="69"/>
  <c r="AG85" i="69"/>
  <c r="AI85" i="69"/>
  <c r="AG88" i="69"/>
  <c r="AI88" i="69"/>
  <c r="AD66" i="74"/>
  <c r="AC66" i="74"/>
  <c r="AD65" i="74"/>
  <c r="AC65" i="74"/>
  <c r="AD394" i="68"/>
  <c r="AE394" i="68"/>
  <c r="AD396" i="68"/>
  <c r="AE396" i="68"/>
  <c r="AE391" i="68"/>
  <c r="AD391" i="68"/>
  <c r="AE390" i="68"/>
  <c r="AD390" i="68"/>
  <c r="AE389" i="68"/>
  <c r="AD389" i="68"/>
  <c r="AE387" i="68"/>
  <c r="AD387" i="68"/>
  <c r="AE384" i="68"/>
  <c r="AD384" i="68"/>
  <c r="AD369" i="68"/>
  <c r="AE369" i="68"/>
  <c r="AD374" i="68"/>
  <c r="AE374" i="68"/>
  <c r="AD377" i="68"/>
  <c r="AE377" i="68"/>
  <c r="AD378" i="68"/>
  <c r="AE378" i="68"/>
  <c r="AD351" i="68"/>
  <c r="AE351" i="68"/>
  <c r="AD352" i="68"/>
  <c r="AE352" i="68"/>
  <c r="AD344" i="68"/>
  <c r="AE344" i="68"/>
  <c r="AD345" i="68"/>
  <c r="AE345" i="68"/>
  <c r="AD329" i="68"/>
  <c r="AE329" i="68"/>
  <c r="AD330" i="68"/>
  <c r="AE330" i="68"/>
  <c r="AD331" i="68"/>
  <c r="AE331" i="68"/>
  <c r="AD332" i="68"/>
  <c r="AE332" i="68"/>
  <c r="AD333" i="68"/>
  <c r="AE333" i="68"/>
  <c r="AD322" i="68"/>
  <c r="AE322" i="68"/>
  <c r="AD325" i="68"/>
  <c r="AE325" i="68"/>
  <c r="AD326" i="68"/>
  <c r="AE326" i="68"/>
  <c r="AD327" i="68"/>
  <c r="AE327" i="68"/>
  <c r="AD303" i="68"/>
  <c r="AE303" i="68"/>
  <c r="AD304" i="68"/>
  <c r="AE304" i="68"/>
  <c r="AE249" i="68"/>
  <c r="AD249" i="68"/>
  <c r="AE248" i="68"/>
  <c r="AD248" i="68"/>
  <c r="AE247" i="68"/>
  <c r="AD247" i="68"/>
  <c r="AE246" i="68"/>
  <c r="AD246" i="68"/>
  <c r="AE243" i="68"/>
  <c r="AD243" i="68"/>
  <c r="AE219" i="68"/>
  <c r="AD219" i="68"/>
  <c r="AE217" i="68"/>
  <c r="AD217" i="68"/>
  <c r="AD149" i="68"/>
  <c r="AE149" i="68"/>
  <c r="AD151" i="68"/>
  <c r="AE151" i="68"/>
  <c r="AD153" i="68"/>
  <c r="AE153" i="68"/>
  <c r="AD155" i="68"/>
  <c r="AE155" i="68"/>
  <c r="AD157" i="68"/>
  <c r="AE157" i="68"/>
  <c r="AD158" i="68"/>
  <c r="AE158" i="68"/>
  <c r="AD160" i="68"/>
  <c r="AE160" i="68"/>
  <c r="AD162" i="68"/>
  <c r="AE162" i="68"/>
  <c r="AD33" i="68"/>
  <c r="AE33" i="68"/>
  <c r="AD34" i="68"/>
  <c r="AE34" i="68"/>
  <c r="AD35" i="68"/>
  <c r="AE35" i="68"/>
  <c r="AD36" i="68"/>
  <c r="AE36" i="68"/>
  <c r="AD37" i="68"/>
  <c r="AE37" i="68"/>
  <c r="AD38" i="68"/>
  <c r="AE38" i="68"/>
  <c r="AD39" i="68"/>
  <c r="AE39" i="68"/>
  <c r="AD21" i="68"/>
  <c r="AE21" i="68"/>
  <c r="AD22" i="68"/>
  <c r="AE22" i="68"/>
  <c r="AD24" i="68"/>
  <c r="AE24" i="68"/>
  <c r="AD25" i="68"/>
  <c r="AE25" i="68"/>
  <c r="AE16" i="68"/>
  <c r="AD16" i="68"/>
  <c r="AG63" i="62"/>
  <c r="G30" i="56"/>
  <c r="AC18" i="74"/>
  <c r="AD18" i="74"/>
  <c r="AC19" i="74"/>
  <c r="AD19" i="74"/>
  <c r="AC20" i="74"/>
  <c r="AD20" i="74"/>
  <c r="AC21" i="74"/>
  <c r="AD21" i="74"/>
  <c r="AC22" i="74"/>
  <c r="AD22" i="74"/>
  <c r="AC23" i="74"/>
  <c r="AD23" i="74"/>
  <c r="AC24" i="74"/>
  <c r="AD24" i="74"/>
  <c r="AC26" i="74"/>
  <c r="AD26" i="74"/>
  <c r="AC27" i="74"/>
  <c r="AD27" i="74"/>
  <c r="AC28" i="74"/>
  <c r="AD28" i="74"/>
  <c r="AC30" i="74"/>
  <c r="AD30" i="74"/>
  <c r="AC31" i="74"/>
  <c r="AD31" i="74"/>
  <c r="AC32" i="74"/>
  <c r="AD32" i="74"/>
  <c r="AC33" i="74"/>
  <c r="AD33" i="74"/>
  <c r="AC34" i="74"/>
  <c r="AD34" i="74"/>
  <c r="AC35" i="74"/>
  <c r="AD35" i="74"/>
  <c r="AC36" i="74"/>
  <c r="AD36" i="74"/>
  <c r="AC37" i="74"/>
  <c r="AD37" i="74"/>
  <c r="AC38" i="74"/>
  <c r="AD38" i="74"/>
  <c r="AC39" i="74"/>
  <c r="AD39" i="74"/>
  <c r="AC40" i="74"/>
  <c r="AD40" i="74"/>
  <c r="AC41" i="74"/>
  <c r="AD41" i="74"/>
  <c r="AC43" i="74"/>
  <c r="AD43" i="74"/>
  <c r="AC44" i="74"/>
  <c r="AD44" i="74"/>
  <c r="AC46" i="74"/>
  <c r="AD46" i="74"/>
  <c r="AC47" i="74"/>
  <c r="AD47" i="74"/>
  <c r="AC48" i="74"/>
  <c r="AD48" i="74"/>
  <c r="AC49" i="74"/>
  <c r="AD49" i="74"/>
  <c r="AC50" i="74"/>
  <c r="AD50" i="74"/>
  <c r="AC51" i="74"/>
  <c r="AD51" i="74"/>
  <c r="AC52" i="74"/>
  <c r="AD52" i="74"/>
  <c r="AC53" i="74"/>
  <c r="AD53" i="74"/>
  <c r="AC54" i="74"/>
  <c r="AD54" i="74"/>
  <c r="AC55" i="74"/>
  <c r="AD55" i="74"/>
  <c r="AC56" i="74"/>
  <c r="AD56" i="74"/>
  <c r="AC58" i="74"/>
  <c r="AD58" i="74"/>
  <c r="AC59" i="74"/>
  <c r="AD59" i="74"/>
  <c r="AC60" i="74"/>
  <c r="AD60" i="74"/>
  <c r="AC61" i="74"/>
  <c r="AD61" i="74"/>
  <c r="AC63" i="74"/>
  <c r="AD63" i="74"/>
  <c r="AC64" i="74"/>
  <c r="AD64" i="74"/>
  <c r="AC67" i="74"/>
  <c r="AD67" i="74"/>
  <c r="AC69" i="74"/>
  <c r="AD69" i="74"/>
  <c r="AC70" i="74"/>
  <c r="AD70" i="74"/>
  <c r="AC71" i="74"/>
  <c r="AD71" i="74"/>
  <c r="AC73" i="74"/>
  <c r="AD73" i="74"/>
  <c r="AC74" i="74"/>
  <c r="AD74" i="74"/>
  <c r="AC75" i="74"/>
  <c r="AD75" i="74"/>
  <c r="AC76" i="74"/>
  <c r="AD76" i="74"/>
  <c r="AC78" i="74"/>
  <c r="AD78" i="74"/>
  <c r="AC79" i="74"/>
  <c r="AD79" i="74"/>
  <c r="AC80" i="74"/>
  <c r="AD80" i="74"/>
  <c r="AC81" i="74"/>
  <c r="AD81" i="74"/>
  <c r="AC83" i="74"/>
  <c r="AD83" i="74"/>
  <c r="AD17" i="74"/>
  <c r="AC17" i="74"/>
  <c r="AD16" i="74"/>
  <c r="AC16" i="74"/>
  <c r="AD15" i="74"/>
  <c r="AC15" i="74"/>
  <c r="AI1074" i="69"/>
  <c r="AG1074" i="69"/>
  <c r="AI1070" i="69"/>
  <c r="AG1070" i="69"/>
  <c r="AI1066" i="69"/>
  <c r="AG1066" i="69"/>
  <c r="AG60" i="62"/>
  <c r="AD19" i="50"/>
  <c r="AC19" i="50"/>
  <c r="AD18" i="50"/>
  <c r="AC18" i="50"/>
  <c r="AD17" i="50"/>
  <c r="AC17" i="50"/>
  <c r="G67" i="56"/>
  <c r="AF87" i="52"/>
  <c r="AE87" i="52"/>
  <c r="P55" i="69"/>
  <c r="AG55" i="69"/>
  <c r="AI55" i="69"/>
  <c r="P57" i="69"/>
  <c r="AG57" i="69"/>
  <c r="AI57" i="69"/>
  <c r="P60" i="69"/>
  <c r="AG60" i="69"/>
  <c r="AI60" i="69"/>
  <c r="P63" i="69"/>
  <c r="AG63" i="69"/>
  <c r="AI63" i="69"/>
  <c r="P68" i="69"/>
  <c r="AG68" i="69"/>
  <c r="AI68" i="69"/>
  <c r="P69" i="69"/>
  <c r="AG69" i="69"/>
  <c r="AI69" i="69"/>
  <c r="P70" i="69"/>
  <c r="AG70" i="69"/>
  <c r="AI70" i="69"/>
  <c r="P71" i="69"/>
  <c r="AG71" i="69"/>
  <c r="AI71" i="69"/>
  <c r="P72" i="69"/>
  <c r="AG72" i="69"/>
  <c r="AI72" i="69"/>
  <c r="P73" i="69"/>
  <c r="AG73" i="69"/>
  <c r="AI73" i="69"/>
  <c r="P50" i="69"/>
  <c r="P18" i="69"/>
  <c r="AG28" i="69"/>
  <c r="AI28" i="69"/>
  <c r="AG30" i="69"/>
  <c r="AI30" i="69"/>
  <c r="AG32" i="69"/>
  <c r="AI32" i="69"/>
  <c r="G22" i="56"/>
  <c r="AI1030" i="69"/>
  <c r="AG1030" i="69"/>
  <c r="AI1028" i="69"/>
  <c r="AG1028" i="69"/>
  <c r="AG948" i="69"/>
  <c r="AI948" i="69"/>
  <c r="AG953" i="69"/>
  <c r="AI953" i="69"/>
  <c r="AG958" i="69"/>
  <c r="AI958" i="69"/>
  <c r="AG963" i="69"/>
  <c r="AI963" i="69"/>
  <c r="AG975" i="69"/>
  <c r="AI975" i="69"/>
  <c r="AG978" i="69"/>
  <c r="AI978" i="69"/>
  <c r="AG982" i="69"/>
  <c r="AI982" i="69"/>
  <c r="AG985" i="69"/>
  <c r="AI985" i="69"/>
  <c r="AG989" i="69"/>
  <c r="AI989" i="69"/>
  <c r="AG994" i="69"/>
  <c r="AI994" i="69"/>
  <c r="AG998" i="69"/>
  <c r="AI998" i="69"/>
  <c r="AG1003" i="69"/>
  <c r="AI1003" i="69"/>
  <c r="AG1007" i="69"/>
  <c r="AI1007" i="69"/>
  <c r="AG1011" i="69"/>
  <c r="AI1011" i="69"/>
  <c r="AG1015" i="69"/>
  <c r="AI1015" i="69"/>
  <c r="AG1018" i="69"/>
  <c r="AI1018" i="69"/>
  <c r="AG1021" i="69"/>
  <c r="AI1021" i="69"/>
  <c r="AG1024" i="69"/>
  <c r="AI1024" i="69"/>
  <c r="AD824" i="70"/>
  <c r="AF824" i="70"/>
  <c r="AD829" i="70"/>
  <c r="AF829" i="70"/>
  <c r="AD834" i="70"/>
  <c r="AF834" i="70"/>
  <c r="AD837" i="70"/>
  <c r="AF837" i="70"/>
  <c r="AD841" i="70"/>
  <c r="AF841" i="70"/>
  <c r="AD845" i="70"/>
  <c r="AF845" i="70"/>
  <c r="AD851" i="70"/>
  <c r="AF851" i="70"/>
  <c r="AF818" i="70"/>
  <c r="AD818" i="70"/>
  <c r="AF813" i="70"/>
  <c r="AD813" i="70"/>
  <c r="AD28" i="70"/>
  <c r="AF28" i="70"/>
  <c r="AD29" i="70"/>
  <c r="AF29" i="70"/>
  <c r="AD34" i="70"/>
  <c r="AF34" i="70"/>
  <c r="AD38" i="70"/>
  <c r="AF38" i="70"/>
  <c r="AD42" i="70"/>
  <c r="AF42" i="70"/>
  <c r="AD43" i="70"/>
  <c r="AF43" i="70"/>
  <c r="AD44" i="70"/>
  <c r="AF44" i="70"/>
  <c r="AD48" i="70"/>
  <c r="AF48" i="70"/>
  <c r="AD52" i="70"/>
  <c r="AF52" i="70"/>
  <c r="AD57" i="70"/>
  <c r="AF57" i="70"/>
  <c r="AD62" i="70"/>
  <c r="AF62" i="70"/>
  <c r="AD66" i="70"/>
  <c r="AF66" i="70"/>
  <c r="AD67" i="70"/>
  <c r="AF67" i="70"/>
  <c r="AD68" i="70"/>
  <c r="AF68" i="70"/>
  <c r="AD72" i="70"/>
  <c r="AF72" i="70"/>
  <c r="AD76" i="70"/>
  <c r="AF76" i="70"/>
  <c r="AD80" i="70"/>
  <c r="AF80" i="70"/>
  <c r="AD84" i="70"/>
  <c r="AF84" i="70"/>
  <c r="AD88" i="70"/>
  <c r="AF88" i="70"/>
  <c r="AD92" i="70"/>
  <c r="AF92" i="70"/>
  <c r="AD96" i="70"/>
  <c r="AF96" i="70"/>
  <c r="AD100" i="70"/>
  <c r="AF100" i="70"/>
  <c r="AD105" i="70"/>
  <c r="AF105" i="70"/>
  <c r="AD109" i="70"/>
  <c r="AF109" i="70"/>
  <c r="AD113" i="70"/>
  <c r="AF113" i="70"/>
  <c r="AD117" i="70"/>
  <c r="AF117" i="70"/>
  <c r="AD121" i="70"/>
  <c r="AF121" i="70"/>
  <c r="AD125" i="70"/>
  <c r="AF125" i="70"/>
  <c r="AD129" i="70"/>
  <c r="AF129" i="70"/>
  <c r="AD133" i="70"/>
  <c r="AF133" i="70"/>
  <c r="AD137" i="70"/>
  <c r="AF137" i="70"/>
  <c r="AD141" i="70"/>
  <c r="AF141" i="70"/>
  <c r="AD145" i="70"/>
  <c r="AF145" i="70"/>
  <c r="AD167" i="70"/>
  <c r="AF167" i="70"/>
  <c r="AD173" i="70"/>
  <c r="AF173" i="70"/>
  <c r="AD177" i="70"/>
  <c r="AF177" i="70"/>
  <c r="AD178" i="70"/>
  <c r="AF178" i="70"/>
  <c r="AD179" i="70"/>
  <c r="AF179" i="70"/>
  <c r="AD184" i="70"/>
  <c r="AF184" i="70"/>
  <c r="AD188" i="70"/>
  <c r="AF188" i="70"/>
  <c r="AD189" i="70"/>
  <c r="AF189" i="70"/>
  <c r="AD190" i="70"/>
  <c r="AF190" i="70"/>
  <c r="AD191" i="70"/>
  <c r="AF191" i="70"/>
  <c r="AD194" i="70"/>
  <c r="AF194" i="70"/>
  <c r="AD198" i="70"/>
  <c r="AF198" i="70"/>
  <c r="AD210" i="70"/>
  <c r="AF210" i="70"/>
  <c r="AD215" i="70"/>
  <c r="AF215" i="70"/>
  <c r="AD219" i="70"/>
  <c r="AF219" i="70"/>
  <c r="AD223" i="70"/>
  <c r="AF223" i="70"/>
  <c r="AD227" i="70"/>
  <c r="AF227" i="70"/>
  <c r="AD231" i="70"/>
  <c r="AF231" i="70"/>
  <c r="AD235" i="70"/>
  <c r="AF235" i="70"/>
  <c r="AD239" i="70"/>
  <c r="AF239" i="70"/>
  <c r="AD242" i="70"/>
  <c r="AF242" i="70"/>
  <c r="AD245" i="70"/>
  <c r="AF245" i="70"/>
  <c r="AD249" i="70"/>
  <c r="AF249" i="70"/>
  <c r="AD251" i="70"/>
  <c r="AF251" i="70"/>
  <c r="AD253" i="70"/>
  <c r="AF253" i="70"/>
  <c r="AD254" i="70"/>
  <c r="AF254" i="70"/>
  <c r="AD255" i="70"/>
  <c r="AF255" i="70"/>
  <c r="AD256" i="70"/>
  <c r="AF256" i="70"/>
  <c r="AD257" i="70"/>
  <c r="AF257" i="70"/>
  <c r="AD258" i="70"/>
  <c r="AF258" i="70"/>
  <c r="AD259" i="70"/>
  <c r="AF259" i="70"/>
  <c r="AD260" i="70"/>
  <c r="AF260" i="70"/>
  <c r="AD261" i="70"/>
  <c r="AF261" i="70"/>
  <c r="AD262" i="70"/>
  <c r="AF262" i="70"/>
  <c r="AD265" i="70"/>
  <c r="AF265" i="70"/>
  <c r="AD284" i="70"/>
  <c r="AF284" i="70"/>
  <c r="AD285" i="70"/>
  <c r="AF285" i="70"/>
  <c r="AD286" i="70"/>
  <c r="AF286" i="70"/>
  <c r="AD287" i="70"/>
  <c r="AF287" i="70"/>
  <c r="AF24" i="70"/>
  <c r="AD24" i="70"/>
  <c r="AF20" i="70"/>
  <c r="AD20" i="70"/>
  <c r="AD717" i="70"/>
  <c r="AF717" i="70"/>
  <c r="AD721" i="70"/>
  <c r="AF721" i="70"/>
  <c r="AD726" i="70"/>
  <c r="AF726" i="70"/>
  <c r="AD729" i="70"/>
  <c r="AF729" i="70"/>
  <c r="AD732" i="70"/>
  <c r="AF732" i="70"/>
  <c r="AD736" i="70"/>
  <c r="AF736" i="70"/>
  <c r="AD741" i="70"/>
  <c r="AF741" i="70"/>
  <c r="AD744" i="70"/>
  <c r="AF744" i="70"/>
  <c r="AD747" i="70"/>
  <c r="AF747" i="70"/>
  <c r="AD751" i="70"/>
  <c r="AF751" i="70"/>
  <c r="AD755" i="70"/>
  <c r="AF755" i="70"/>
  <c r="AD758" i="70"/>
  <c r="AF758" i="70"/>
  <c r="AD762" i="70"/>
  <c r="AF762" i="70"/>
  <c r="AD767" i="70"/>
  <c r="AF767" i="70"/>
  <c r="AD770" i="70"/>
  <c r="AF770" i="70"/>
  <c r="AD773" i="70"/>
  <c r="AF773" i="70"/>
  <c r="AD777" i="70"/>
  <c r="AF777" i="70"/>
  <c r="AD778" i="70"/>
  <c r="AF778" i="70"/>
  <c r="AD782" i="70"/>
  <c r="AF782" i="70"/>
  <c r="AD785" i="70"/>
  <c r="AF785" i="70"/>
  <c r="AD787" i="70"/>
  <c r="AF787" i="70"/>
  <c r="AD788" i="70"/>
  <c r="AF788" i="70"/>
  <c r="AD789" i="70"/>
  <c r="AF789" i="70"/>
  <c r="AD790" i="70"/>
  <c r="AF790" i="70"/>
  <c r="AD791" i="70"/>
  <c r="AF791" i="70"/>
  <c r="AD792" i="70"/>
  <c r="AF792" i="70"/>
  <c r="AD801" i="70"/>
  <c r="AF801" i="70"/>
  <c r="AD805" i="70"/>
  <c r="AF805" i="70"/>
  <c r="AF714" i="70"/>
  <c r="AD714" i="70"/>
  <c r="AF711" i="70"/>
  <c r="AD711" i="70"/>
  <c r="AD322" i="70"/>
  <c r="AF322" i="70"/>
  <c r="AD328" i="70"/>
  <c r="AF328" i="70"/>
  <c r="AD329" i="70"/>
  <c r="AF329" i="70"/>
  <c r="AD330" i="70"/>
  <c r="AF330" i="70"/>
  <c r="AD336" i="70"/>
  <c r="AF336" i="70"/>
  <c r="AD342" i="70"/>
  <c r="AF342" i="70"/>
  <c r="AD343" i="70"/>
  <c r="AF343" i="70"/>
  <c r="AD344" i="70"/>
  <c r="AF344" i="70"/>
  <c r="AD350" i="70"/>
  <c r="AF350" i="70"/>
  <c r="AD355" i="70"/>
  <c r="AF355" i="70"/>
  <c r="AD361" i="70"/>
  <c r="AF361" i="70"/>
  <c r="AD362" i="70"/>
  <c r="AF362" i="70"/>
  <c r="AD363" i="70"/>
  <c r="AF363" i="70"/>
  <c r="AD368" i="70"/>
  <c r="AF368" i="70"/>
  <c r="AD373" i="70"/>
  <c r="AF373" i="70"/>
  <c r="AD378" i="70"/>
  <c r="AF378" i="70"/>
  <c r="AD383" i="70"/>
  <c r="AF383" i="70"/>
  <c r="AD389" i="70"/>
  <c r="AF389" i="70"/>
  <c r="AD393" i="70"/>
  <c r="AF393" i="70"/>
  <c r="AD394" i="70"/>
  <c r="AF394" i="70"/>
  <c r="AD400" i="70"/>
  <c r="AF400" i="70"/>
  <c r="AD406" i="70"/>
  <c r="AF406" i="70"/>
  <c r="AD409" i="70"/>
  <c r="AF409" i="70"/>
  <c r="AD415" i="70"/>
  <c r="AF415" i="70"/>
  <c r="AD420" i="70"/>
  <c r="AF420" i="70"/>
  <c r="AD428" i="70"/>
  <c r="AF428" i="70"/>
  <c r="AD433" i="70"/>
  <c r="AF433" i="70"/>
  <c r="AD434" i="70"/>
  <c r="AF434" i="70"/>
  <c r="AD435" i="70"/>
  <c r="AF435" i="70"/>
  <c r="AD439" i="70"/>
  <c r="AF439" i="70"/>
  <c r="AD440" i="70"/>
  <c r="AF440" i="70"/>
  <c r="AD441" i="70"/>
  <c r="AF441" i="70"/>
  <c r="AD442" i="70"/>
  <c r="AF442" i="70"/>
  <c r="AD447" i="70"/>
  <c r="AF447" i="70"/>
  <c r="AD452" i="70"/>
  <c r="AF452" i="70"/>
  <c r="AD457" i="70"/>
  <c r="AF457" i="70"/>
  <c r="AD462" i="70"/>
  <c r="AF462" i="70"/>
  <c r="AD467" i="70"/>
  <c r="AF467" i="70"/>
  <c r="AD472" i="70"/>
  <c r="AF472" i="70"/>
  <c r="AD477" i="70"/>
  <c r="AF477" i="70"/>
  <c r="AD482" i="70"/>
  <c r="AF482" i="70"/>
  <c r="AD487" i="70"/>
  <c r="AF487" i="70"/>
  <c r="AD488" i="70"/>
  <c r="AF488" i="70"/>
  <c r="AD493" i="70"/>
  <c r="AF493" i="70"/>
  <c r="AD498" i="70"/>
  <c r="AF498" i="70"/>
  <c r="AD499" i="70"/>
  <c r="AF499" i="70"/>
  <c r="AD504" i="70"/>
  <c r="AF504" i="70"/>
  <c r="AD507" i="70"/>
  <c r="AF507" i="70"/>
  <c r="AD528" i="70"/>
  <c r="AF528" i="70"/>
  <c r="AD529" i="70"/>
  <c r="AF529" i="70"/>
  <c r="AD534" i="70"/>
  <c r="AF534" i="70"/>
  <c r="AD535" i="70"/>
  <c r="AF535" i="70"/>
  <c r="AD536" i="70"/>
  <c r="AF536" i="70"/>
  <c r="AD540" i="70"/>
  <c r="AF540" i="70"/>
  <c r="AD544" i="70"/>
  <c r="AF544" i="70"/>
  <c r="AD545" i="70"/>
  <c r="AF545" i="70"/>
  <c r="AD546" i="70"/>
  <c r="AF546" i="70"/>
  <c r="AD551" i="70"/>
  <c r="AF551" i="70"/>
  <c r="AD552" i="70"/>
  <c r="AF552" i="70"/>
  <c r="AD553" i="70"/>
  <c r="AF553" i="70"/>
  <c r="AD558" i="70"/>
  <c r="AF558" i="70"/>
  <c r="AD563" i="70"/>
  <c r="AF563" i="70"/>
  <c r="AD564" i="70"/>
  <c r="AF564" i="70"/>
  <c r="AD565" i="70"/>
  <c r="AF565" i="70"/>
  <c r="AD568" i="70"/>
  <c r="AF568" i="70"/>
  <c r="AD574" i="70"/>
  <c r="AF574" i="70"/>
  <c r="AD579" i="70"/>
  <c r="AF579" i="70"/>
  <c r="AD583" i="70"/>
  <c r="AF583" i="70"/>
  <c r="AD584" i="70"/>
  <c r="AF584" i="70"/>
  <c r="AD588" i="70"/>
  <c r="AF588" i="70"/>
  <c r="AD592" i="70"/>
  <c r="AF592" i="70"/>
  <c r="AD593" i="70"/>
  <c r="AF593" i="70"/>
  <c r="AD597" i="70"/>
  <c r="AF597" i="70"/>
  <c r="AD601" i="70"/>
  <c r="AF601" i="70"/>
  <c r="AD602" i="70"/>
  <c r="AF602" i="70"/>
  <c r="AD603" i="70"/>
  <c r="AF603" i="70"/>
  <c r="AD607" i="70"/>
  <c r="AF607" i="70"/>
  <c r="AD611" i="70"/>
  <c r="AF611" i="70"/>
  <c r="AD612" i="70"/>
  <c r="AF612" i="70"/>
  <c r="AD613" i="70"/>
  <c r="AF613" i="70"/>
  <c r="AD617" i="70"/>
  <c r="AF617" i="70"/>
  <c r="AD620" i="70"/>
  <c r="AF620" i="70"/>
  <c r="AD621" i="70"/>
  <c r="AF621" i="70"/>
  <c r="AD625" i="70"/>
  <c r="AF625" i="70"/>
  <c r="AD629" i="70"/>
  <c r="AF629" i="70"/>
  <c r="AD630" i="70"/>
  <c r="AF630" i="70"/>
  <c r="AD633" i="70"/>
  <c r="AF633" i="70"/>
  <c r="AD637" i="70"/>
  <c r="AF637" i="70"/>
  <c r="AD639" i="70"/>
  <c r="AF639" i="70"/>
  <c r="AD640" i="70"/>
  <c r="AF640" i="70"/>
  <c r="AD641" i="70"/>
  <c r="AF641" i="70"/>
  <c r="AD642" i="70"/>
  <c r="AF642" i="70"/>
  <c r="AD643" i="70"/>
  <c r="AF643" i="70"/>
  <c r="AD644" i="70"/>
  <c r="AF644" i="70"/>
  <c r="AD645" i="70"/>
  <c r="AF645" i="70"/>
  <c r="AD646" i="70"/>
  <c r="AF646" i="70"/>
  <c r="AD647" i="70"/>
  <c r="AF647" i="70"/>
  <c r="AD648" i="70"/>
  <c r="AF648" i="70"/>
  <c r="AD649" i="70"/>
  <c r="AF649" i="70"/>
  <c r="AD650" i="70"/>
  <c r="AF650" i="70"/>
  <c r="AD651" i="70"/>
  <c r="AF651" i="70"/>
  <c r="AD652" i="70"/>
  <c r="AF652" i="70"/>
  <c r="AD699" i="70"/>
  <c r="AF699" i="70"/>
  <c r="AD700" i="70"/>
  <c r="AF700" i="70"/>
  <c r="AD701" i="70"/>
  <c r="AF701" i="70"/>
  <c r="AD702" i="70"/>
  <c r="AF702" i="70"/>
  <c r="AD703" i="70"/>
  <c r="AF703" i="70"/>
  <c r="AD704" i="70"/>
  <c r="AF704" i="70"/>
  <c r="AF853" i="70"/>
  <c r="AD853" i="70"/>
  <c r="AF852" i="70"/>
  <c r="AD852" i="70"/>
  <c r="AF807" i="70"/>
  <c r="AD807" i="70"/>
  <c r="AF706" i="70"/>
  <c r="AD706" i="70"/>
  <c r="AF705" i="70"/>
  <c r="AF321" i="70"/>
  <c r="AD321" i="70"/>
  <c r="AF320" i="70"/>
  <c r="AD320" i="70"/>
  <c r="AF314" i="70"/>
  <c r="AD314" i="70"/>
  <c r="AF308" i="70"/>
  <c r="AD308" i="70"/>
  <c r="AF307" i="70"/>
  <c r="AD307" i="70"/>
  <c r="AF306" i="70"/>
  <c r="AD306" i="70"/>
  <c r="AF299" i="70"/>
  <c r="AD299" i="70"/>
  <c r="AF296" i="70"/>
  <c r="AD296" i="70"/>
  <c r="AF295" i="70"/>
  <c r="AD295" i="70"/>
  <c r="AF293" i="70"/>
  <c r="AD293" i="70"/>
  <c r="AF292" i="70"/>
  <c r="AD292" i="70"/>
  <c r="AF290" i="70"/>
  <c r="AD290" i="70"/>
  <c r="AF289" i="70"/>
  <c r="AF14" i="70"/>
  <c r="AD14" i="70"/>
  <c r="AG1078" i="69"/>
  <c r="AI1078" i="69"/>
  <c r="AG1082" i="69"/>
  <c r="AI1082" i="69"/>
  <c r="AG1087" i="69"/>
  <c r="AI1087" i="69"/>
  <c r="AG289" i="69"/>
  <c r="AI289" i="69"/>
  <c r="AG292" i="69"/>
  <c r="AI292" i="69"/>
  <c r="AG295" i="69"/>
  <c r="AI295" i="69"/>
  <c r="AG298" i="69"/>
  <c r="AI298" i="69"/>
  <c r="AG301" i="69"/>
  <c r="AI301" i="69"/>
  <c r="AG304" i="69"/>
  <c r="AI304" i="69"/>
  <c r="AG307" i="69"/>
  <c r="AI307" i="69"/>
  <c r="AG308" i="69"/>
  <c r="AI308" i="69"/>
  <c r="AG311" i="69"/>
  <c r="AI311" i="69"/>
  <c r="AG314" i="69"/>
  <c r="AI314" i="69"/>
  <c r="AG317" i="69"/>
  <c r="AI317" i="69"/>
  <c r="AG320" i="69"/>
  <c r="AI320" i="69"/>
  <c r="AG323" i="69"/>
  <c r="AI323" i="69"/>
  <c r="AG326" i="69"/>
  <c r="AI326" i="69"/>
  <c r="AG327" i="69"/>
  <c r="AI327" i="69"/>
  <c r="AG330" i="69"/>
  <c r="AI330" i="69"/>
  <c r="AG333" i="69"/>
  <c r="AI333" i="69"/>
  <c r="AG336" i="69"/>
  <c r="AI336" i="69"/>
  <c r="AG339" i="69"/>
  <c r="AI339" i="69"/>
  <c r="AG342" i="69"/>
  <c r="AI342" i="69"/>
  <c r="AG345" i="69"/>
  <c r="AI345" i="69"/>
  <c r="AG346" i="69"/>
  <c r="AI346" i="69"/>
  <c r="AG349" i="69"/>
  <c r="AI349" i="69"/>
  <c r="AG352" i="69"/>
  <c r="AI352" i="69"/>
  <c r="AG355" i="69"/>
  <c r="AI355" i="69"/>
  <c r="AG358" i="69"/>
  <c r="AI358" i="69"/>
  <c r="AG361" i="69"/>
  <c r="AI361" i="69"/>
  <c r="AG364" i="69"/>
  <c r="AI364" i="69"/>
  <c r="AG371" i="69"/>
  <c r="AI371" i="69"/>
  <c r="AG374" i="69"/>
  <c r="AI374" i="69"/>
  <c r="AG377" i="69"/>
  <c r="AI377" i="69"/>
  <c r="AG380" i="69"/>
  <c r="AI380" i="69"/>
  <c r="AG383" i="69"/>
  <c r="AI383" i="69"/>
  <c r="AG386" i="69"/>
  <c r="AI386" i="69"/>
  <c r="AG389" i="69"/>
  <c r="AI389" i="69"/>
  <c r="AG429" i="69"/>
  <c r="AI429" i="69"/>
  <c r="AG432" i="69"/>
  <c r="AI432" i="69"/>
  <c r="AG435" i="69"/>
  <c r="AI435" i="69"/>
  <c r="AG438" i="69"/>
  <c r="AI438" i="69"/>
  <c r="AG442" i="69"/>
  <c r="AI442" i="69"/>
  <c r="AG279" i="69"/>
  <c r="AI279" i="69"/>
  <c r="AG282" i="69"/>
  <c r="AI282" i="69"/>
  <c r="AG285" i="69"/>
  <c r="AI285" i="69"/>
  <c r="AG288" i="69"/>
  <c r="AI288" i="69"/>
  <c r="AI276" i="69"/>
  <c r="AG276" i="69"/>
  <c r="AI273" i="69"/>
  <c r="AG273" i="69"/>
  <c r="AD29" i="68"/>
  <c r="AD30" i="68"/>
  <c r="AD31" i="68"/>
  <c r="AD42" i="68"/>
  <c r="AD43" i="68"/>
  <c r="AD44" i="68"/>
  <c r="AD45" i="68"/>
  <c r="AD46" i="68"/>
  <c r="AD47" i="68"/>
  <c r="AD48" i="68"/>
  <c r="AD49" i="68"/>
  <c r="AD50" i="68"/>
  <c r="AD51" i="68"/>
  <c r="AD52" i="68"/>
  <c r="AD53" i="68"/>
  <c r="AD55" i="68"/>
  <c r="AD56" i="68"/>
  <c r="AD57" i="68"/>
  <c r="AD58" i="68"/>
  <c r="AD59" i="68"/>
  <c r="AD60" i="68"/>
  <c r="AD61" i="68"/>
  <c r="AD62" i="68"/>
  <c r="AD63" i="68"/>
  <c r="AD64" i="68"/>
  <c r="AD65" i="68"/>
  <c r="AD66" i="68"/>
  <c r="AD67" i="68"/>
  <c r="AD68" i="68"/>
  <c r="AD69" i="68"/>
  <c r="AD70" i="68"/>
  <c r="AD71" i="68"/>
  <c r="AD73" i="68"/>
  <c r="AD74" i="68"/>
  <c r="AD75" i="68"/>
  <c r="AD76" i="68"/>
  <c r="AD77" i="68"/>
  <c r="AD78" i="68"/>
  <c r="AD79" i="68"/>
  <c r="AD80" i="68"/>
  <c r="AD81" i="68"/>
  <c r="AD82" i="68"/>
  <c r="AD83" i="68"/>
  <c r="AD84" i="68"/>
  <c r="AD87" i="68"/>
  <c r="AD88" i="68"/>
  <c r="AD89" i="68"/>
  <c r="AD90" i="68"/>
  <c r="AD91" i="68"/>
  <c r="AD92" i="68"/>
  <c r="AD93" i="68"/>
  <c r="AD94" i="68"/>
  <c r="AD95" i="68"/>
  <c r="AD96" i="68"/>
  <c r="AD97" i="68"/>
  <c r="AD98" i="68"/>
  <c r="AD99" i="68"/>
  <c r="AD100" i="68"/>
  <c r="AD101" i="68"/>
  <c r="AD103" i="68"/>
  <c r="AD104" i="68"/>
  <c r="AD105" i="68"/>
  <c r="AD106" i="68"/>
  <c r="AD107" i="68"/>
  <c r="AD108" i="68"/>
  <c r="AD109" i="68"/>
  <c r="AD113" i="68"/>
  <c r="AD112" i="68"/>
  <c r="AD114" i="68"/>
  <c r="AD116" i="68"/>
  <c r="AD117" i="68"/>
  <c r="AD115" i="68"/>
  <c r="AD119" i="68"/>
  <c r="AD120" i="68"/>
  <c r="AD121" i="68"/>
  <c r="AD122" i="68"/>
  <c r="AD123" i="68"/>
  <c r="AD124" i="68"/>
  <c r="AD125" i="68"/>
  <c r="AD126" i="68"/>
  <c r="AD127" i="68"/>
  <c r="AD128" i="68"/>
  <c r="AD130" i="68"/>
  <c r="AD131" i="68"/>
  <c r="AD132" i="68"/>
  <c r="AD133" i="68"/>
  <c r="AD134" i="68"/>
  <c r="AD135" i="68"/>
  <c r="AD136" i="68"/>
  <c r="AD137" i="68"/>
  <c r="AD144" i="68"/>
  <c r="AD145" i="68"/>
  <c r="AD147" i="68"/>
  <c r="AD170" i="68"/>
  <c r="AD171" i="68"/>
  <c r="AD172" i="68"/>
  <c r="AD173" i="68"/>
  <c r="AD174" i="68"/>
  <c r="AD202" i="68"/>
  <c r="AD206" i="68"/>
  <c r="AD208" i="68"/>
  <c r="AD212" i="68"/>
  <c r="AD213" i="68"/>
  <c r="AD216" i="68"/>
  <c r="AD239" i="68"/>
  <c r="AD241" i="68"/>
  <c r="AD242" i="68"/>
  <c r="AD245" i="68"/>
  <c r="AD252" i="68"/>
  <c r="AD256" i="68"/>
  <c r="AD260" i="68"/>
  <c r="AD262" i="68"/>
  <c r="AD280" i="68"/>
  <c r="AD282" i="68"/>
  <c r="AD284" i="68"/>
  <c r="AD285" i="68"/>
  <c r="AD290" i="68"/>
  <c r="AD292" i="68"/>
  <c r="AD295" i="68"/>
  <c r="AD298" i="68"/>
  <c r="AD301" i="68"/>
  <c r="AD302" i="68"/>
  <c r="AD308" i="68"/>
  <c r="AD309" i="68"/>
  <c r="AD310" i="68"/>
  <c r="AD311" i="68"/>
  <c r="AD313" i="68"/>
  <c r="AD314" i="68"/>
  <c r="AD317" i="68"/>
  <c r="AD319" i="68"/>
  <c r="AD320" i="68"/>
  <c r="AD321" i="68"/>
  <c r="AD336" i="68"/>
  <c r="AD339" i="68"/>
  <c r="AD342" i="68"/>
  <c r="AD347" i="68"/>
  <c r="AD348" i="68"/>
  <c r="AD349" i="68"/>
  <c r="AD353" i="68"/>
  <c r="AD356" i="68"/>
  <c r="AD359" i="68"/>
  <c r="AD363" i="68"/>
  <c r="AD366" i="68"/>
  <c r="AD380" i="68"/>
  <c r="AD381" i="68"/>
  <c r="AD383" i="68"/>
  <c r="AD386" i="68"/>
  <c r="AD393" i="68"/>
  <c r="AD400" i="68"/>
  <c r="AD406" i="68"/>
  <c r="AD402" i="68"/>
  <c r="AD403" i="68"/>
  <c r="AD408" i="68"/>
  <c r="AD409" i="68"/>
  <c r="AD411" i="68"/>
  <c r="AD414" i="68"/>
  <c r="AD412" i="68"/>
  <c r="AD425" i="68"/>
  <c r="AD20" i="68"/>
  <c r="AD19" i="68"/>
  <c r="AE58" i="68"/>
  <c r="AE59" i="68"/>
  <c r="AE60" i="68"/>
  <c r="AE61" i="68"/>
  <c r="AE62" i="68"/>
  <c r="AE63" i="68"/>
  <c r="AE64" i="68"/>
  <c r="AE65" i="68"/>
  <c r="AE66" i="68"/>
  <c r="AE67" i="68"/>
  <c r="AE68" i="68"/>
  <c r="AE69" i="68"/>
  <c r="AE70" i="68"/>
  <c r="AE71" i="68"/>
  <c r="AE73" i="68"/>
  <c r="AE74" i="68"/>
  <c r="AE75" i="68"/>
  <c r="AE76" i="68"/>
  <c r="AE77" i="68"/>
  <c r="AE78" i="68"/>
  <c r="AE79" i="68"/>
  <c r="AE80" i="68"/>
  <c r="AE81" i="68"/>
  <c r="AE82" i="68"/>
  <c r="AE83" i="68"/>
  <c r="AE84" i="68"/>
  <c r="AE87" i="68"/>
  <c r="AE88" i="68"/>
  <c r="AE89" i="68"/>
  <c r="AE90" i="68"/>
  <c r="AE91" i="68"/>
  <c r="AE92" i="68"/>
  <c r="AE93" i="68"/>
  <c r="AE94" i="68"/>
  <c r="AE95" i="68"/>
  <c r="AE96" i="68"/>
  <c r="AE97" i="68"/>
  <c r="AE98" i="68"/>
  <c r="AE99" i="68"/>
  <c r="AE100" i="68"/>
  <c r="AE101" i="68"/>
  <c r="AE103" i="68"/>
  <c r="AE104" i="68"/>
  <c r="AE105" i="68"/>
  <c r="AE106" i="68"/>
  <c r="AE107" i="68"/>
  <c r="AE108" i="68"/>
  <c r="AE109" i="68"/>
  <c r="AE113" i="68"/>
  <c r="AE112" i="68"/>
  <c r="AE114" i="68"/>
  <c r="AE116" i="68"/>
  <c r="AE117" i="68"/>
  <c r="AE115" i="68"/>
  <c r="AE119" i="68"/>
  <c r="AE120" i="68"/>
  <c r="AE121" i="68"/>
  <c r="AE122" i="68"/>
  <c r="AE123" i="68"/>
  <c r="AE124" i="68"/>
  <c r="AE125" i="68"/>
  <c r="AE126" i="68"/>
  <c r="AE127" i="68"/>
  <c r="AE128" i="68"/>
  <c r="AE130" i="68"/>
  <c r="AE131" i="68"/>
  <c r="AE132" i="68"/>
  <c r="AE133" i="68"/>
  <c r="AE134" i="68"/>
  <c r="AE135" i="68"/>
  <c r="AE136" i="68"/>
  <c r="AE137" i="68"/>
  <c r="AE144" i="68"/>
  <c r="AE145" i="68"/>
  <c r="AE147" i="68"/>
  <c r="AE170" i="68"/>
  <c r="AE171" i="68"/>
  <c r="AE172" i="68"/>
  <c r="AE173" i="68"/>
  <c r="AE174" i="68"/>
  <c r="AE175" i="68"/>
  <c r="AE202" i="68"/>
  <c r="AE203" i="68"/>
  <c r="AE206" i="68"/>
  <c r="AE208" i="68"/>
  <c r="AE212" i="68"/>
  <c r="AE213" i="68"/>
  <c r="AE216" i="68"/>
  <c r="AE239" i="68"/>
  <c r="AE241" i="68"/>
  <c r="AE242" i="68"/>
  <c r="AE245" i="68"/>
  <c r="AE252" i="68"/>
  <c r="AE253" i="68"/>
  <c r="AE256" i="68"/>
  <c r="AE260" i="68"/>
  <c r="AE262" i="68"/>
  <c r="AE277" i="68"/>
  <c r="AE280" i="68"/>
  <c r="AE282" i="68"/>
  <c r="AE284" i="68"/>
  <c r="AE285" i="68"/>
  <c r="AE290" i="68"/>
  <c r="AE292" i="68"/>
  <c r="AE295" i="68"/>
  <c r="AE298" i="68"/>
  <c r="AE301" i="68"/>
  <c r="AE302" i="68"/>
  <c r="AE308" i="68"/>
  <c r="AE309" i="68"/>
  <c r="AE310" i="68"/>
  <c r="AE311" i="68"/>
  <c r="AE313" i="68"/>
  <c r="AE314" i="68"/>
  <c r="AE317" i="68"/>
  <c r="AE319" i="68"/>
  <c r="AE320" i="68"/>
  <c r="AE321" i="68"/>
  <c r="AE336" i="68"/>
  <c r="AE337" i="68"/>
  <c r="AE339" i="68"/>
  <c r="AE342" i="68"/>
  <c r="AE347" i="68"/>
  <c r="AE348" i="68"/>
  <c r="AE349" i="68"/>
  <c r="AE353" i="68"/>
  <c r="AE354" i="68"/>
  <c r="AE356" i="68"/>
  <c r="AE359" i="68"/>
  <c r="AE363" i="68"/>
  <c r="AE366" i="68"/>
  <c r="AE380" i="68"/>
  <c r="AE381" i="68"/>
  <c r="AE383" i="68"/>
  <c r="AE386" i="68"/>
  <c r="AE393" i="68"/>
  <c r="AE398" i="68"/>
  <c r="AE400" i="68"/>
  <c r="AE406" i="68"/>
  <c r="AE402" i="68"/>
  <c r="AE403" i="68"/>
  <c r="AE408" i="68"/>
  <c r="AE409" i="68"/>
  <c r="AE411" i="68"/>
  <c r="AE414" i="68"/>
  <c r="AE412" i="68"/>
  <c r="AE425" i="68"/>
  <c r="AE20" i="68"/>
  <c r="AE29" i="68"/>
  <c r="AE30" i="68"/>
  <c r="AE31" i="68"/>
  <c r="AE42" i="68"/>
  <c r="AE43" i="68"/>
  <c r="AE44" i="68"/>
  <c r="AE45" i="68"/>
  <c r="AE46" i="68"/>
  <c r="AE47" i="68"/>
  <c r="AE48" i="68"/>
  <c r="AE49" i="68"/>
  <c r="AE50" i="68"/>
  <c r="AE51" i="68"/>
  <c r="AE52" i="68"/>
  <c r="AE53" i="68"/>
  <c r="AE55" i="68"/>
  <c r="AE56" i="68"/>
  <c r="AE57" i="68"/>
  <c r="AE19" i="68"/>
  <c r="AG257" i="35"/>
  <c r="AE257" i="35"/>
  <c r="AG238" i="35"/>
  <c r="AG240" i="35"/>
  <c r="AG242" i="35"/>
  <c r="AG244" i="35"/>
  <c r="AG237" i="35"/>
  <c r="AG235" i="35"/>
  <c r="AG88" i="35"/>
  <c r="AG91" i="35"/>
  <c r="AG94" i="35"/>
  <c r="AG97" i="35"/>
  <c r="AG100" i="35"/>
  <c r="AG103" i="35"/>
  <c r="AG106" i="35"/>
  <c r="AG107" i="35"/>
  <c r="AG110" i="35"/>
  <c r="AG85" i="35"/>
  <c r="AG109" i="35"/>
  <c r="AG79" i="35"/>
  <c r="AG74" i="35"/>
  <c r="AG24" i="35"/>
  <c r="AG33" i="35"/>
  <c r="AG36" i="35"/>
  <c r="AG39" i="35"/>
  <c r="AG42" i="35"/>
  <c r="AG45" i="35"/>
  <c r="AG48" i="35"/>
  <c r="AG51" i="35"/>
  <c r="AG54" i="35"/>
  <c r="AG57" i="35"/>
  <c r="AG62" i="35"/>
  <c r="AG71" i="35"/>
  <c r="AG67" i="35"/>
  <c r="AG20" i="35"/>
  <c r="AG17" i="35"/>
  <c r="AI1062" i="69"/>
  <c r="AG1062" i="69"/>
  <c r="AI128" i="69"/>
  <c r="AG128" i="69"/>
  <c r="AI1049" i="69"/>
  <c r="AG1049" i="69"/>
  <c r="AI1046" i="69"/>
  <c r="AG1046" i="69"/>
  <c r="AI1043" i="69"/>
  <c r="AG1043" i="69"/>
  <c r="AI1042" i="69"/>
  <c r="AG1042" i="69"/>
  <c r="AI1041" i="69"/>
  <c r="AG1041" i="69"/>
  <c r="AI1058" i="69"/>
  <c r="AG1058" i="69"/>
  <c r="AI1055" i="69"/>
  <c r="AG1055" i="69"/>
  <c r="AI943" i="69"/>
  <c r="AG943" i="69"/>
  <c r="AI935" i="69"/>
  <c r="AG935" i="69"/>
  <c r="AI970" i="69"/>
  <c r="AG970" i="69"/>
  <c r="AI967" i="69"/>
  <c r="AG967" i="69"/>
  <c r="AI933" i="69"/>
  <c r="AG933" i="69"/>
  <c r="AI650" i="69"/>
  <c r="AG650" i="69"/>
  <c r="AI647" i="69"/>
  <c r="AG647" i="69"/>
  <c r="AI444" i="69"/>
  <c r="AG444" i="69"/>
  <c r="AI269" i="69"/>
  <c r="AG269" i="69"/>
  <c r="AI260" i="69"/>
  <c r="AG260" i="69"/>
  <c r="AI258" i="69"/>
  <c r="AG258" i="69"/>
  <c r="AI160" i="69"/>
  <c r="AG160" i="69"/>
  <c r="AI138" i="69"/>
  <c r="AG138" i="69"/>
  <c r="AI132" i="69"/>
  <c r="AG132" i="69"/>
  <c r="AI131" i="69"/>
  <c r="AG131" i="69"/>
  <c r="AI130" i="69"/>
  <c r="AG130" i="69"/>
  <c r="AI50" i="69"/>
  <c r="AG50" i="69"/>
  <c r="AI46" i="69"/>
  <c r="AG46" i="69"/>
  <c r="AI26" i="69"/>
  <c r="AG26" i="69"/>
  <c r="AI18" i="69"/>
  <c r="AG18" i="69"/>
  <c r="AI17" i="69"/>
  <c r="AG17" i="69"/>
  <c r="AI16" i="69"/>
  <c r="AG16" i="69"/>
  <c r="AI15" i="69"/>
  <c r="AG15" i="69"/>
  <c r="AI14" i="69"/>
  <c r="AI893" i="69"/>
  <c r="AG893" i="69"/>
  <c r="AI890" i="69"/>
  <c r="AG890" i="69"/>
  <c r="AI765" i="69"/>
  <c r="AG765" i="69"/>
  <c r="AI678" i="69"/>
  <c r="AG678" i="69"/>
  <c r="AI674" i="69"/>
  <c r="AG674" i="69"/>
  <c r="AI673" i="69"/>
  <c r="AG673" i="69"/>
  <c r="AG198" i="35"/>
  <c r="AG200" i="35"/>
  <c r="AG202" i="35"/>
  <c r="AG203" i="35"/>
  <c r="AE203" i="35"/>
  <c r="AE238" i="35"/>
  <c r="AA14" i="63"/>
  <c r="AA15" i="63"/>
  <c r="AA16" i="63"/>
  <c r="AG15" i="62"/>
  <c r="AG18" i="62"/>
  <c r="AG21" i="62"/>
  <c r="AG23" i="62"/>
  <c r="AG27" i="62"/>
  <c r="AG31" i="62"/>
  <c r="AG35" i="62"/>
  <c r="AG38" i="62"/>
  <c r="AG43" i="62"/>
  <c r="AG47" i="62"/>
  <c r="AG51" i="62"/>
  <c r="AG55" i="62"/>
  <c r="AG58" i="62"/>
  <c r="AG70" i="62"/>
  <c r="AG76" i="62"/>
  <c r="AG82" i="62"/>
  <c r="AG88" i="62"/>
  <c r="AG95" i="62"/>
  <c r="AG99" i="62"/>
  <c r="AI39" i="40"/>
  <c r="AI41" i="40"/>
  <c r="AI42" i="40"/>
  <c r="AE79" i="35"/>
  <c r="AI16" i="40"/>
  <c r="AI15" i="40"/>
  <c r="AI45" i="40"/>
  <c r="AI44" i="40"/>
  <c r="AI38" i="40"/>
  <c r="AI36" i="40"/>
  <c r="AI34" i="40"/>
  <c r="AI31" i="40"/>
  <c r="AI25" i="40"/>
  <c r="AI24" i="40"/>
  <c r="AI23" i="40"/>
  <c r="AI22" i="40"/>
  <c r="AI21" i="40"/>
  <c r="AI20" i="40"/>
  <c r="AI17" i="40"/>
  <c r="AI19" i="40"/>
  <c r="AI18" i="40"/>
  <c r="AI14" i="40"/>
  <c r="AC16" i="42"/>
  <c r="AC15" i="42"/>
  <c r="AC14" i="42"/>
  <c r="AF91" i="52"/>
  <c r="AE91" i="52"/>
  <c r="AF83" i="52"/>
  <c r="AE83" i="52"/>
  <c r="AF79" i="52"/>
  <c r="AE79" i="52"/>
  <c r="AF75" i="52"/>
  <c r="AE75" i="52"/>
  <c r="AF71" i="52"/>
  <c r="AE71" i="52"/>
  <c r="AF67" i="52"/>
  <c r="AE67" i="52"/>
  <c r="AF62" i="52"/>
  <c r="AE62" i="52"/>
  <c r="AF57" i="52"/>
  <c r="AE57" i="52"/>
  <c r="AF52" i="52"/>
  <c r="AE52" i="52"/>
  <c r="AF47" i="52"/>
  <c r="AE47" i="52"/>
  <c r="AF42" i="52"/>
  <c r="AE42" i="52"/>
  <c r="AF18" i="52"/>
  <c r="AE18" i="52"/>
  <c r="AE103" i="35"/>
  <c r="AE106" i="35"/>
  <c r="AE107" i="35"/>
  <c r="AG215" i="35"/>
  <c r="AG216" i="35"/>
  <c r="AG218" i="35"/>
  <c r="AG220" i="35"/>
  <c r="AG222" i="35"/>
  <c r="AG224" i="35"/>
  <c r="AG226" i="35"/>
  <c r="AG228" i="35"/>
  <c r="AG231" i="35"/>
  <c r="AE226" i="35"/>
  <c r="AE228" i="35"/>
  <c r="AE231" i="35"/>
  <c r="AE207" i="35"/>
  <c r="AE212" i="35"/>
  <c r="AG207" i="35"/>
  <c r="AE202" i="35"/>
  <c r="AG196" i="35"/>
  <c r="AE196" i="35"/>
  <c r="AG186" i="35"/>
  <c r="AG188" i="35"/>
  <c r="AE186" i="35"/>
  <c r="AE188" i="35"/>
  <c r="AG117" i="35"/>
  <c r="AG119" i="35"/>
  <c r="AG121" i="35"/>
  <c r="AG123" i="35"/>
  <c r="AG125" i="35"/>
  <c r="AG127" i="35"/>
  <c r="AG129" i="35"/>
  <c r="AG131" i="35"/>
  <c r="AG133" i="35"/>
  <c r="AG135" i="35"/>
  <c r="AG137" i="35"/>
  <c r="AG139" i="35"/>
  <c r="AG141" i="35"/>
  <c r="AG143" i="35"/>
  <c r="AG146" i="35"/>
  <c r="AG148" i="35"/>
  <c r="AG150" i="35"/>
  <c r="AG152" i="35"/>
  <c r="AG154" i="35"/>
  <c r="AG156" i="35"/>
  <c r="AG158" i="35"/>
  <c r="AG160" i="35"/>
  <c r="AG162" i="35"/>
  <c r="AG164" i="35"/>
  <c r="AG166" i="35"/>
  <c r="AG168" i="35"/>
  <c r="AG170" i="35"/>
  <c r="AG172" i="35"/>
  <c r="AG174" i="35"/>
  <c r="AG176" i="35"/>
  <c r="AG178" i="35"/>
  <c r="AG180" i="35"/>
  <c r="AG182" i="35"/>
  <c r="AG184" i="35"/>
  <c r="AG115" i="35"/>
  <c r="AE115" i="35"/>
  <c r="AE117" i="35"/>
  <c r="AE119" i="35"/>
  <c r="AE121" i="35"/>
  <c r="AE123" i="35"/>
  <c r="AE125" i="35"/>
  <c r="AE127" i="35"/>
  <c r="AE129" i="35"/>
  <c r="AE131" i="35"/>
  <c r="AE133" i="35"/>
  <c r="AE135" i="35"/>
  <c r="AE137" i="35"/>
  <c r="AE139" i="35"/>
  <c r="AE141" i="35"/>
  <c r="AE143" i="35"/>
  <c r="AE146" i="35"/>
  <c r="AE148" i="35"/>
  <c r="AE150" i="35"/>
  <c r="AE152" i="35"/>
  <c r="AE154" i="35"/>
  <c r="AE156" i="35"/>
  <c r="AE158" i="35"/>
  <c r="AE160" i="35"/>
  <c r="AE162" i="35"/>
  <c r="AE164" i="35"/>
  <c r="AE166" i="35"/>
  <c r="AE168" i="35"/>
  <c r="AE170" i="35"/>
  <c r="AE172" i="35"/>
  <c r="AE174" i="35"/>
  <c r="AE176" i="35"/>
  <c r="AE178" i="35"/>
  <c r="AE180" i="35"/>
  <c r="AE182" i="35"/>
  <c r="AE184" i="35"/>
  <c r="AE191" i="35"/>
  <c r="AE194" i="35"/>
  <c r="AE198" i="35"/>
  <c r="AE200" i="35"/>
  <c r="AG191" i="35"/>
  <c r="AG113" i="35"/>
  <c r="AG194" i="35"/>
  <c r="AD40" i="50"/>
  <c r="AC40" i="50"/>
  <c r="AD39" i="50"/>
  <c r="AC39" i="50"/>
  <c r="AD38" i="50"/>
  <c r="AC38" i="50"/>
  <c r="AD37" i="50"/>
  <c r="AC37" i="50"/>
  <c r="AD36" i="50"/>
  <c r="AC36" i="50"/>
  <c r="AD35" i="50"/>
  <c r="AC35" i="50"/>
  <c r="AD34" i="50"/>
  <c r="AC34" i="50"/>
  <c r="AD33" i="50"/>
  <c r="AC33" i="50"/>
  <c r="AD32" i="50"/>
  <c r="AC32" i="50"/>
  <c r="AD31" i="50"/>
  <c r="AC31" i="50"/>
  <c r="AD30" i="50"/>
  <c r="AC30" i="50"/>
  <c r="AD29" i="50"/>
  <c r="AC29" i="50"/>
  <c r="AD28" i="50"/>
  <c r="AC28" i="50"/>
  <c r="AD27" i="50"/>
  <c r="AC27" i="50"/>
  <c r="AD26" i="50"/>
  <c r="AC26" i="50"/>
  <c r="AD25" i="50"/>
  <c r="AC25" i="50"/>
  <c r="AD24" i="50"/>
  <c r="AC24" i="50"/>
  <c r="AD23" i="50"/>
  <c r="AC23" i="50"/>
  <c r="AD22" i="50"/>
  <c r="AC22" i="50"/>
  <c r="AD21" i="50"/>
  <c r="AC21" i="50"/>
  <c r="AD20" i="50"/>
  <c r="AC20" i="50"/>
  <c r="AD14" i="50"/>
  <c r="AC14" i="50"/>
  <c r="AE244" i="35"/>
  <c r="AE242" i="35"/>
  <c r="AE240" i="35"/>
  <c r="AE237" i="35"/>
  <c r="AE235" i="35"/>
  <c r="AE233" i="35"/>
  <c r="AE224" i="35"/>
  <c r="AE220" i="35"/>
  <c r="AE218" i="35"/>
  <c r="AE113" i="35"/>
  <c r="AE100" i="35"/>
  <c r="AE97" i="35"/>
  <c r="AE94" i="35"/>
  <c r="AE91" i="35"/>
  <c r="AE88" i="35"/>
  <c r="AE85" i="35"/>
  <c r="AE109" i="35"/>
  <c r="AE67" i="35"/>
  <c r="AE71" i="35"/>
  <c r="AE62" i="35"/>
  <c r="AE57" i="35"/>
  <c r="AE54" i="35"/>
  <c r="AE51" i="35"/>
  <c r="AE48" i="35"/>
  <c r="AE45" i="35"/>
  <c r="AE42" i="35"/>
  <c r="AE39" i="35"/>
  <c r="AE36" i="35"/>
  <c r="AE33" i="35"/>
  <c r="AE28" i="35"/>
  <c r="AE25" i="35"/>
  <c r="AE24" i="35"/>
  <c r="AE20" i="35"/>
  <c r="AE17" i="35"/>
  <c r="AE14" i="35"/>
  <c r="AE73" i="35"/>
  <c r="AE74" i="35"/>
  <c r="AE81" i="35"/>
  <c r="AE82" i="35"/>
  <c r="AE111" i="35"/>
  <c r="AE216" i="35"/>
  <c r="AE222" i="35"/>
  <c r="AC13" i="4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Marcus Lopp</author>
  </authors>
  <commentList>
    <comment ref="H19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S01 zu Z20-012</t>
        </r>
      </text>
    </comment>
    <comment ref="H2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S02 zu Z20-012</t>
        </r>
      </text>
    </comment>
    <comment ref="H58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S02 zu Z20-015</t>
        </r>
      </text>
    </comment>
    <comment ref="H59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S03 zu Z20-015</t>
        </r>
      </text>
    </comment>
    <comment ref="H61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Z20-015 vom 29.06.2020</t>
        </r>
      </text>
    </comment>
    <comment ref="H70" authorId="0" shapeId="0" xr:uid="{00000000-0006-0000-0000-000006000000}">
      <text>
        <r>
          <rPr>
            <b/>
            <sz val="9"/>
            <color indexed="81"/>
            <rFont val="Segoe UI"/>
            <family val="2"/>
          </rPr>
          <t>Z20-005 vom 15.05.2020</t>
        </r>
      </text>
    </comment>
    <comment ref="H71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>Z20-005 vom 15.05.2020</t>
        </r>
      </text>
    </comment>
    <comment ref="H72" authorId="0" shapeId="0" xr:uid="{00000000-0006-0000-0000-000008000000}">
      <text>
        <r>
          <rPr>
            <b/>
            <sz val="9"/>
            <color indexed="81"/>
            <rFont val="Segoe UI"/>
            <family val="2"/>
          </rPr>
          <t>Z20-005 vom 15.05.2020</t>
        </r>
      </text>
    </comment>
    <comment ref="H78" authorId="0" shapeId="0" xr:uid="{00000000-0006-0000-0000-000009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  <comment ref="H79" authorId="0" shapeId="0" xr:uid="{00000000-0006-0000-0000-00000A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  <comment ref="H80" authorId="0" shapeId="0" xr:uid="{00000000-0006-0000-0000-00000B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  <comment ref="H81" authorId="0" shapeId="0" xr:uid="{00000000-0006-0000-0000-00000C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  <comment ref="H82" authorId="0" shapeId="0" xr:uid="{00000000-0006-0000-0000-00000D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  <comment ref="H83" authorId="0" shapeId="0" xr:uid="{00000000-0006-0000-0000-00000E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  <comment ref="H84" authorId="0" shapeId="0" xr:uid="{00000000-0006-0000-0000-00000F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  <comment ref="H85" authorId="0" shapeId="0" xr:uid="{00000000-0006-0000-0000-000010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  <comment ref="H86" authorId="0" shapeId="0" xr:uid="{00000000-0006-0000-0000-000011000000}">
      <text>
        <r>
          <rPr>
            <b/>
            <sz val="9"/>
            <color indexed="81"/>
            <rFont val="Segoe UI"/>
            <family val="2"/>
          </rPr>
          <t>Z20-004 vom 25.06.2020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Marcus Lopp</author>
  </authors>
  <commentList>
    <comment ref="W63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Finale Arbeiten in:
LP5 IBW VE5 Pläne</t>
        </r>
        <r>
          <rPr>
            <sz val="9"/>
            <color indexed="81"/>
            <rFont val="Segoe UI"/>
            <family val="2"/>
          </rPr>
          <t xml:space="preserve">
710 82 1370 5 112 04!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 Grinwis</author>
  </authors>
  <commentList>
    <comment ref="D6" authorId="0" shapeId="0" xr:uid="{00000000-0006-0000-1600-000001000000}">
      <text>
        <r>
          <rPr>
            <b/>
            <sz val="9"/>
            <color indexed="81"/>
            <rFont val="Segoe UI"/>
            <family val="2"/>
          </rPr>
          <t>Stefan Grinwis:</t>
        </r>
        <r>
          <rPr>
            <sz val="9"/>
            <color indexed="81"/>
            <rFont val="Segoe UI"/>
            <family val="2"/>
          </rPr>
          <t xml:space="preserve">
ändern in:
Reinschrift zur Überprüfung</t>
        </r>
      </text>
    </comment>
    <comment ref="D8" authorId="0" shapeId="0" xr:uid="{00000000-0006-0000-1600-000002000000}">
      <text>
        <r>
          <rPr>
            <b/>
            <sz val="9"/>
            <color indexed="81"/>
            <rFont val="Segoe UI"/>
            <family val="2"/>
          </rPr>
          <t>Stefan Grinwis:</t>
        </r>
        <r>
          <rPr>
            <sz val="9"/>
            <color indexed="81"/>
            <rFont val="Segoe UI"/>
            <family val="2"/>
          </rPr>
          <t xml:space="preserve">
ändern in:
"freigegebene Reinschrift"</t>
        </r>
      </text>
    </comment>
    <comment ref="D10" authorId="0" shapeId="0" xr:uid="{00000000-0006-0000-1600-000003000000}">
      <text>
        <r>
          <rPr>
            <b/>
            <sz val="9"/>
            <color indexed="81"/>
            <rFont val="Segoe UI"/>
            <family val="2"/>
          </rPr>
          <t>Stefan Grinwis:</t>
        </r>
        <r>
          <rPr>
            <sz val="9"/>
            <color indexed="81"/>
            <rFont val="Segoe UI"/>
            <family val="2"/>
          </rPr>
          <t xml:space="preserve">
Übergabe besser als Auslieferung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Marcus Lopp</author>
  </authors>
  <commentList>
    <comment ref="F55" authorId="0" shapeId="0" xr:uid="{00000000-0006-0000-1F00-000001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56" authorId="0" shapeId="0" xr:uid="{00000000-0006-0000-1F00-000002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57" authorId="0" shapeId="0" xr:uid="{00000000-0006-0000-1F00-000003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58" authorId="0" shapeId="0" xr:uid="{00000000-0006-0000-1F00-000004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59" authorId="0" shapeId="0" xr:uid="{00000000-0006-0000-1F00-000005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60" authorId="0" shapeId="0" xr:uid="{00000000-0006-0000-1F00-000006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61" authorId="0" shapeId="0" xr:uid="{00000000-0006-0000-1F00-000007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62" authorId="0" shapeId="0" xr:uid="{00000000-0006-0000-1F00-000008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63" authorId="0" shapeId="0" xr:uid="{00000000-0006-0000-1F00-000009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64" authorId="0" shapeId="0" xr:uid="{00000000-0006-0000-1F00-00000A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65" authorId="0" shapeId="0" xr:uid="{00000000-0006-0000-1F00-00000B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66" authorId="0" shapeId="0" xr:uid="{00000000-0006-0000-1F00-00000C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67" authorId="0" shapeId="0" xr:uid="{00000000-0006-0000-1F00-00000D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231 13 bis 231 25 in einer Datei</t>
        </r>
      </text>
    </comment>
    <comment ref="F73" authorId="0" shapeId="0" xr:uid="{00000000-0006-0000-1F00-00000E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74" authorId="0" shapeId="0" xr:uid="{00000000-0006-0000-1F00-00000F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75" authorId="0" shapeId="0" xr:uid="{00000000-0006-0000-1F00-000010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76" authorId="0" shapeId="0" xr:uid="{00000000-0006-0000-1F00-000011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77" authorId="0" shapeId="0" xr:uid="{00000000-0006-0000-1F00-000012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78" authorId="0" shapeId="0" xr:uid="{00000000-0006-0000-1F00-000013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79" authorId="0" shapeId="0" xr:uid="{00000000-0006-0000-1F00-000014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80" authorId="0" shapeId="0" xr:uid="{00000000-0006-0000-1F00-000015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81" authorId="0" shapeId="0" xr:uid="{00000000-0006-0000-1F00-000016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82" authorId="0" shapeId="0" xr:uid="{00000000-0006-0000-1F00-000017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83" authorId="0" shapeId="0" xr:uid="{00000000-0006-0000-1F00-000018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01 bis 251 11 in einer Datei</t>
        </r>
      </text>
    </comment>
    <comment ref="F87" authorId="0" shapeId="0" xr:uid="{00000000-0006-0000-1F00-000019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89" authorId="0" shapeId="0" xr:uid="{00000000-0006-0000-1F00-00001A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0" authorId="0" shapeId="0" xr:uid="{00000000-0006-0000-1F00-00001B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1" authorId="0" shapeId="0" xr:uid="{00000000-0006-0000-1F00-00001C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2" authorId="0" shapeId="0" xr:uid="{00000000-0006-0000-1F00-00001D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3" authorId="0" shapeId="0" xr:uid="{00000000-0006-0000-1F00-00001E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4" authorId="0" shapeId="0" xr:uid="{00000000-0006-0000-1F00-00001F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5" authorId="0" shapeId="0" xr:uid="{00000000-0006-0000-1F00-000020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6" authorId="0" shapeId="0" xr:uid="{00000000-0006-0000-1F00-000021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7" authorId="0" shapeId="0" xr:uid="{00000000-0006-0000-1F00-000022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8" authorId="0" shapeId="0" xr:uid="{00000000-0006-0000-1F00-000023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99" authorId="0" shapeId="0" xr:uid="{00000000-0006-0000-1F00-000024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100" authorId="0" shapeId="0" xr:uid="{00000000-0006-0000-1F00-000025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101" authorId="0" shapeId="0" xr:uid="{00000000-0006-0000-1F00-000026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251 13 bis 251 25 in einer Datei</t>
        </r>
      </text>
    </comment>
    <comment ref="F103" authorId="0" shapeId="0" xr:uid="{00000000-0006-0000-1F00-000027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04" authorId="0" shapeId="0" xr:uid="{00000000-0006-0000-1F00-000028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05" authorId="0" shapeId="0" xr:uid="{00000000-0006-0000-1F00-000029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06" authorId="0" shapeId="0" xr:uid="{00000000-0006-0000-1F00-00002A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07" authorId="0" shapeId="0" xr:uid="{00000000-0006-0000-1F00-00002B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08" authorId="0" shapeId="0" xr:uid="{00000000-0006-0000-1F00-00002C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09" authorId="0" shapeId="0" xr:uid="{00000000-0006-0000-1F00-00002D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0" authorId="0" shapeId="0" xr:uid="{00000000-0006-0000-1F00-00002E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1" authorId="0" shapeId="0" xr:uid="{00000000-0006-0000-1F00-00002F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2" authorId="0" shapeId="0" xr:uid="{00000000-0006-0000-1F00-000030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3" authorId="0" shapeId="0" xr:uid="{00000000-0006-0000-1F00-000031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4" authorId="0" shapeId="0" xr:uid="{00000000-0006-0000-1F00-000032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5" authorId="0" shapeId="0" xr:uid="{00000000-0006-0000-1F00-000033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6" authorId="0" shapeId="0" xr:uid="{00000000-0006-0000-1F00-000034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7" authorId="0" shapeId="0" xr:uid="{00000000-0006-0000-1F00-000035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01 bis 252 15 in einer Datei</t>
        </r>
      </text>
    </comment>
    <comment ref="F119" authorId="0" shapeId="0" xr:uid="{00000000-0006-0000-1F00-000036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20" authorId="0" shapeId="0" xr:uid="{00000000-0006-0000-1F00-000037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21" authorId="0" shapeId="0" xr:uid="{00000000-0006-0000-1F00-000038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22" authorId="0" shapeId="0" xr:uid="{00000000-0006-0000-1F00-000039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23" authorId="0" shapeId="0" xr:uid="{00000000-0006-0000-1F00-00003A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24" authorId="0" shapeId="0" xr:uid="{00000000-0006-0000-1F00-00003B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25" authorId="0" shapeId="0" xr:uid="{00000000-0006-0000-1F00-00003C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26" authorId="0" shapeId="0" xr:uid="{00000000-0006-0000-1F00-00003D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27" authorId="0" shapeId="0" xr:uid="{00000000-0006-0000-1F00-00003E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30" authorId="0" shapeId="0" xr:uid="{00000000-0006-0000-1F00-00003F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31" authorId="0" shapeId="0" xr:uid="{00000000-0006-0000-1F00-000040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32" authorId="0" shapeId="0" xr:uid="{00000000-0006-0000-1F00-000041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33" authorId="0" shapeId="0" xr:uid="{00000000-0006-0000-1F00-000042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34" authorId="0" shapeId="0" xr:uid="{00000000-0006-0000-1F00-000043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35" authorId="0" shapeId="0" xr:uid="{00000000-0006-0000-1F00-000044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36" authorId="0" shapeId="0" xr:uid="{00000000-0006-0000-1F00-000045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37" authorId="0" shapeId="0" xr:uid="{00000000-0006-0000-1F00-000046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40" authorId="0" shapeId="0" xr:uid="{00000000-0006-0000-1F00-000047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41" authorId="0" shapeId="0" xr:uid="{00000000-0006-0000-1F00-000048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  <comment ref="F142" authorId="0" shapeId="0" xr:uid="{00000000-0006-0000-1F00-000049000000}">
      <text>
        <r>
          <rPr>
            <b/>
            <sz val="9"/>
            <color indexed="81"/>
            <rFont val="Segoe UI"/>
            <family val="2"/>
          </rPr>
          <t>Marcus Lopp:</t>
        </r>
        <r>
          <rPr>
            <sz val="9"/>
            <color indexed="81"/>
            <rFont val="Segoe UI"/>
            <family val="2"/>
          </rPr>
          <t xml:space="preserve">
252 16-24, 252 26-33, 252 35-37 in einer Datei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</author>
  </authors>
  <commentList>
    <comment ref="K73" authorId="0" shapeId="0" xr:uid="{00000000-0006-0000-2100-000001000000}">
      <text>
        <r>
          <rPr>
            <b/>
            <sz val="9"/>
            <color indexed="81"/>
            <rFont val="Segoe UI"/>
            <family val="2"/>
          </rPr>
          <t>Abstimmen mit ET</t>
        </r>
      </text>
    </comment>
    <comment ref="K74" authorId="0" shapeId="0" xr:uid="{00000000-0006-0000-2100-000002000000}">
      <text>
        <r>
          <rPr>
            <b/>
            <sz val="9"/>
            <color indexed="81"/>
            <rFont val="Segoe UI"/>
            <family val="2"/>
          </rPr>
          <t>Abstimmen mit ET</t>
        </r>
      </text>
    </comment>
    <comment ref="K75" authorId="0" shapeId="0" xr:uid="{00000000-0006-0000-2100-000003000000}">
      <text>
        <r>
          <rPr>
            <b/>
            <sz val="9"/>
            <color indexed="81"/>
            <rFont val="Segoe UI"/>
            <family val="2"/>
          </rPr>
          <t>Abstimmen mit ET</t>
        </r>
      </text>
    </comment>
    <comment ref="K78" authorId="0" shapeId="0" xr:uid="{00000000-0006-0000-2100-000004000000}">
      <text>
        <r>
          <rPr>
            <b/>
            <sz val="9"/>
            <color indexed="81"/>
            <rFont val="Segoe UI"/>
            <family val="2"/>
          </rPr>
          <t>Abstimmen mit ET</t>
        </r>
      </text>
    </comment>
    <comment ref="K79" authorId="0" shapeId="0" xr:uid="{00000000-0006-0000-2100-000005000000}">
      <text>
        <r>
          <rPr>
            <b/>
            <sz val="9"/>
            <color indexed="81"/>
            <rFont val="Segoe UI"/>
            <family val="2"/>
          </rPr>
          <t>Abstimmen mit ET</t>
        </r>
      </text>
    </comment>
    <comment ref="K80" authorId="0" shapeId="0" xr:uid="{00000000-0006-0000-2100-000006000000}">
      <text>
        <r>
          <rPr>
            <b/>
            <sz val="9"/>
            <color indexed="81"/>
            <rFont val="Segoe UI"/>
            <family val="2"/>
          </rPr>
          <t>Abstimmen mit ET</t>
        </r>
      </text>
    </comment>
    <comment ref="K83" authorId="0" shapeId="0" xr:uid="{00000000-0006-0000-2100-000007000000}">
      <text>
        <r>
          <rPr>
            <b/>
            <sz val="9"/>
            <color indexed="81"/>
            <rFont val="Segoe UI"/>
            <family val="2"/>
          </rPr>
          <t>Abstimmen mit ET</t>
        </r>
      </text>
    </comment>
  </commentList>
</comments>
</file>

<file path=xl/sharedStrings.xml><?xml version="1.0" encoding="utf-8"?>
<sst xmlns="http://schemas.openxmlformats.org/spreadsheetml/2006/main" count="60922" uniqueCount="2790">
  <si>
    <t>DATEINAME</t>
  </si>
  <si>
    <t>Lfd.-Nr.</t>
  </si>
  <si>
    <t>Anl.-Art</t>
  </si>
  <si>
    <t>B.-St</t>
  </si>
  <si>
    <t>Phase</t>
  </si>
  <si>
    <t>Stand</t>
  </si>
  <si>
    <t>Index</t>
  </si>
  <si>
    <t>Blatt</t>
  </si>
  <si>
    <t>OBJ.-NR.</t>
  </si>
  <si>
    <t>1370</t>
  </si>
  <si>
    <t>Flockungsfiltration</t>
  </si>
  <si>
    <t>1380</t>
  </si>
  <si>
    <t>1390</t>
  </si>
  <si>
    <t>0209A13</t>
  </si>
  <si>
    <t>0105A15</t>
  </si>
  <si>
    <t>0104A15</t>
  </si>
  <si>
    <t>Format</t>
  </si>
  <si>
    <t>Maßstab</t>
  </si>
  <si>
    <t>A1</t>
  </si>
  <si>
    <t>A</t>
  </si>
  <si>
    <t>ARGE</t>
  </si>
  <si>
    <t>PAR</t>
  </si>
  <si>
    <t>1790</t>
  </si>
  <si>
    <t>1000</t>
  </si>
  <si>
    <t>Allgemeines, Lagepläne, Baustelleneinrichtung</t>
  </si>
  <si>
    <t>01</t>
  </si>
  <si>
    <t>LOPP</t>
  </si>
  <si>
    <t>1:500</t>
  </si>
  <si>
    <t>A0</t>
  </si>
  <si>
    <t>02</t>
  </si>
  <si>
    <t>1:100</t>
  </si>
  <si>
    <t>03</t>
  </si>
  <si>
    <t>ohne</t>
  </si>
  <si>
    <t>04</t>
  </si>
  <si>
    <t>A2</t>
  </si>
  <si>
    <t>Verantw</t>
  </si>
  <si>
    <t>05</t>
  </si>
  <si>
    <t>=L95</t>
  </si>
  <si>
    <t>=L96</t>
  </si>
  <si>
    <t>1730</t>
  </si>
  <si>
    <t>1510</t>
  </si>
  <si>
    <t>1610</t>
  </si>
  <si>
    <t>1:625</t>
  </si>
  <si>
    <t>1:250</t>
  </si>
  <si>
    <t>Beschickungspumpwerk FLF</t>
  </si>
  <si>
    <t>UV - Desinfektion mit Betriebswasseranlage</t>
  </si>
  <si>
    <t>Schalthaus MS-VB9</t>
  </si>
  <si>
    <t>Simultan-Phosphat-Eliminationsanlage</t>
  </si>
  <si>
    <t>Absetzbecken Filterabwasserbehandlung</t>
  </si>
  <si>
    <t>06</t>
  </si>
  <si>
    <t>07</t>
  </si>
  <si>
    <t>08</t>
  </si>
  <si>
    <t>09</t>
  </si>
  <si>
    <t>1:50</t>
  </si>
  <si>
    <t>C</t>
  </si>
  <si>
    <t>HI</t>
  </si>
  <si>
    <t>B</t>
  </si>
  <si>
    <t>010</t>
  </si>
  <si>
    <t>020</t>
  </si>
  <si>
    <t>1375</t>
  </si>
  <si>
    <t>110</t>
  </si>
  <si>
    <t>120</t>
  </si>
  <si>
    <t>130</t>
  </si>
  <si>
    <t>1:600</t>
  </si>
  <si>
    <t>IFE</t>
  </si>
  <si>
    <t>1:25</t>
  </si>
  <si>
    <t>-</t>
  </si>
  <si>
    <t>A3</t>
  </si>
  <si>
    <t>1:20</t>
  </si>
  <si>
    <t xml:space="preserve"> 1:100</t>
  </si>
  <si>
    <t xml:space="preserve"> 1:20</t>
  </si>
  <si>
    <t>p2m</t>
  </si>
  <si>
    <t>1:1000</t>
  </si>
  <si>
    <t>1320</t>
  </si>
  <si>
    <t>Armaturenschacht Block C</t>
  </si>
  <si>
    <t xml:space="preserve"> 1:200</t>
  </si>
  <si>
    <t>Pos. Wasserbaufahrzeug f. Bauausführung</t>
  </si>
  <si>
    <t xml:space="preserve"> 1:1000</t>
  </si>
  <si>
    <t>A2.1</t>
  </si>
  <si>
    <t>A21</t>
  </si>
  <si>
    <t>A10</t>
  </si>
  <si>
    <t>A31</t>
  </si>
  <si>
    <t>Übersichtslageplan</t>
  </si>
  <si>
    <t>Lageplan Endzustand Draufsicht</t>
  </si>
  <si>
    <t>1:100:50:25:10</t>
  </si>
  <si>
    <t>Einbau Uferwand</t>
  </si>
  <si>
    <t>Ausbaggern Sohle</t>
  </si>
  <si>
    <t>Einbau Schutzkonstruktion</t>
  </si>
  <si>
    <t>Beschilderungsplan</t>
  </si>
  <si>
    <t>A20</t>
  </si>
  <si>
    <t>1:500, 200, 100</t>
  </si>
  <si>
    <t>A30</t>
  </si>
  <si>
    <t>Anschlussschächte Beschickungspumpwerk</t>
  </si>
  <si>
    <t>310</t>
  </si>
  <si>
    <t>410</t>
  </si>
  <si>
    <t>420</t>
  </si>
  <si>
    <t>311</t>
  </si>
  <si>
    <t>520</t>
  </si>
  <si>
    <t>5</t>
  </si>
  <si>
    <t>Titel 1</t>
  </si>
  <si>
    <t>Titel 2</t>
  </si>
  <si>
    <t>Klärwerk Ruhleben</t>
  </si>
  <si>
    <t xml:space="preserve">13597 Berlin </t>
  </si>
  <si>
    <t xml:space="preserve">Freiheit 17-19 </t>
  </si>
  <si>
    <t>Betriebswasseranlage</t>
  </si>
  <si>
    <t>Ansichten</t>
  </si>
  <si>
    <t>Grundriss</t>
  </si>
  <si>
    <t>030</t>
  </si>
  <si>
    <t>11</t>
  </si>
  <si>
    <t>12</t>
  </si>
  <si>
    <t>503</t>
  </si>
  <si>
    <t>101</t>
  </si>
  <si>
    <t>501</t>
  </si>
  <si>
    <t>502</t>
  </si>
  <si>
    <t>111</t>
  </si>
  <si>
    <t>121</t>
  </si>
  <si>
    <t>210</t>
  </si>
  <si>
    <t>Absetzbecken FAB</t>
  </si>
  <si>
    <t>1:200</t>
  </si>
  <si>
    <t>Schnitt A-A</t>
  </si>
  <si>
    <t>Schnitt B-B</t>
  </si>
  <si>
    <t>Schnitt C-C</t>
  </si>
  <si>
    <t>UV-Desinfektion m. BWA</t>
  </si>
  <si>
    <t>Ablaufmessstation</t>
  </si>
  <si>
    <t>Grundriss EG (Nord-Hälfte)</t>
  </si>
  <si>
    <t>Grundriss EG (Süd-Hälfte)</t>
  </si>
  <si>
    <t>Grundriss OG (Nord-Hälfte)</t>
  </si>
  <si>
    <t>Grundriss OG (Süd-Hälfte)</t>
  </si>
  <si>
    <t>Grundriss UG (Nord-Hälfte)</t>
  </si>
  <si>
    <t>Grundriss UG (Süd-Hälfte)</t>
  </si>
  <si>
    <t>Schnitt D-D</t>
  </si>
  <si>
    <t>Schnitt E-E</t>
  </si>
  <si>
    <t>Schnitt F-F</t>
  </si>
  <si>
    <t>Schnitt G-G</t>
  </si>
  <si>
    <t>Schnitt H-H</t>
  </si>
  <si>
    <t>Schnitt J-J</t>
  </si>
  <si>
    <t>Gesamtklärwerksbereich</t>
  </si>
  <si>
    <t>Lageplan</t>
  </si>
  <si>
    <t>Baufeldfreimachung</t>
  </si>
  <si>
    <t>Baustelleneinrichtung</t>
  </si>
  <si>
    <t>Auslaufbauwerk</t>
  </si>
  <si>
    <t xml:space="preserve">Auslaufbauwerk </t>
  </si>
  <si>
    <t>Grundriss Erdgeschoss</t>
  </si>
  <si>
    <t>Grundriss Untergeschoss</t>
  </si>
  <si>
    <t>Schnitt C-C, D-D</t>
  </si>
  <si>
    <t>Simultan-Phosphat-Eliminationsanlage Abbruch Bau</t>
  </si>
  <si>
    <t>Flockungsfiltration Sanitärtechnik</t>
  </si>
  <si>
    <t>Flockungsfiltration Heizungstechnik</t>
  </si>
  <si>
    <t>Schema</t>
  </si>
  <si>
    <t>Flockungsfiltration RLT-Anlagen</t>
  </si>
  <si>
    <t>Schema Teil 1</t>
  </si>
  <si>
    <t>Flockungsfiltration Kältetechnik</t>
  </si>
  <si>
    <t>Topologieschema</t>
  </si>
  <si>
    <t>Flockungsfiltration Gebäudeautomation</t>
  </si>
  <si>
    <t>Flockungsfiltration BMA/HA-Anlagen</t>
  </si>
  <si>
    <t>Absetzbecken FAB Sanitärtechnik</t>
  </si>
  <si>
    <t>Absetzbecken FAB Heizungstechnik</t>
  </si>
  <si>
    <t>Absetzbecken FAB RLT-Anlagen</t>
  </si>
  <si>
    <t>Absetzbecken FAB Gebäudeautomation</t>
  </si>
  <si>
    <t>Absetzbecken FAB BMA/HA-Anlagen</t>
  </si>
  <si>
    <t>Flockungsfiltration S+D-Planung</t>
  </si>
  <si>
    <t>Absetzbecken FAB S+D-Planung</t>
  </si>
  <si>
    <t>Schnitte Koordination</t>
  </si>
  <si>
    <t>6 kV - Schalthaus</t>
  </si>
  <si>
    <t>6 kV - Schalthaus Kältetechnik</t>
  </si>
  <si>
    <t>6 kV - Schalthaus Gebäudeautomation</t>
  </si>
  <si>
    <t>6 kV - Schalthaus RLT-Anlagen</t>
  </si>
  <si>
    <t>6 kV - Schalthaus BMA/HA-Anlagen</t>
  </si>
  <si>
    <t>6 kV - Schalthaus S+D-Planung</t>
  </si>
  <si>
    <t>UV-Desinfektion Sanitärtechnik</t>
  </si>
  <si>
    <t>UV-Desinfektion Heizungstechnik</t>
  </si>
  <si>
    <t>UV-Desinfektion RLT-Anlagen</t>
  </si>
  <si>
    <t>UV-Desinfektion Kältetechnik</t>
  </si>
  <si>
    <t>UV-Desinfektion</t>
  </si>
  <si>
    <t>UV-Desinfektion Gebäudeautomation</t>
  </si>
  <si>
    <t>UV-Desinfektion BMA / HA-Anlagen</t>
  </si>
  <si>
    <t>UV-Desinfektion S+D-Planung</t>
  </si>
  <si>
    <t>112</t>
  </si>
  <si>
    <t>113</t>
  </si>
  <si>
    <t>312</t>
  </si>
  <si>
    <t>313</t>
  </si>
  <si>
    <t>314</t>
  </si>
  <si>
    <t>315</t>
  </si>
  <si>
    <t>114</t>
  </si>
  <si>
    <t>115</t>
  </si>
  <si>
    <t>116</t>
  </si>
  <si>
    <t>317</t>
  </si>
  <si>
    <t>Deckendraufsicht</t>
  </si>
  <si>
    <t>Baugrube / Verbau</t>
  </si>
  <si>
    <t>Grundriss, Schnitte A-A, B-B</t>
  </si>
  <si>
    <t>Regelquerschnitte</t>
  </si>
  <si>
    <t>Anschlussschacht Block A, Block B</t>
  </si>
  <si>
    <t>Baustelleneinrichtung Umverlegung ADL</t>
  </si>
  <si>
    <t>Umverlegung ADL</t>
  </si>
  <si>
    <t>Lageplan, Längsschnitt</t>
  </si>
  <si>
    <t>BEZEICHNUNG / INHALT</t>
  </si>
  <si>
    <t>141</t>
  </si>
  <si>
    <t>Kabetrassenausbau</t>
  </si>
  <si>
    <t>142</t>
  </si>
  <si>
    <t xml:space="preserve"> =9X</t>
  </si>
  <si>
    <t xml:space="preserve"> +9X</t>
  </si>
  <si>
    <t xml:space="preserve"> =0E</t>
  </si>
  <si>
    <t>0,4/0,7kV-Anlagen Übergeordnetes</t>
  </si>
  <si>
    <t xml:space="preserve"> =0C</t>
  </si>
  <si>
    <t xml:space="preserve"> -</t>
  </si>
  <si>
    <t>Raumatlas</t>
  </si>
  <si>
    <t>Schrankansicht</t>
  </si>
  <si>
    <t xml:space="preserve"> +9X61</t>
  </si>
  <si>
    <t>Kabeltrassen-, Knoten-und Betriebsmittellageplan</t>
  </si>
  <si>
    <t>=9J61</t>
  </si>
  <si>
    <t>171</t>
  </si>
  <si>
    <t>=9E8</t>
  </si>
  <si>
    <t>511</t>
  </si>
  <si>
    <t>Übersichtsschaltplan</t>
  </si>
  <si>
    <t>=9C8</t>
  </si>
  <si>
    <t>512</t>
  </si>
  <si>
    <t xml:space="preserve"> +9X51</t>
  </si>
  <si>
    <t>=9J51</t>
  </si>
  <si>
    <t xml:space="preserve"> =9E7 </t>
  </si>
  <si>
    <t xml:space="preserve"> =9C7</t>
  </si>
  <si>
    <t xml:space="preserve"> +9X11</t>
  </si>
  <si>
    <t xml:space="preserve"> +9XT11</t>
  </si>
  <si>
    <t>6 kV Schaltanlage Schalthaus MS-VB9</t>
  </si>
  <si>
    <t xml:space="preserve"> =9B1</t>
  </si>
  <si>
    <t xml:space="preserve"> +1X12</t>
  </si>
  <si>
    <t>145</t>
  </si>
  <si>
    <t xml:space="preserve">  =1E4</t>
  </si>
  <si>
    <t xml:space="preserve"> =1B2</t>
  </si>
  <si>
    <t xml:space="preserve"> =1C3</t>
  </si>
  <si>
    <t>Filterabwasserbehandlung</t>
  </si>
  <si>
    <t>=9J62</t>
  </si>
  <si>
    <t xml:space="preserve"> +9X62</t>
  </si>
  <si>
    <t xml:space="preserve">Flockungsfiltration </t>
  </si>
  <si>
    <t>Konfigurator</t>
  </si>
  <si>
    <t>Titel 3
[Maßnahme]</t>
  </si>
  <si>
    <t>Titel 4
[Bauwerk / inhaltlicher Schwerpunkt]</t>
  </si>
  <si>
    <t>Titel 5
[Zeichnungstyp / Schnittführung]</t>
  </si>
  <si>
    <t>AKZ
=</t>
  </si>
  <si>
    <t>OKZ
+</t>
  </si>
  <si>
    <t>Ursprung:</t>
  </si>
  <si>
    <t>Reg.-Nr.:</t>
  </si>
  <si>
    <t>Auftr.-Nr.:</t>
  </si>
  <si>
    <t>P.27464</t>
  </si>
  <si>
    <t>P.27468</t>
  </si>
  <si>
    <t>P.27469</t>
  </si>
  <si>
    <t>0103A15</t>
  </si>
  <si>
    <t>P.27467</t>
  </si>
  <si>
    <t>+9X61</t>
  </si>
  <si>
    <t>Standorterweiterung I</t>
  </si>
  <si>
    <t>R&amp;I-Schema</t>
  </si>
  <si>
    <t>Erweiterungsbereich Straßenplanung</t>
  </si>
  <si>
    <t>Lageplan Übersicht</t>
  </si>
  <si>
    <t>Aushubphasen/Lastenplan</t>
  </si>
  <si>
    <t>Freiheit 17-19</t>
  </si>
  <si>
    <t>Neubau Kabeltrasse</t>
  </si>
  <si>
    <t>Baustelleneinrichtungsplan</t>
  </si>
  <si>
    <t>841x1500</t>
  </si>
  <si>
    <t>Absteckplan</t>
  </si>
  <si>
    <t>Kleinkabelschacht und Hydrant</t>
  </si>
  <si>
    <t>Großkabelschächte 1-6</t>
  </si>
  <si>
    <t>Großkabelschächte 7-12</t>
  </si>
  <si>
    <t>Durchbruchplan</t>
  </si>
  <si>
    <t>1:10</t>
  </si>
  <si>
    <t>LS - Umspannwerk bis GKS4</t>
  </si>
  <si>
    <t>A1.0</t>
  </si>
  <si>
    <t>LS - GKS4 bis GKS6</t>
  </si>
  <si>
    <t>LS - GKS6 bis GKS9</t>
  </si>
  <si>
    <t>LS - GKS9 bis GKS12</t>
  </si>
  <si>
    <t>LS - GKS12 bis Schalthaus MS-VB9</t>
  </si>
  <si>
    <t>Detailplan Übersicht</t>
  </si>
  <si>
    <t>Draufsicht</t>
  </si>
  <si>
    <t>Schnitte A-A und B-B</t>
  </si>
  <si>
    <t>Schnitte C-C und D-D</t>
  </si>
  <si>
    <t>Textfeld für Planliste auf den Plänen</t>
  </si>
  <si>
    <t>+9X62</t>
  </si>
  <si>
    <t>+9X51 bis +9X55</t>
  </si>
  <si>
    <t>13</t>
  </si>
  <si>
    <t>Anschluss Block C, Linie 13</t>
  </si>
  <si>
    <t>Lageplanausschnitt, Grundriss, Schnitte</t>
  </si>
  <si>
    <t>10</t>
  </si>
  <si>
    <t>14</t>
  </si>
  <si>
    <t>15</t>
  </si>
  <si>
    <t>16</t>
  </si>
  <si>
    <t>17</t>
  </si>
  <si>
    <t>18</t>
  </si>
  <si>
    <t>19</t>
  </si>
  <si>
    <t>Grundriss unten Übersichtsplan</t>
  </si>
  <si>
    <t>Grundriss unten Planausschnitt 3 - Achse N-Y / 1-9</t>
  </si>
  <si>
    <t>Grundriss unten Planausschnitt 4 - Achse N-Y / 6-19</t>
  </si>
  <si>
    <t>Grundriss Dach Übersichtsplan</t>
  </si>
  <si>
    <t>Grundriss Dach Planausschnitt 3 - Achse N-Y / 1-9</t>
  </si>
  <si>
    <t>Grundriss Dach Planausschnitt 4 - Achse N-Y / 6-19</t>
  </si>
  <si>
    <t>Grundriss unten Planausschnitt 1 - Achse A-I / 1-9</t>
  </si>
  <si>
    <t>Grundriss unten Planausschnitt 2 - Achse I-O / 1-9</t>
  </si>
  <si>
    <t>841/841</t>
  </si>
  <si>
    <t>Grundriss unten Planausschnitt 5 - Achse I-O / 6-19</t>
  </si>
  <si>
    <t>Grundriss unten Planausschnitt 6 - Achse A-I / 6-19</t>
  </si>
  <si>
    <t>Grundriss Dach Planausschnitt 1 - Achse A-I / 1-9</t>
  </si>
  <si>
    <t>Grundriss Dach Planausschnitt 6 - Achse A-I / 6-19</t>
  </si>
  <si>
    <t>Grundriss RKW Übersichtsplan</t>
  </si>
  <si>
    <t>Grundriss RKW Planausschnitt 3 - Achse N-Y / 1-9</t>
  </si>
  <si>
    <t>Grundriss oben Übersichtsplan</t>
  </si>
  <si>
    <t>Grundriss oben Planausschnitt 3 - Achse N-Y / 1-9</t>
  </si>
  <si>
    <t>Schnitt Koordination RLT-Anlage FLF.01</t>
  </si>
  <si>
    <t>Schnitt Koordination RLT-Anlage FLF.02</t>
  </si>
  <si>
    <t>Schnitt Koordination RLT-Anlage FLF.02.1</t>
  </si>
  <si>
    <t>Schnitt Koordination RLT-Anlage FLF.03</t>
  </si>
  <si>
    <t>Schnitt Koordination RLT-Anlage FLF.04</t>
  </si>
  <si>
    <t>Schnitte Koordination Kältezentrale</t>
  </si>
  <si>
    <t>Grundriss Übersichtsplan</t>
  </si>
  <si>
    <t>Grundriss Planausschnitt 2 - Achse A-D / 5-8</t>
  </si>
  <si>
    <t>Grundriss Planausschnitt 1 - Achse A-D / 1-6</t>
  </si>
  <si>
    <t>Grundriss Dach Planausschnitt 1 - Achse A-D / 1-6</t>
  </si>
  <si>
    <t>Grundriss Dach Planausschnitt 2 - Achse A-D / 5-8</t>
  </si>
  <si>
    <t>Grundriss I Übersichtsplan</t>
  </si>
  <si>
    <t>Grundriss I Planausschnitt 1 - Achse A-D / 1-5</t>
  </si>
  <si>
    <t>Grundriss I Planausschnitt 2 - Achse D-F / 1-5</t>
  </si>
  <si>
    <t>Grundriss I Planausschnitt 4 - Achse A-D / 5-9</t>
  </si>
  <si>
    <t>Grundriss II Übersichtsplan</t>
  </si>
  <si>
    <t>Grundriss II Planausschnitt 1 - Achse A-D / 1-5</t>
  </si>
  <si>
    <t>Grundriss II Planausschnitt 4 - Achse A-D / 5-9</t>
  </si>
  <si>
    <t>Grundriss II Planausschnitt 2 - Achse D-F / 1-5</t>
  </si>
  <si>
    <t>Grundriss II Planausschnitt 3 - Achse D-F / 5-9</t>
  </si>
  <si>
    <t>Grundriss I Planausschnitt 3 - Achse D-F / 5-9</t>
  </si>
  <si>
    <t>Schnitt Koordination RLT-Anl. UVD.01</t>
  </si>
  <si>
    <t>Schnitt Koordination RLT-Anl. UVD.02</t>
  </si>
  <si>
    <t>Schnitt Koordination RLT-Anl. UVD.03</t>
  </si>
  <si>
    <t>31.10.2019</t>
  </si>
  <si>
    <t>LeiKon</t>
  </si>
  <si>
    <t>Übersichtsplan</t>
  </si>
  <si>
    <t>=Q11</t>
  </si>
  <si>
    <t>=L97</t>
  </si>
  <si>
    <t>=L35</t>
  </si>
  <si>
    <t>131</t>
  </si>
  <si>
    <t>Hydraulisches Modell</t>
  </si>
  <si>
    <t>151</t>
  </si>
  <si>
    <t>220</t>
  </si>
  <si>
    <t>230</t>
  </si>
  <si>
    <t>240</t>
  </si>
  <si>
    <t>Baugruben</t>
  </si>
  <si>
    <t>Lageplan Straßenplanung</t>
  </si>
  <si>
    <t>430</t>
  </si>
  <si>
    <t>Höhenplan Achse H 1</t>
  </si>
  <si>
    <t>Höhenplan Achse H 2</t>
  </si>
  <si>
    <t>Höhenplan Achse H 3</t>
  </si>
  <si>
    <t>Höhenplan Achse H 4</t>
  </si>
  <si>
    <t>Höhenplan Achse H 5</t>
  </si>
  <si>
    <t>Höhenplan Achse V 1</t>
  </si>
  <si>
    <t>Höhenplan Achse V 2</t>
  </si>
  <si>
    <t>Höhenplan Achse V 3</t>
  </si>
  <si>
    <t>Höhenplan Achse V 4</t>
  </si>
  <si>
    <t>Höhenplan Achse V 5</t>
  </si>
  <si>
    <t>440</t>
  </si>
  <si>
    <t>Querprofile Achse H 1</t>
  </si>
  <si>
    <t>Querprofile Achse H 2</t>
  </si>
  <si>
    <t>Querprofile Achse H 3</t>
  </si>
  <si>
    <t>Querprofile Achse H 4</t>
  </si>
  <si>
    <t>Querprofile Achse H 5</t>
  </si>
  <si>
    <t>Querprofile Achse V 1</t>
  </si>
  <si>
    <t>Querprofile Achse V 2</t>
  </si>
  <si>
    <t>Querprofile Achse V 3</t>
  </si>
  <si>
    <t>Querprofile Achse V 4</t>
  </si>
  <si>
    <t>Querprofile Achse V 5</t>
  </si>
  <si>
    <t>Grundriss, Schnitte</t>
  </si>
  <si>
    <t>Details</t>
  </si>
  <si>
    <t>verbindene Kanäle und Leitungen</t>
  </si>
  <si>
    <t>16.01.2020</t>
  </si>
  <si>
    <t>Grundriss Kellergeschoss SW</t>
  </si>
  <si>
    <t>Grundriss Kellergeschoss SO</t>
  </si>
  <si>
    <t>Grundriss Kellergeschoss NW</t>
  </si>
  <si>
    <t>Grundriss Kellergeschoss NO</t>
  </si>
  <si>
    <t>20</t>
  </si>
  <si>
    <t>Grundriss Untergeschoss SW</t>
  </si>
  <si>
    <t>Grundriss Untergeschoss SO</t>
  </si>
  <si>
    <t>Grundriss Untergeschoss NW</t>
  </si>
  <si>
    <t>Grundriss Untergeschoss NO</t>
  </si>
  <si>
    <t>Grundriss Obergeschoss SW</t>
  </si>
  <si>
    <t>Grundriss Obergeschoss SO</t>
  </si>
  <si>
    <t>Grundriss Obergeschoss NW</t>
  </si>
  <si>
    <t>Grundriss Obergeschoss NO</t>
  </si>
  <si>
    <t>Grundriss 2. OG (Dach) SW</t>
  </si>
  <si>
    <t>Grundriss 2. OG (Dach) SO</t>
  </si>
  <si>
    <t>Grundriss 2. OG (Dach) NW</t>
  </si>
  <si>
    <t>Grundriss 2. OG (Dach) NO</t>
  </si>
  <si>
    <t>Längsschnitt 1-1 Nord</t>
  </si>
  <si>
    <t>Längsschnitt 1-1 Süd</t>
  </si>
  <si>
    <t>Längsschnitt 2-2 Süd</t>
  </si>
  <si>
    <t>Längsschnitt 2-2 Nord</t>
  </si>
  <si>
    <t>Längsschnitt 3-3 Süd</t>
  </si>
  <si>
    <t>Längsschnitt 3-3 Nord</t>
  </si>
  <si>
    <t>Längsschnitt 4-4 Süd</t>
  </si>
  <si>
    <t>Längsschnitt 4-4 Nord</t>
  </si>
  <si>
    <t>Querschnitte a-a West</t>
  </si>
  <si>
    <t>Querschnitte b-b West</t>
  </si>
  <si>
    <t>Querschnitte c-c West</t>
  </si>
  <si>
    <t>Querschnitte a-a Ost</t>
  </si>
  <si>
    <t>Querschnitte b-b Ost</t>
  </si>
  <si>
    <t>Querschnitte c-c Ost</t>
  </si>
  <si>
    <t>Querschnitte d-d West</t>
  </si>
  <si>
    <t>Querschnitte d-d Ost</t>
  </si>
  <si>
    <t>Querschnitte e-e West</t>
  </si>
  <si>
    <t>Querschnitte e-e Ost</t>
  </si>
  <si>
    <t>Querschnitte f-f West</t>
  </si>
  <si>
    <t>Querschnitte f-f Ost</t>
  </si>
  <si>
    <t>Querschnitte g-g West</t>
  </si>
  <si>
    <t>Querschnitte g-g Ost</t>
  </si>
  <si>
    <t>21</t>
  </si>
  <si>
    <t>22</t>
  </si>
  <si>
    <t>Teilansichten aus Norden und Westen</t>
  </si>
  <si>
    <t>Detail Traforaum</t>
  </si>
  <si>
    <t>Detail Filterböden, Einbauten</t>
  </si>
  <si>
    <t>Detail Fingerwehr</t>
  </si>
  <si>
    <t>Detail Messwassertafel</t>
  </si>
  <si>
    <t>R&amp;I-Schema Süd</t>
  </si>
  <si>
    <t>R&amp;I-Schema Nord</t>
  </si>
  <si>
    <t>Grundriss unten + Schnitte E-E, F-F und G-G</t>
  </si>
  <si>
    <t>Grundriss, Untergeschoss</t>
  </si>
  <si>
    <t>Grundriss, Zulauf FLF</t>
  </si>
  <si>
    <t>Schnitt  F-F</t>
  </si>
  <si>
    <t>Westansicht</t>
  </si>
  <si>
    <t>1:50, 1:5</t>
  </si>
  <si>
    <t>Baugrubenübersicht UW-Betonsohle, Grundrisse   und Schnitte</t>
  </si>
  <si>
    <t>Schalplan Draufsicht Prallplatte- Randbalken-Gurtung</t>
  </si>
  <si>
    <t>Schalplan Schnitte Prallplatte- Randbalken-Gurtung</t>
  </si>
  <si>
    <t>Leitwerk (Dalbenkonstruktion) Bauwerksplan</t>
  </si>
  <si>
    <t>Leitwerk (Dalbenkonstruktion) Stahlkonstruktion</t>
  </si>
  <si>
    <t>1:200:100:25:10</t>
  </si>
  <si>
    <t>1:50:25:10</t>
  </si>
  <si>
    <t>1:50:25</t>
  </si>
  <si>
    <t>1:100:50:10</t>
  </si>
  <si>
    <t>1:20:10</t>
  </si>
  <si>
    <t>1:100:20</t>
  </si>
  <si>
    <t>20.01.2020</t>
  </si>
  <si>
    <t>A1+</t>
  </si>
  <si>
    <t>FLF, Maschinenhalle Schnitt 1</t>
  </si>
  <si>
    <t>Beschickungspumpwerk FLF Schnitt 2-1</t>
  </si>
  <si>
    <t>FLF, Filterzellen, BPW Schnitt 2-3</t>
  </si>
  <si>
    <t>A0 - 1400</t>
  </si>
  <si>
    <t>FLF, Filterzellen Schnitt 2-2</t>
  </si>
  <si>
    <t>UV-Desinfektion Schnitt 3</t>
  </si>
  <si>
    <t>Absetzbecken, Pumpenkeller Schnitt  4</t>
  </si>
  <si>
    <t>UV-Desinfektion, Auslaufbereich Schnitt 5-1</t>
  </si>
  <si>
    <t>Absetzbecken, Pumpenkeller Schnitt 5-2-3</t>
  </si>
  <si>
    <t>Zulaufkanäle A/B/C Draufsicht</t>
  </si>
  <si>
    <t>Zulaufkanäle C Schnitte</t>
  </si>
  <si>
    <t>Zulaufkanäle A/B Schnitte und Details</t>
  </si>
  <si>
    <t xml:space="preserve">13596 Berlin </t>
  </si>
  <si>
    <t>Freiheit 17-18</t>
  </si>
  <si>
    <t>UVD-FAB Schnitte</t>
  </si>
  <si>
    <t>FlF Schnitte</t>
  </si>
  <si>
    <t>BPW und FlF Schnitte</t>
  </si>
  <si>
    <t>Planungsbegleitende Unterlagen</t>
  </si>
  <si>
    <t>Bericht Hydraulik mit Anlagen,
Zeichnungen, Zeichnungsverz.</t>
  </si>
  <si>
    <t>SiGe-Plan</t>
  </si>
  <si>
    <t>Inbetriebnahmekonzept</t>
  </si>
  <si>
    <t>nicht zutreffend</t>
  </si>
  <si>
    <t>ausgeliefert</t>
  </si>
  <si>
    <t>BPW</t>
  </si>
  <si>
    <t>FLF</t>
  </si>
  <si>
    <t>FAB</t>
  </si>
  <si>
    <t>Schalthaus VB9</t>
  </si>
  <si>
    <t>Anschlussschacht Block C</t>
  </si>
  <si>
    <t>ABE-Konzept Hauptmaßnahme</t>
  </si>
  <si>
    <t>Kampfmitteluntersuchungskonzept Hauptmaßnahme</t>
  </si>
  <si>
    <t>Umbau Ankerspundwand</t>
  </si>
  <si>
    <t>05.11.2019</t>
  </si>
  <si>
    <t>08.01.2020</t>
  </si>
  <si>
    <t>841x1800</t>
  </si>
  <si>
    <t>Lageplan - GKS10 bis Schalthaus MS-VB9</t>
  </si>
  <si>
    <t>1:?</t>
  </si>
  <si>
    <t>Dateinamen</t>
  </si>
  <si>
    <t>Hydraulik</t>
  </si>
  <si>
    <t>WU-Konzept</t>
  </si>
  <si>
    <t>Baustellenlogistik</t>
  </si>
  <si>
    <t>Kampfmitteluntersuchungskonzept</t>
  </si>
  <si>
    <t>ABE-Konzept</t>
  </si>
  <si>
    <t>Gefahr- und Risikobeurteilung</t>
  </si>
  <si>
    <t>Funktionsbeschreibungen</t>
  </si>
  <si>
    <t>Funktionsbeschreibung BPW</t>
  </si>
  <si>
    <t>Gefahr- und Risikobeurteilung BPW Dach</t>
  </si>
  <si>
    <t>31.01.2020</t>
  </si>
  <si>
    <t>30.09.2019 mit EP</t>
  </si>
  <si>
    <t>Gefahr- und Risikobeurteilung SPE</t>
  </si>
  <si>
    <t>Ruh_L95_2VT_220_BPW_Dach_Gefahr-und-Risikobeurteilung_2020-01-31</t>
  </si>
  <si>
    <t>Ruh_L95_2VT_220_BPW_Notumlauf_Gefahr-und-Risikobeurteilung_2020-01-31</t>
  </si>
  <si>
    <t>Gefahr- und Risikobeurteilung Vorbemerkungen</t>
  </si>
  <si>
    <t>Ruh_L95_3VT_400_BPW_Risiko_Redundanz_2020-01-31</t>
  </si>
  <si>
    <t>Ruh_L90_Anlage11-1_Inbetriebnahme-_und_Probebetriebsordnung</t>
  </si>
  <si>
    <t>Inbetriebnahme-_und_Probebetriebsordnung BWB</t>
  </si>
  <si>
    <t>BWB</t>
  </si>
  <si>
    <t>Gefahr- und Risikobeurteilung FLF</t>
  </si>
  <si>
    <t>Gefahr- und Risikobeurteilung UV-D</t>
  </si>
  <si>
    <t>Gefahr- und Risikobeurteilung FAB</t>
  </si>
  <si>
    <t>Funktionsbeschreibung SPE</t>
  </si>
  <si>
    <t>Funktionsbeschreibung FLF</t>
  </si>
  <si>
    <t>Funktionsbeschreibung UV-D</t>
  </si>
  <si>
    <t>Funktionsbeschreibung AMS</t>
  </si>
  <si>
    <t>Funktionsbeschreibung FAB</t>
  </si>
  <si>
    <t>Funktionsbeschreibung BWA</t>
  </si>
  <si>
    <t>20190902_KWRuh_Kampmittelsondierungskonzept - Auslaufbw</t>
  </si>
  <si>
    <t>Ruh_1000_2BT_ABE-Konzept_2019-11-25</t>
  </si>
  <si>
    <t>Ruh_1000_SiGePlan_2019-11-14_Wochen</t>
  </si>
  <si>
    <t>Ruh_1000_2BT_LP5_Baustellenlogistik_V02_2019-12-09</t>
  </si>
  <si>
    <t>Ruh_L90_1A_025_Anlage1_Hydraulik_Hydka-Ergebnisausdrucke</t>
  </si>
  <si>
    <t>Anlage 3 zur Hydraulik CFD Zulauf</t>
  </si>
  <si>
    <t>Anlage 4 zur Hydraulik CFD Ablauf</t>
  </si>
  <si>
    <t>Ruh_L90_1A_025_Anlage2_Hydraulik_Hydka-Modelldateien</t>
  </si>
  <si>
    <t>Anlage 1 zur Hydraulik Hydka Ergebnisausdrücke</t>
  </si>
  <si>
    <t>Anlage 2 zur Hydraulik Hydka Modelldateien</t>
  </si>
  <si>
    <t>710_62_1000_5_410_01_A</t>
  </si>
  <si>
    <t>710_62_1000_5_410_02_A</t>
  </si>
  <si>
    <t>710_62_1000_5_410_03_A</t>
  </si>
  <si>
    <t>Hydraulischer Längsschnitt (8/m³/s)</t>
  </si>
  <si>
    <t>Hydraulischer Längsschnitt (7,3/m³/s)</t>
  </si>
  <si>
    <t>offen</t>
  </si>
  <si>
    <t>Anschlussschacht Block C, Linien 10, 11,12</t>
  </si>
  <si>
    <t>Dateiname</t>
  </si>
  <si>
    <t>Ruh_1390_2BT_Anlage-1-1_Prallplatte_V2</t>
  </si>
  <si>
    <t>Ruh_1390_2BT_Anlage-1-2_Gurtung_Süd-V2</t>
  </si>
  <si>
    <t>Ruh_1390_2BT_Anlage-2-1_Spundwand_P2-1</t>
  </si>
  <si>
    <t>Ruh_1390_2BT_Anlage-2-2_Spundwand_P2-2</t>
  </si>
  <si>
    <t>Ruh_1390_2BT_Anlage-3-1_Leitwerk_V5a</t>
  </si>
  <si>
    <t>Ruh_1390_2BT_Anlage-2-3_Spundwand_P2-3-A</t>
  </si>
  <si>
    <t>Ruh_1390_2BT_Anlage-2-3a_Lastvert</t>
  </si>
  <si>
    <t>Ruh_1390_2BT_223_ST01_2020-02-03</t>
  </si>
  <si>
    <t>Ruh_L35_2GT_250_BSK_SPE_2019-04-08_nach_VP</t>
  </si>
  <si>
    <t>Ruh_L90_2GT_250_BSK_Schalthaus_MS-BV9_2018-12-07_nach_VP</t>
  </si>
  <si>
    <t>Ruh_L95_2GT_250_BSK_Flockungsfiltration_Beschickungspumpwerk_nach_VP</t>
  </si>
  <si>
    <t>Ruh_L95_2GT_250_BSP_Flockungsfiltration_Beschickungspumpwerk_DG_2020-02-04</t>
  </si>
  <si>
    <t>Ruh_L96_2GT_250_BSK_UV-Desinfektion_2019-12-16_VP</t>
  </si>
  <si>
    <t>Ruh_L96_2GT_250_BSP_UV-Desinfektion_2019-12-16</t>
  </si>
  <si>
    <t>Ruh_L97_2GT_250_BSP_Absetzbecken_FAB_2019-04-08_Nach_VP</t>
  </si>
  <si>
    <t>Brandschutzgutachten SPE</t>
  </si>
  <si>
    <t>Brandschutzgutachten FAB</t>
  </si>
  <si>
    <t>Brandschutzgutachten Schalthaus MS-VB9</t>
  </si>
  <si>
    <t>Brandschutzgutachten FLF BPW</t>
  </si>
  <si>
    <t>Brandschutzgutachten UV-D</t>
  </si>
  <si>
    <t>Mengenermittlung</t>
  </si>
  <si>
    <t>ABE-Konzept KSR-Trasse</t>
  </si>
  <si>
    <t>Ruh_1510_2BT_233_TWP_GKS-2020-02-03</t>
  </si>
  <si>
    <t>24.01.2020
seit 28.01.2020</t>
  </si>
  <si>
    <t>ungültig</t>
  </si>
  <si>
    <t>28.02.2020</t>
  </si>
  <si>
    <t>23</t>
  </si>
  <si>
    <t>24</t>
  </si>
  <si>
    <t>VE3 - Verlegung MS-KSR-Trasse</t>
  </si>
  <si>
    <t>Anmerkung</t>
  </si>
  <si>
    <t>Ruh_1510_4_2BT_233_TWP_Schalthaus.pdf</t>
  </si>
  <si>
    <t>Ruh_1000_4_TWP_Baugrube_2019-11-27.pdf</t>
  </si>
  <si>
    <t>Ruh_1510_4_2BT_233_TWP_KSR_Verbau-2020-02-13.pdf</t>
  </si>
  <si>
    <t>Statik Verbau Großkabelschächte und Kabeltrasse</t>
  </si>
  <si>
    <t>Statik Großkabelschächte</t>
  </si>
  <si>
    <t>H</t>
  </si>
  <si>
    <t>Plannummern</t>
  </si>
  <si>
    <t>Ruh_1375_2BT_233_TWP_FAB</t>
  </si>
  <si>
    <t>Ruh_1375_2BT_233_TWP_FAB_Positionsplan</t>
  </si>
  <si>
    <t xml:space="preserve">Lageplan - Umspannwerk bis GKS3 </t>
  </si>
  <si>
    <t>Lageplan - GKS4 bis GKS9</t>
  </si>
  <si>
    <t>13597 Berlin</t>
  </si>
  <si>
    <t>Standorterweiterung</t>
  </si>
  <si>
    <t>09.01.2020</t>
  </si>
  <si>
    <t>Provisorien vorgezogene Maßnahme 1 von 3 LP</t>
  </si>
  <si>
    <t>Provisorien vorgezogene Maßnahme 2 von 3 LP</t>
  </si>
  <si>
    <t>Provisorien vorgezogene Maßnahme 3 von 3 LP</t>
  </si>
  <si>
    <t xml:space="preserve"> 16.01.2020</t>
  </si>
  <si>
    <t>Störungs- und Redundanzbetrachtungen</t>
  </si>
  <si>
    <t>Störungs- und Redundanzbetrachtung SPE</t>
  </si>
  <si>
    <t>Störungs- und Redundanzbetrachtung BPW</t>
  </si>
  <si>
    <t>Störungs- und Redundanzbetrachtung FLF</t>
  </si>
  <si>
    <t>Störungs- und Redundanzbetrachtung FAB</t>
  </si>
  <si>
    <t>Störungs- und Redundanzbetrachtung BWA</t>
  </si>
  <si>
    <t>Schalthaus Umspannwerk (UW) 1</t>
  </si>
  <si>
    <t>Schalthaus UW1</t>
  </si>
  <si>
    <t>A32</t>
  </si>
  <si>
    <t>09.03.2020</t>
  </si>
  <si>
    <t>1:50/20</t>
  </si>
  <si>
    <t>Ruh_1510_2BT_233_TWP_UW1_2020-03-11.pdf</t>
  </si>
  <si>
    <t>Ruh_1390_2BT_233_TWP_Umbau-Ankerspundwand-ABW_2020-03-04.pdf</t>
  </si>
  <si>
    <t>Ruh_1510_2BT_233_TWP_GKS_Nachtrag01_2020-03-17</t>
  </si>
  <si>
    <t>Statik Großkabelschächte 1. Nachtrag</t>
  </si>
  <si>
    <t>Freigabe Prüfstatiker</t>
  </si>
  <si>
    <t>Störungs- und Redundanzbetrachtung UVD</t>
  </si>
  <si>
    <t>V-/ M-/ U-Listen</t>
  </si>
  <si>
    <t>IfE</t>
  </si>
  <si>
    <t>p2m / LOPP</t>
  </si>
  <si>
    <t>Universalliste</t>
  </si>
  <si>
    <t>Messstellenliste</t>
  </si>
  <si>
    <t>Verbraucherliste</t>
  </si>
  <si>
    <t>ausgeliefert an BWB</t>
  </si>
  <si>
    <t>entfällt</t>
  </si>
  <si>
    <t>Gefahr- und Risikobeurteilung BWA</t>
  </si>
  <si>
    <t>Gefahr- und Risikobeurteilung AMS</t>
  </si>
  <si>
    <t>Gefahr- und Risikobeurteilung ABW</t>
  </si>
  <si>
    <t>Gefahr- und Risikobeurteilung BPW P-Vorlage+Notumlauf</t>
  </si>
  <si>
    <t>LOPP &amp; LeiKon</t>
  </si>
  <si>
    <t>HI &amp; LeiKon</t>
  </si>
  <si>
    <t>ABE-Konzept ABW</t>
  </si>
  <si>
    <t>Bericht Ausführungsplanung Energietechnik mit Anlagen</t>
  </si>
  <si>
    <t>1. Listen</t>
  </si>
  <si>
    <t>1.0 Übergeordnetes</t>
  </si>
  <si>
    <t>Anlage 1.0.1 Prüf_Checklisten_Abnahme_Inbetriebnahme</t>
  </si>
  <si>
    <t>1.1 +1X12 UW</t>
  </si>
  <si>
    <t>Anlage 1.1.1 UW_MS-Kabelspinne</t>
  </si>
  <si>
    <t>Anlage 1.1.2 UW_NS-Kabelspinne</t>
  </si>
  <si>
    <t>Anlage 1.1.3 UW_NS-Verteilung 1C3</t>
  </si>
  <si>
    <t>Anlage 1.1.4 UW_USV-Verteilung 1D1</t>
  </si>
  <si>
    <t>Anlage 1.1.5 UW_U-Liste_E-Anlagen_1X12</t>
  </si>
  <si>
    <t>Anlage 1.1.6 UW_Signalliste</t>
  </si>
  <si>
    <t>1.2 +9X11 Schalthaus MS-VB9</t>
  </si>
  <si>
    <t>Anlage 1.2.1 SH MS-VB9_MS-Kabelspinne</t>
  </si>
  <si>
    <t>Anlage 1.2.2 SH MS-VB9_NS-Kabelspinne</t>
  </si>
  <si>
    <t>Anlage 1.2.3 SH MS-VB9_NS-Verteilung 9C5</t>
  </si>
  <si>
    <t>Anlage 1.2.4 SH MS-VB9_USV-Verteilung 9D5</t>
  </si>
  <si>
    <t>Anlage 1.2.5 SH MS-VB9_U-Liste_E-Anlagen_9X11</t>
  </si>
  <si>
    <t>Anlage 1.2.6 SH MS-VB9_Signalliste</t>
  </si>
  <si>
    <t>Anlage 1.4.1 FLF_Kabelspinne</t>
  </si>
  <si>
    <t>Anlage 1.4.2 FLF_NS-Verteilung 9C7</t>
  </si>
  <si>
    <t xml:space="preserve">Anlage 1.4.3 FLF_NS-Verteilung 9C74 </t>
  </si>
  <si>
    <t>Anlage 1.4.4 FLF_USV-Anlage</t>
  </si>
  <si>
    <t xml:space="preserve">Anlage 1.4.5 FLF_Frequenzumrichter </t>
  </si>
  <si>
    <t xml:space="preserve">Anlage 1.4.6 FLF_Aumaverteilungen </t>
  </si>
  <si>
    <t xml:space="preserve">Anlage 1.4.7 FLF_U-Liste_E-Anlagen_9X51 </t>
  </si>
  <si>
    <t xml:space="preserve">Anlage 1.4.8 FLF_Signalliste </t>
  </si>
  <si>
    <t>1.5 +9X61 UV-Desinfektion</t>
  </si>
  <si>
    <t>Anlage 1.5.1 UVD_Kabelspinne</t>
  </si>
  <si>
    <t>Anlage 1.5.2 UVD_NS-Verteilung 9C8</t>
  </si>
  <si>
    <t>Anlage 1.5.3 UVD_USV-Anlage</t>
  </si>
  <si>
    <t xml:space="preserve">Anlage 1.5.4 UVD_Frequenzumrichter </t>
  </si>
  <si>
    <t xml:space="preserve">Anlage 1.5.5 UVD_Aumaverteilungen </t>
  </si>
  <si>
    <t xml:space="preserve">Anlage 1.5.6 UVD_U-Liste_E-Anlagen_9X61 </t>
  </si>
  <si>
    <t xml:space="preserve">Anlage 1.5.7 UVD_Signalliste </t>
  </si>
  <si>
    <t>1.6 +9X62 Filterabwasserbehandlung</t>
  </si>
  <si>
    <t xml:space="preserve">Anlage 1.6.1 FAB_Aumaverteilungen </t>
  </si>
  <si>
    <t>1.7 +9X2 Simultan-Phosphat-Eliminationsanlage</t>
  </si>
  <si>
    <t xml:space="preserve">Anlage 1.7.3 SPE_Frequenzumrichter </t>
  </si>
  <si>
    <t xml:space="preserve">Anlage 1.7.5 SPE_Signalliste </t>
  </si>
  <si>
    <t>2. Netzberechnungen</t>
  </si>
  <si>
    <t>2.0 Übergeordnetes</t>
  </si>
  <si>
    <t>Anlage 2.0.1 Berechnungsergebnisse_Stoerlichtbogenenergie</t>
  </si>
  <si>
    <t>Anlage 2.0.2 Diagramm-Spannungs-Oberschwingungen</t>
  </si>
  <si>
    <t>Anlage 2.0.3 Diagramm-Strom-Oberschwingungen</t>
  </si>
  <si>
    <t>Anlage 2.0.4 Netzplan</t>
  </si>
  <si>
    <t>Anlage 2.0.5 Netzplan-Oberschwingungen</t>
  </si>
  <si>
    <t>Anlage 2.0.6 Zulaessige-OS-Stroeme-Spannungen</t>
  </si>
  <si>
    <t>Anlage 2.0.7 Zulaessige Kurzschlusszeiten</t>
  </si>
  <si>
    <t>Anlage 2.0.8 Betriebsmitteldaten</t>
  </si>
  <si>
    <t>Anlage 2.0.9 Netzplan-Normal-Ik1max</t>
  </si>
  <si>
    <t>Anlage 2.0.10 Netzplan-Normal-Ik2max</t>
  </si>
  <si>
    <t>Anlage 2.0.11 Netzplan-Normal-Ik3max</t>
  </si>
  <si>
    <t>Anlage 2.0.12 Netzplan-Normal-Lastfluss</t>
  </si>
  <si>
    <t>Anlage 2.0.13 Netzplan-Normal-Stoerlichtbogen</t>
  </si>
  <si>
    <t>Anlage 2.0.14 Netzplan-Normal_o_EE-Ik1min</t>
  </si>
  <si>
    <t>Anlage 2.0.15 Netzplan-Normal_o_EE-Ik2min</t>
  </si>
  <si>
    <t>Anlage 2.0.16 Netzplan-Normal_o_EE-Ik3min</t>
  </si>
  <si>
    <t>Anlage 2.0.17 Netzplan-Normal_o_EE-Lastfluss</t>
  </si>
  <si>
    <t>Anlage 2.0.18 Netzplan-Normal_o_EE-Stoerlichtbogen</t>
  </si>
  <si>
    <t>2.1 +1X12 UW</t>
  </si>
  <si>
    <t>2.2 +9X11 Schalthaus MS-VB9</t>
  </si>
  <si>
    <t>Anlage 2.3.1 FLF-Netzplan-Normal-Stoerlichtbogen</t>
  </si>
  <si>
    <t>Anlage 2.3.2 FLF-Netzplan-Normal_o_EE-Stoerlichtbogen</t>
  </si>
  <si>
    <t>Anlage 2.3.3 FLF-Netzplan-Ausfall_o_EE-Stoerlichtbogen</t>
  </si>
  <si>
    <t>Anlage 2.3.4 FLF-Netzplan-gekuppelt-Stoerlichtbogen</t>
  </si>
  <si>
    <t>Anlage 2.3.5 FLF-Projektdokumentation</t>
  </si>
  <si>
    <t>Anlage 2.3.6 FLF-Netzplaene</t>
  </si>
  <si>
    <t>2.4 +9X61 UV-Desinfektion</t>
  </si>
  <si>
    <t>Anlage 2.4.1 UVD-Netzplan-Normal-Stoerlichtbogen</t>
  </si>
  <si>
    <t>Anlage 2.4.2 UVD-Netzplan-Normal_o_EE-Stoerlichtbogen</t>
  </si>
  <si>
    <t>Anlage 2.4.3 UVD-Netzplan-Ausfall_o_EE-Stoerlichtbogen</t>
  </si>
  <si>
    <t>Anlage 2.4.4 UVD-Netzplan-gekuppelt-Stoerlichtbogen</t>
  </si>
  <si>
    <t>Anlage 2.4.5 UVD-Projektdokumentation</t>
  </si>
  <si>
    <t>Anlage 2.4.6 UVD-Netzplaene</t>
  </si>
  <si>
    <t>2.5 +9X2 Simultan-Phosphat-Eliminationsanlage</t>
  </si>
  <si>
    <t>2.6 Energieversorgung Baufeld</t>
  </si>
  <si>
    <t>3. Beleuchtungsberechnungen</t>
  </si>
  <si>
    <t>3.0 Übergeordnetes</t>
  </si>
  <si>
    <t>3.1 +1X12 UW</t>
  </si>
  <si>
    <t>Anlage 3.1.1 UW_MS_Beleuchtungsberechnung</t>
  </si>
  <si>
    <t>3.2 +9X11 Schalthaus MS-VB9</t>
  </si>
  <si>
    <t>Anlage 3.2.1 MS-VB9_Beleuchtungsberechnung</t>
  </si>
  <si>
    <t>Anlage 3.4.1 FLF_Beleuchtungsberechnung_Teil1</t>
  </si>
  <si>
    <t>Anlage 3.4.2 FLF_Beleuchtungsberechnung_Teil2</t>
  </si>
  <si>
    <t>Anlage 3.4.3 FLF_Beleuchtungsberechnung_Teil3</t>
  </si>
  <si>
    <t>Anlage 3.4.4 FLF_Beleuchtungsberechnung_Teil4</t>
  </si>
  <si>
    <t>3.5 +9X61 UV-Desinfektion</t>
  </si>
  <si>
    <t>Anlage 3.5.1 UVD_Beleuchtungsberechnung_Teil1</t>
  </si>
  <si>
    <t>Anlage 3.5.2 UVD_Beleuchtungsberechnung_Teil2</t>
  </si>
  <si>
    <t>3.6 +9X62 Filterabwasserbehandlung</t>
  </si>
  <si>
    <t>Anlage 3.6.1 FAB_Beleuchtungsberechnung</t>
  </si>
  <si>
    <t>4. Blitzschutzberechnungen</t>
  </si>
  <si>
    <t>Anlage 4.1 Blitzschutz_Risiko-Management</t>
  </si>
  <si>
    <t>Plannummern LP 5</t>
  </si>
  <si>
    <t>Provisorien vorgezogene Maßnahme 1 von 3</t>
  </si>
  <si>
    <t>Provisorien vorgezogene Maßnahme 2 von 3</t>
  </si>
  <si>
    <t>Provisorien vorgezogene Maßnahme 3 von 3</t>
  </si>
  <si>
    <t>231</t>
  </si>
  <si>
    <t>Schachtausbau</t>
  </si>
  <si>
    <t>25</t>
  </si>
  <si>
    <t>26</t>
  </si>
  <si>
    <t>Großkabelschacht +9XK74</t>
  </si>
  <si>
    <t>27</t>
  </si>
  <si>
    <t>Großkabelschacht +9XK77</t>
  </si>
  <si>
    <t>28</t>
  </si>
  <si>
    <t>Großkabelschacht +9XK79</t>
  </si>
  <si>
    <t>29</t>
  </si>
  <si>
    <t>Großkabelschacht +9XK81</t>
  </si>
  <si>
    <t>251</t>
  </si>
  <si>
    <t>252</t>
  </si>
  <si>
    <t>30</t>
  </si>
  <si>
    <t>31</t>
  </si>
  <si>
    <t>32</t>
  </si>
  <si>
    <t>33</t>
  </si>
  <si>
    <t>34</t>
  </si>
  <si>
    <t>35</t>
  </si>
  <si>
    <t>253</t>
  </si>
  <si>
    <t>518</t>
  </si>
  <si>
    <t>519</t>
  </si>
  <si>
    <t>=9K28</t>
  </si>
  <si>
    <t>513</t>
  </si>
  <si>
    <t>521</t>
  </si>
  <si>
    <t>531</t>
  </si>
  <si>
    <t xml:space="preserve"> =9D5</t>
  </si>
  <si>
    <t xml:space="preserve"> +9X62 </t>
  </si>
  <si>
    <t>Außenbeleuchtung</t>
  </si>
  <si>
    <t>=9K29</t>
  </si>
  <si>
    <t>400V-Verteilung Filterabwasserbehandlung</t>
  </si>
  <si>
    <t>=9J61.R7</t>
  </si>
  <si>
    <t>Installationsplan 2.OG (Dach)</t>
  </si>
  <si>
    <t>=9K27</t>
  </si>
  <si>
    <t xml:space="preserve">A21 </t>
  </si>
  <si>
    <t xml:space="preserve"> +9X54</t>
  </si>
  <si>
    <t>Beschickungspumpwerk</t>
  </si>
  <si>
    <t xml:space="preserve"> +9XT12</t>
  </si>
  <si>
    <t>=9K25</t>
  </si>
  <si>
    <t>400V-Verteilung Schalthaus MS-VB9</t>
  </si>
  <si>
    <t xml:space="preserve"> =9C5</t>
  </si>
  <si>
    <t>USV-Verteilung Schalthaus MS-VB9</t>
  </si>
  <si>
    <t>Ruh_L98_2VT_220_ABW_Gefahr-Risiko_2020-05-15</t>
  </si>
  <si>
    <t>Ruh_L97_2VT_220_FAB_Gefahr-Risiko_2020-05-15</t>
  </si>
  <si>
    <t>Ruh_L97_3VT_400_FAB_Störung-Redundanz_2020-05-15</t>
  </si>
  <si>
    <t>Ruh_L35_3VT_220_SPE_FB_2020-05-15</t>
  </si>
  <si>
    <t>Ruh_L35_2VT_220_SPE_Gefahr-Risiko_2020-05-15</t>
  </si>
  <si>
    <t>Ruh_L35_3VT_400_SPE_Störung-Redundanz_2020-05-15</t>
  </si>
  <si>
    <t>Ruh_L90_2VT_220_Vorbemerkungen_Gefahr-Risiko_2020-05-15</t>
  </si>
  <si>
    <t>Ruh_L99_2VT_220_AMS_Gefahr-Risiko_2020-05-15</t>
  </si>
  <si>
    <t>+9X12</t>
  </si>
  <si>
    <t>+9X21</t>
  </si>
  <si>
    <t>Ruh_L95_3VT_400_FLF_Störung-Redundanz_2020-05-20</t>
  </si>
  <si>
    <t>Ruh_L95_2VT_220_FLF_Gefahr-Risiko_2020-05-20</t>
  </si>
  <si>
    <t>Ruh_1370_4_2BT_233_TWP_AnsS_ZK_AB_2020-05-28</t>
  </si>
  <si>
    <t>Ruh_1370_4_2BT_233_TWP_ArmS_C_2020-05-28</t>
  </si>
  <si>
    <t>Ruh_1390_2BT_ABW_ABE-Konzept_Rev03_2020-06-02</t>
  </si>
  <si>
    <t>22.10.2019, 24.01.2020, 18.03.2020, 04.05.2020, 02.06.2020</t>
  </si>
  <si>
    <t>D</t>
  </si>
  <si>
    <t>A2.0</t>
  </si>
  <si>
    <t>VE4 - Auslaufbauwerk</t>
  </si>
  <si>
    <t>Ruh_L98_2020-05-14_LV_ABW-ohne-Preise.pdf</t>
  </si>
  <si>
    <t>Leistungsverzeichnis ohne Preise</t>
  </si>
  <si>
    <t>Ruh_L98_2020-05-14_LV_ABW.X83</t>
  </si>
  <si>
    <t>Ruh_L98_2020-05-25_LV_ABW-verpreist.pdf</t>
  </si>
  <si>
    <t>Leistungsverzeichnis verpreist</t>
  </si>
  <si>
    <t>Ruh_L98_2020-04-30 LV_A1-Massenermittlung.pdf</t>
  </si>
  <si>
    <t>Ruh_L98_2020-04-30 LV_A2-Bodenabtrag prov.Straße.pdf</t>
  </si>
  <si>
    <t>Ruh_L98_2020-04-30 LV_A3-Bodenauftrag prov.Straße.pdf</t>
  </si>
  <si>
    <t>Ruh_1390_2BT_223_FT-Statik_2020-01-28.pdf</t>
  </si>
  <si>
    <t>Ruh_1390_2BT_223_FT-Statik_Verlegeplan_2020-01-28.pdf</t>
  </si>
  <si>
    <t>Ruh_1390_2BT_223_FT-Statik_Prüfbericht_2020-04-01.pdf</t>
  </si>
  <si>
    <t>BE-Plan und Umverlegung Sophienwerder Weg</t>
  </si>
  <si>
    <t>Bauzustand Grundriss D-D</t>
  </si>
  <si>
    <t>Bauzustand Grundriss E-E</t>
  </si>
  <si>
    <t xml:space="preserve">Längsschnitt A-A, Ansicht B-B, Details </t>
  </si>
  <si>
    <t>Bewehrung obere Lage, Draufsicht Prallplatte- Randbalken-Gurtung</t>
  </si>
  <si>
    <t>Umbau Ankerwand</t>
  </si>
  <si>
    <t>Bewehrung untere Lage, Draufsicht Prallplatte- Randbalken-Gurtung</t>
  </si>
  <si>
    <t>Stahlliste untere Lage</t>
  </si>
  <si>
    <t>Stahlliste obere Lage</t>
  </si>
  <si>
    <t>A0x1500</t>
  </si>
  <si>
    <t>118,9x59,4</t>
  </si>
  <si>
    <t>94,1x59,4</t>
  </si>
  <si>
    <t>Ruh_1380_2BT_233_TWP_UVD_2020-06-12.pdf</t>
  </si>
  <si>
    <t>Ruh_1380_2BT_233_TWP_UVD_Positionsplan_2020-06-12.pdf</t>
  </si>
  <si>
    <t>09.02.2020, 18.03.2020, 12.06.2020</t>
  </si>
  <si>
    <t>Ruh_1730_2BT_KSR-Trasse_ABE-Konzept_Rev2_2020-06-12</t>
  </si>
  <si>
    <t>Detail Treppenhaus Ost - Einführungen</t>
  </si>
  <si>
    <t>Objektplanung Ingenieurbauwerke</t>
  </si>
  <si>
    <t>KLW</t>
  </si>
  <si>
    <t>Verant-wortlich</t>
  </si>
  <si>
    <t>Auf-steller</t>
  </si>
  <si>
    <t>WinPlan</t>
  </si>
  <si>
    <t>Vorgezogene Maßnahme - Neubau Auslaufbauwerk km 1,635 und Umbau Ankerwand Altes Auslaufbauwerk km 1,67</t>
  </si>
  <si>
    <t>Freigabe BWB</t>
  </si>
  <si>
    <t>Fachplanung Tragwerksplanung</t>
  </si>
  <si>
    <t>freigegeben</t>
  </si>
  <si>
    <t>710_82_1390_5_210_08_D</t>
  </si>
  <si>
    <t>Vorgezogene Maßnahme - Umverlegung ADL und Gasleitung</t>
  </si>
  <si>
    <t>Auslieferung
an BWB</t>
  </si>
  <si>
    <t>Vorgezogene Maßnahme - Kabelschutzrohrtrasse</t>
  </si>
  <si>
    <t>Auslieferung
an Prüf-ingenieur</t>
  </si>
  <si>
    <t>Fachplanung E-Technik</t>
  </si>
  <si>
    <t>DBI</t>
  </si>
  <si>
    <t>Tragwerksplanung VE5 Hauptbauwerke</t>
  </si>
  <si>
    <t>Fach-planung</t>
  </si>
  <si>
    <t>Objekt-planung</t>
  </si>
  <si>
    <t>Papier</t>
  </si>
  <si>
    <t>Freigabe Prüf-ingenieur</t>
  </si>
  <si>
    <t>…</t>
  </si>
  <si>
    <t>???</t>
  </si>
  <si>
    <t>222</t>
  </si>
  <si>
    <t>232</t>
  </si>
  <si>
    <t>242</t>
  </si>
  <si>
    <t>221</t>
  </si>
  <si>
    <t>241</t>
  </si>
  <si>
    <t>Hippe</t>
  </si>
  <si>
    <t>Objektplanung Verkehrs- und Freianlagen</t>
  </si>
  <si>
    <t>digital</t>
  </si>
  <si>
    <t>OP IBW / FP TWP Baugruben / Verbau</t>
  </si>
  <si>
    <t>Fachplanung Verfahrens- und Maschinentechnik</t>
  </si>
  <si>
    <t>Fachplanung Elektrotechnik</t>
  </si>
  <si>
    <t xml:space="preserve"> - </t>
  </si>
  <si>
    <t>Durchbruch UW</t>
  </si>
  <si>
    <t>Objekt-planer</t>
  </si>
  <si>
    <t>Neubau Kabeltrasse GKS 1 &amp; 6</t>
  </si>
  <si>
    <t>Neubau Kabeltrasse GKS 2 - 5</t>
  </si>
  <si>
    <t>Neubau Kabeltrasse GKS 7</t>
  </si>
  <si>
    <t>Neubau Kabeltrasse GKS 8</t>
  </si>
  <si>
    <t>Neubau Kabeltrasse GKS 9</t>
  </si>
  <si>
    <t>Neubau Kabeltrasse GKS 10 &amp; 11</t>
  </si>
  <si>
    <t>Neubau Kabeltrasse GKS 12</t>
  </si>
  <si>
    <t>Neubau Kabeltrasse GKS 1</t>
  </si>
  <si>
    <t>Fertigteil Schal- und Bewehrungsplan, Schachtdecke</t>
  </si>
  <si>
    <t>Neubau Kabeltrasse GKS 2</t>
  </si>
  <si>
    <t>Neubau Kabeltrasse GKS 3</t>
  </si>
  <si>
    <t>Neubau Kabeltrasse GKS 4</t>
  </si>
  <si>
    <t>Neubau Kabeltrasse GKS 5</t>
  </si>
  <si>
    <t>Neubau Kabeltrasse GKS 6</t>
  </si>
  <si>
    <t>Neubau Kabeltrasse GKS 10</t>
  </si>
  <si>
    <t>Neubau Kabeltrasse GKS 11</t>
  </si>
  <si>
    <t>36</t>
  </si>
  <si>
    <t>37</t>
  </si>
  <si>
    <t>38</t>
  </si>
  <si>
    <t>39</t>
  </si>
  <si>
    <t>40</t>
  </si>
  <si>
    <t>41</t>
  </si>
  <si>
    <t>42</t>
  </si>
  <si>
    <t>Fertigteil Schal- und Bewehrungsplan, Schachtunterteil</t>
  </si>
  <si>
    <t>Fertigteil Schal- und Bewehrungsplan, Schachtoberteil</t>
  </si>
  <si>
    <t>Fertigteil Schal- und Bewehrungsplan, Schachtunterteil links</t>
  </si>
  <si>
    <t>Fertigteil Schal- und Bewehrungsplan, Schachtunterteil rechts</t>
  </si>
  <si>
    <t>Schalplan Draufsicht BP Teil 1</t>
  </si>
  <si>
    <t>Schalplan Draufsicht BP Teil 2</t>
  </si>
  <si>
    <t>Schalplan Draufsicht BP Teil 3</t>
  </si>
  <si>
    <t>Schalplan Draufsicht BP Teil 4</t>
  </si>
  <si>
    <t>Schalplan Draufsicht BP Teil 5</t>
  </si>
  <si>
    <t>Schalplan Draufsicht BP Teil 6</t>
  </si>
  <si>
    <t>43</t>
  </si>
  <si>
    <t>44</t>
  </si>
  <si>
    <t>45</t>
  </si>
  <si>
    <t>46</t>
  </si>
  <si>
    <t>50</t>
  </si>
  <si>
    <t>51</t>
  </si>
  <si>
    <t>52</t>
  </si>
  <si>
    <t>53</t>
  </si>
  <si>
    <t>54</t>
  </si>
  <si>
    <t>55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</si>
  <si>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</si>
  <si>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</si>
  <si>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</si>
  <si>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</si>
  <si>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</si>
  <si>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</si>
  <si>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</si>
  <si>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</si>
  <si>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</si>
  <si>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</si>
  <si>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</si>
  <si>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</si>
  <si>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Schalplan Decke über UG Teil 1</t>
  </si>
  <si>
    <t>Schalplan Decke über UG Teil 2</t>
  </si>
  <si>
    <t>Schalplan Decke über UG Teil 3</t>
  </si>
  <si>
    <t>Schalplan Decke über UG Teil 4</t>
  </si>
  <si>
    <t>Schalplan Decke über UG Teil 5</t>
  </si>
  <si>
    <t>Schalplan Decke über UG Teil 6</t>
  </si>
  <si>
    <t>Schalplan Decke über OG Teil 1</t>
  </si>
  <si>
    <t>Schalplan Decke über OG Teil 2</t>
  </si>
  <si>
    <t>Schalplan Decke über OG Teil 3</t>
  </si>
  <si>
    <t>Schalplan Decke über OG Teil 4</t>
  </si>
  <si>
    <t>Schalplan Decke über OG Teil 5</t>
  </si>
  <si>
    <t>Schalplan Decke über OG Teil 6</t>
  </si>
  <si>
    <t>Schalplan Decke über DG Teil 1</t>
  </si>
  <si>
    <t>Schalplan Decke über DG Teil 2</t>
  </si>
  <si>
    <t>Schalplan Decke über DG Teil 3</t>
  </si>
  <si>
    <t>Schalplan Decke über DG Teil 4</t>
  </si>
  <si>
    <t>Schalplan Decke über DG Teil 5</t>
  </si>
  <si>
    <t>Schalplan Querschnitt f Teil1</t>
  </si>
  <si>
    <t>Schalplan Querschnitt f Teil2</t>
  </si>
  <si>
    <t>Schalplan Decke über KG Teil 1</t>
  </si>
  <si>
    <t>Schalplan Decke über KG Teil 2</t>
  </si>
  <si>
    <t>Schalplan Decke über KG Teil 3</t>
  </si>
  <si>
    <t>Schalplan Decke über KG Teil 4</t>
  </si>
  <si>
    <t>Schalplan Decke über KG Teil 5</t>
  </si>
  <si>
    <t>Schalplan Decke über KG Teil 6</t>
  </si>
  <si>
    <t>Muster</t>
  </si>
  <si>
    <t>Fachplanung Technische Gebäudeausrüstung</t>
  </si>
  <si>
    <t>Fachplanung TGA</t>
  </si>
  <si>
    <t>Fachplanung TWP</t>
  </si>
  <si>
    <t>Berling</t>
  </si>
  <si>
    <t>00</t>
  </si>
  <si>
    <t>Grundriss Dach Planausschnitt 2 - Achse I-O / 1-9</t>
  </si>
  <si>
    <t>Grundriss Dach Planausschnitt 5 - Achse I-O / 6-19</t>
  </si>
  <si>
    <t>Schnitte Sanitärtechnik</t>
  </si>
  <si>
    <t>Schnitte Heizungstechnik</t>
  </si>
  <si>
    <t>Grundriss RKW Planausschnitt 1 - Achse A-I / 1-9</t>
  </si>
  <si>
    <t>Grundriss RKW Planausschnitt 2 - Achse I-O / 1-9</t>
  </si>
  <si>
    <t>Grundriss RKW Planausschnitt 4 - Achse N-Y / 6-19</t>
  </si>
  <si>
    <t>Grundriss RKW Planausschnitt 5 - Achse I-O / 6-19</t>
  </si>
  <si>
    <t>Grundriss RKW Planausschnitt 6 - Achse A-I / 6-19</t>
  </si>
  <si>
    <t>Schnitte RLT-Anlagen</t>
  </si>
  <si>
    <t>Schnitte Kältetechnik</t>
  </si>
  <si>
    <t>Grundriss oben Planausschnitt 1 - Achse A-I / 1-9</t>
  </si>
  <si>
    <t>Grundriss oben Planausschnitt 2 - Achse I-O / 1-9</t>
  </si>
  <si>
    <t>Grundriss oben Planausschnitt 4 - Achse N-Y / 6-19</t>
  </si>
  <si>
    <t>Grundriss oben Planausschnitt 5 - Achse I-O / 6-19</t>
  </si>
  <si>
    <t>Grundriss oben Planausschnitt 6 - Achse A-I / 6-19</t>
  </si>
  <si>
    <t>Schnitt Koordination Kältezentrale</t>
  </si>
  <si>
    <t>Tragwerksplanung LP4 - Standsicherheitsnachweise</t>
  </si>
  <si>
    <t>UVD, BWA, AMS mit verb. Kanälen zu FLF</t>
  </si>
  <si>
    <t>VM KSR-Trasse</t>
  </si>
  <si>
    <t>VM ABW</t>
  </si>
  <si>
    <t>Ankerspundwand</t>
  </si>
  <si>
    <t>Fertigteile</t>
  </si>
  <si>
    <t>Berding</t>
  </si>
  <si>
    <t>Gräßner</t>
  </si>
  <si>
    <t>IBW Pläne durch OP freigegeben</t>
  </si>
  <si>
    <t>In UW1 enthalten, von Prüfingenieur vorab freigegeben</t>
  </si>
  <si>
    <t>Kampfmitteluntersuchungskonzept ABW</t>
  </si>
  <si>
    <t>p2m+LOPP</t>
  </si>
  <si>
    <t>Planungsbegleitende Dokumente Objektplanung IBW - LP4 und LP5</t>
  </si>
  <si>
    <t>Planungsbegleitende Dokumente Fachplanung VMT</t>
  </si>
  <si>
    <t>(Vorgabe BWB)</t>
  </si>
  <si>
    <t>HydroGrav</t>
  </si>
  <si>
    <t>p2m &amp; LeiKon</t>
  </si>
  <si>
    <t>Aufsteller</t>
  </si>
  <si>
    <t>Einstellung in WinPlan</t>
  </si>
  <si>
    <t>Soll</t>
  </si>
  <si>
    <t>Ist</t>
  </si>
  <si>
    <t>Auslieferung an Prüfstatiker</t>
  </si>
  <si>
    <t>Rev.</t>
  </si>
  <si>
    <t>ARGE-intern</t>
  </si>
  <si>
    <t>Brandschutzgutachten</t>
  </si>
  <si>
    <t>CD</t>
  </si>
  <si>
    <t>28.01.2020 / 09.02.2020</t>
  </si>
  <si>
    <t>Rev. / Version</t>
  </si>
  <si>
    <t>LOPP + p2m</t>
  </si>
  <si>
    <t>Ruh_L90_2VT_500_Universalliste_2019-06-11</t>
  </si>
  <si>
    <t>Ruh_L96_2VT_220_UVD_Gefahr-Risiko_2020-05-15</t>
  </si>
  <si>
    <t>Ruh_L96_2VT_220_BWA_Gefahr-Risiko_2020-05-15</t>
  </si>
  <si>
    <t>Ruh_L96_3VT_400_UVD_Störung-Redundanz_2020-05-15</t>
  </si>
  <si>
    <t>Ruh_Q11_3VT_400_BWA_Störung-Redundanz_2020-05-15</t>
  </si>
  <si>
    <t>Ruh_L90_2VT_700_Verbraucherliste_ET_2020-04-30</t>
  </si>
  <si>
    <t>Neubau Kabeltrasse UW WD1</t>
  </si>
  <si>
    <t>Betonrahmen für WD1 um UW Schal- und Bewehrungsplan</t>
  </si>
  <si>
    <t>27.05.2020 / 01.07.2020</t>
  </si>
  <si>
    <t>E</t>
  </si>
  <si>
    <t>23.07.2020</t>
  </si>
  <si>
    <t>24.07.2020</t>
  </si>
  <si>
    <t>Einstellung in WinPlan zur Freigabe</t>
  </si>
  <si>
    <t>Bewehrungsplan Bodenplatte Pumpenkeller</t>
  </si>
  <si>
    <t>Bewehrungsplan Ebene 1 Wände BA1</t>
  </si>
  <si>
    <t>Bewehrungsplan Ebene 1 Wände BA2</t>
  </si>
  <si>
    <t>Bewehrungsplan Decke über Pumpenkeller</t>
  </si>
  <si>
    <t>Bewehrungsplan Bodenplatte Mischbecken untere Lage</t>
  </si>
  <si>
    <t>Bewehrungsplan Bodenplatte Mischbecken obere Lage</t>
  </si>
  <si>
    <t>Bewehrungsplan Ebene 2 Wände BA1+BA2</t>
  </si>
  <si>
    <t>Bewehrungsplan Ebene 2 Wände BA3+BA4</t>
  </si>
  <si>
    <t>Bewehrungsplan Ebene 2 Wände BA4+BA5</t>
  </si>
  <si>
    <t>Bewehrungsplan Decke über TH + Podeste</t>
  </si>
  <si>
    <t>Bewehrungsplan Bediensteg stat. Pos. 316</t>
  </si>
  <si>
    <t>1:50 / 1:25</t>
  </si>
  <si>
    <t>Schalplan GR Ebene 0 Schnitte + Details</t>
  </si>
  <si>
    <t>Schalplan GR Ebene 1 + Details</t>
  </si>
  <si>
    <t>Schalplan GR Ebene 2 + Details</t>
  </si>
  <si>
    <t>Schalplan GR Ebene 3, Schnitte, Details</t>
  </si>
  <si>
    <t>Schalplan Schnitte, Details</t>
  </si>
  <si>
    <t>Anschlussschacht Block A/B</t>
  </si>
  <si>
    <t>Schalplan GR, Schnitte, Details</t>
  </si>
  <si>
    <t>Zulaufkanal Block A/B</t>
  </si>
  <si>
    <t>Schalplan Decke, Schnitte, Details</t>
  </si>
  <si>
    <t>Bewehrungsplan BoPla BA1</t>
  </si>
  <si>
    <t>1:50; 1:25</t>
  </si>
  <si>
    <t>Bewehrungsplan BoPla BA2</t>
  </si>
  <si>
    <t>Bewehrungsplan Wände BA1</t>
  </si>
  <si>
    <t>Bewehrungsplan Wände BA2</t>
  </si>
  <si>
    <t>AS</t>
  </si>
  <si>
    <t>Bewehrungsplan Decke BA1</t>
  </si>
  <si>
    <t>Bewehrungsplan Decke BA2</t>
  </si>
  <si>
    <t>Ruh_1000_4_TWP_Baugrube_NT01_2020-09-11.pdf</t>
  </si>
  <si>
    <t>Ruh_1000_4_TWP_Baugrube_NT01_Positionsplan_2020-09-11.pdf</t>
  </si>
  <si>
    <t>Lageplan BE, Baustraßen West</t>
  </si>
  <si>
    <t>Lageplan BE, Baustraßen Mitte</t>
  </si>
  <si>
    <t>Lageplan BE, Baustraßen Ost</t>
  </si>
  <si>
    <t>Verbauplan 2</t>
  </si>
  <si>
    <t>Verbauplan 1</t>
  </si>
  <si>
    <t>BERLING</t>
  </si>
  <si>
    <t>Verbraucherliste alle Gebäude</t>
  </si>
  <si>
    <t>Messstellenliste alle Gebäude</t>
  </si>
  <si>
    <t>Bericht TGA LP5</t>
  </si>
  <si>
    <t>Hygiene- und Wartungsplan</t>
  </si>
  <si>
    <t xml:space="preserve">Raumbuch </t>
  </si>
  <si>
    <t>Explosionsschutzdokument</t>
  </si>
  <si>
    <t>Stückliste TGA Allgemein</t>
  </si>
  <si>
    <t>Ausführungsbeschreibung</t>
  </si>
  <si>
    <t>Planungsbegleitende Dokumente Fachplanung TGA</t>
  </si>
  <si>
    <t>Objektübergreifende Dokumente</t>
  </si>
  <si>
    <t>FAB Filterabwasserbehandlung</t>
  </si>
  <si>
    <t>FLF Flockungsfilter</t>
  </si>
  <si>
    <t>MS-Schalthaus VB09</t>
  </si>
  <si>
    <t>Schnittstellenliste FLF RLT</t>
  </si>
  <si>
    <t>Schnittstellenliste FLF Kälte</t>
  </si>
  <si>
    <t>Schnittstellenliste FLF Sanitär / Heizung</t>
  </si>
  <si>
    <t>Funktionsliste FLF RLT</t>
  </si>
  <si>
    <t>Funktionsliste FLF Sanitär / Heizung</t>
  </si>
  <si>
    <t>Funktionsliste FLF Kälte</t>
  </si>
  <si>
    <t>Schnittstellenliste UVD Sanitär / Heizung</t>
  </si>
  <si>
    <t>Schnittstellenliste UVD RLT</t>
  </si>
  <si>
    <t>Schnittstellenliste UVD Kälte</t>
  </si>
  <si>
    <t>Funktionsliste UVD Sanitär / Heizung</t>
  </si>
  <si>
    <t>Funktionsliste UVD RLT</t>
  </si>
  <si>
    <t>Funktionsliste UVD Kälte</t>
  </si>
  <si>
    <t>Schnittstellenliste FAB Heizung / RLT</t>
  </si>
  <si>
    <t>Funktionsliste FAB Heizung / RLT</t>
  </si>
  <si>
    <t>Schnittstellenliste MS-SH-VB09 RLT</t>
  </si>
  <si>
    <t>Schnittstellenliste MS-SH-VB09 Kälte</t>
  </si>
  <si>
    <t>Funktionsliste MS-SH-VB09 RLT</t>
  </si>
  <si>
    <t>Funktionsliste MS-SH-VB09 Kälte</t>
  </si>
  <si>
    <t>h-x-Diagramm Pumpenraum</t>
  </si>
  <si>
    <t>h-x-Diagramm E-Räume</t>
  </si>
  <si>
    <t>h-x-Diagramm Maschinenhalle</t>
  </si>
  <si>
    <t>h-x-Diagramm Rohrgang</t>
  </si>
  <si>
    <t>Funktionsbeschreibung</t>
  </si>
  <si>
    <t>Ruh_L90_2GT_220_Bericht_TGA_2020-08-13</t>
  </si>
  <si>
    <t>Ruh_L90_2GT_220_Hygiene- und Wartungsplan_2020-08-20</t>
  </si>
  <si>
    <t>Ruh_L90_2GT_232_Raumbuch_TGA_2020-08-14</t>
  </si>
  <si>
    <t>Ruh_L90_2GT_210_Stückliste_TGA_2020-08-27</t>
  </si>
  <si>
    <t>Ruh_L97_2GT_220_Schnittstellenliste_FAB_Hzg_RLT_2020-08-27</t>
  </si>
  <si>
    <t>Ruh_L97_2GT_220_Funktionsliste_FAB_Hzg_RLT_2020-08-27</t>
  </si>
  <si>
    <t>Ruh_L97_2GT_240_h-x-Diagramm_FAB_Pumpenraum_2020-08-07</t>
  </si>
  <si>
    <t>Ruh_L97_2GT_220_Ausführungsbeschreibung_FAB_2020-08-14</t>
  </si>
  <si>
    <t>Ruh_L97_2GT_220_Funktionsbeschreibung_FAB_2020-08-14</t>
  </si>
  <si>
    <t>Ruh_L90_2GT_220_Schnittstellenliste_SH_RLT_2020-09-11</t>
  </si>
  <si>
    <t>Ruh_L90_2GT_220_Funktionsliste_SH_RLT_2020-09-11</t>
  </si>
  <si>
    <t>Ruh_L90_2GT_240_h-x-Diagramm_SH_E-Räume_2020-08-07</t>
  </si>
  <si>
    <t>Ruh_L96_2GT_220_Schnittstellenliste_UVD_San_Hzg_2020-09-23</t>
  </si>
  <si>
    <t>Ruh_L96_2GT_220_Schnittstellenliste_UVD_RLT_2020-09-24</t>
  </si>
  <si>
    <t>Ruh_L96_2GT_220_Schnittstellenliste_UVD_Klt_2020-09-23</t>
  </si>
  <si>
    <t>Ruh_L96_2GT_220_Funktionsliste_UVD_RLT_2020-09-24</t>
  </si>
  <si>
    <t>Ruh_L96_2GT_240_h-x-Diagramm_UVD_E-Räume_2020-08-07</t>
  </si>
  <si>
    <t>Ruh_L96_2GT_220_Ausführungsbeschreibung_UVD_2020-08-05</t>
  </si>
  <si>
    <t>p2m/IfE</t>
  </si>
  <si>
    <t>Ruh_L96_2GT_220_Funktionsliste_UVD_Hzg_2020-09-23</t>
  </si>
  <si>
    <t>Ruh_L96_2GT_220_Funktionsliste_UVD_Klt_2020-07-20</t>
  </si>
  <si>
    <t>Ruh_L90_2GT_220_Schnittstellenliste_SH_Klt_2020-09-10</t>
  </si>
  <si>
    <t>Ruh_L90_2GT_220_Funktionsliste_SH_Klt_2020-07-20</t>
  </si>
  <si>
    <t>Ruh_L90_2GT_220_Ausführungsbeschreibung_SH_2020-08-05</t>
  </si>
  <si>
    <t>Ruh_L90_2GT_220_Funktionsbeschreibung_SH_2020-08-05</t>
  </si>
  <si>
    <t>Ruh_L90_2GT_700_Verbraucherlisten_TGA_2020-04-24</t>
  </si>
  <si>
    <t>Ruh_L90_2GT_150_Ex-Schutz-Dokument_2019-08-28</t>
  </si>
  <si>
    <t>Ruh_L90_Anlage11_Inbetriebnahmekonzept_2019-09-24
2020-09-11_KW-Ruh_ErwI_Inbetriebnahmekonzept_Arbeitsstand</t>
  </si>
  <si>
    <t>11.09.2020;
07.10.2020</t>
  </si>
  <si>
    <t>Ruh_L95_2GT_220_Schnittstellenliste_FLF_RLT_2020-09-24</t>
  </si>
  <si>
    <t>Ruh_L95_2GT_220_Schnittstellenliste_FLF_Klt_2020-09-09</t>
  </si>
  <si>
    <t>Ruh_L95_2GT_220_Schnittstellenliste_FLF_San_Hzg_2020-09-28</t>
  </si>
  <si>
    <t>Ruh_L95_2GT_220_Funktionsliste_FLF_RLT_2020-10-16</t>
  </si>
  <si>
    <t>Ruh_L95_2GT_220_Funktionsliste_FLF_Klt_2020-07-30</t>
  </si>
  <si>
    <t>Ruh_L95_2GT_220_Funktionsliste_FLF_Hzg_2020-09-23</t>
  </si>
  <si>
    <t>Ruh_L95_2GT_240_h-x-Diagramm_FLF_E-Räume_2020-08-07</t>
  </si>
  <si>
    <t>Ruh_L95_2GT_240_h-x-Diagramm_FLF_Maschinenhalle_2020-08-07</t>
  </si>
  <si>
    <t>Ruh_L95_2GT_240_h-x-Diagramm_FLF_Rohrgang_2020-08-07</t>
  </si>
  <si>
    <t>Ruh_L95_2GT_220_Ausführungsbeschreibung_FLF_2020-08-05</t>
  </si>
  <si>
    <t>Ruh_L95_2GT_220_Funktionsbeschreibung_FLF_2020-08-05</t>
  </si>
  <si>
    <t>Ruh_L96_2GT_220_Funktionsbeschreibung_UVD_2020-08-05</t>
  </si>
  <si>
    <t>Ruh_L90_2GT_600_Messstellenliste TGA_2020-10-15</t>
  </si>
  <si>
    <t>WU-Raumliste</t>
  </si>
  <si>
    <t>Ruh_1000_2BT_LP5_WU-Konzept_V03_2020-11-02.pdf</t>
  </si>
  <si>
    <t>Ruh_1000_2BT_LP5_Dichtigkeitsprüfungskonzept_V01_2020-11-02.pdf</t>
  </si>
  <si>
    <t>Bewehrungsplan Bodenplatte</t>
  </si>
  <si>
    <t>Bewehrungsplan Wände</t>
  </si>
  <si>
    <t>Bewehrungsplan Dachdecke</t>
  </si>
  <si>
    <t>Diverses</t>
  </si>
  <si>
    <t>Standflächen Mobilkräne</t>
  </si>
  <si>
    <t>Ruh_1000_1BT_LP5_Mobilkran-Stellplätze2020-11-17_LP5.pdf</t>
  </si>
  <si>
    <t>Planungsbegleitende Dokumente Fachplanung PLT</t>
  </si>
  <si>
    <t>Bericht Ausführungsplanung Prozessleittechnik</t>
  </si>
  <si>
    <t>Ruh_L90_1A_080_LP5_Bericht_PLT_2020-xx-xx</t>
  </si>
  <si>
    <t>BPW Beschickungspumpwerk</t>
  </si>
  <si>
    <t>BPW Liste der Profibusteilnehmer</t>
  </si>
  <si>
    <t>BPW Liste der Profinetteilnehmer</t>
  </si>
  <si>
    <t>Ruh_L95_1A_080_FLF_Profibus_2020-xx-xx</t>
  </si>
  <si>
    <t>Ruh_L95_1A_080_FLF_Profinet_2020-xx-xx</t>
  </si>
  <si>
    <t>FLF Liste der Profibusteilnehmer</t>
  </si>
  <si>
    <t>FLF Liste der Profinetteilnehmer</t>
  </si>
  <si>
    <t>Ruh_L95_1A_080_BPW_Profibus_2020-xx-xx</t>
  </si>
  <si>
    <t>Ruh_L95_1A_080_BPW_Profinet_2020-xx-xx</t>
  </si>
  <si>
    <t>Ruh_L96_1A_080_UVD_Profibus_2020-xx-xx</t>
  </si>
  <si>
    <t>Ruh_L96_1A_080_UVD_Profinet_2020-xx-xx</t>
  </si>
  <si>
    <t>FAB Liste der Profibusteilnehmer</t>
  </si>
  <si>
    <t>FAB Liste der Profinetteilnehmer</t>
  </si>
  <si>
    <t>UVD Liste der Profibusteilnehmer</t>
  </si>
  <si>
    <t>UVD Liste der Profinetteilnehmer</t>
  </si>
  <si>
    <t>Ruh_L97_1A_080_FAB_Profibus_2020-xx-xx</t>
  </si>
  <si>
    <t>Ruh_L97_1A_080_FAB_Profinet_2020-xx-xx</t>
  </si>
  <si>
    <t>BWA Liste der Profibusteilnehmer</t>
  </si>
  <si>
    <t>BWA Liste der Profinetteilnehmer</t>
  </si>
  <si>
    <t>Ruh_Q11_1A_080_BWA_Profibus_2020-xx-xx</t>
  </si>
  <si>
    <t>Ruh_Q11_1A_080_BWA_Profinet_2020-xx-xx</t>
  </si>
  <si>
    <t>SPE Simultan-Phosphat-Eliminationsanlage</t>
  </si>
  <si>
    <t>SPE Liste der Profibusteilnehmer</t>
  </si>
  <si>
    <t>SPE Liste der Profinetteilnehmer</t>
  </si>
  <si>
    <t>Ruh_L35_1A_080_SPE_Profibus_2020-xx-xx</t>
  </si>
  <si>
    <t>Ruh_L35_1A_080_SPE_Profinet_2020-xx-xx</t>
  </si>
  <si>
    <t>AMS Liste der Profibusteilnehmer</t>
  </si>
  <si>
    <t>AMS Liste der Profinetteilnehmer</t>
  </si>
  <si>
    <t>Ruh_L99_1A_080_AMS_Profibus_2020-xx-xx</t>
  </si>
  <si>
    <t>Ruh_L99_1A_080_AMS_Profinet_2020-xx-xx</t>
  </si>
  <si>
    <t>Allgemeines</t>
  </si>
  <si>
    <t>1560</t>
  </si>
  <si>
    <t>300</t>
  </si>
  <si>
    <t>Prozessleittechnik, Gesamtübersicht</t>
  </si>
  <si>
    <t>=00P</t>
  </si>
  <si>
    <t>+00P</t>
  </si>
  <si>
    <t>Prozessleittechnik, PLS-Serverschrank</t>
  </si>
  <si>
    <t>Muster-Schrankansicht</t>
  </si>
  <si>
    <t>Prozessleittechnik, Steuerschrank Anlagenbus</t>
  </si>
  <si>
    <t>Prozessleittechnik, Steuer- und Stromversorgungsschrank</t>
  </si>
  <si>
    <t>Prozessleittechnik, AS-Grundschrank</t>
  </si>
  <si>
    <t>Prozessleittechnik, Rangierverteiler</t>
  </si>
  <si>
    <t>Prozessleittechnik, Messschrank</t>
  </si>
  <si>
    <t>320</t>
  </si>
  <si>
    <t>Prozessleittechnik, U-Steuerschrank</t>
  </si>
  <si>
    <t>321</t>
  </si>
  <si>
    <t>Prozessleittechnik, U-Steuerschrank Kellerentwässerungspumpe</t>
  </si>
  <si>
    <t xml:space="preserve">Beschickungspumpwerk (BPW) </t>
  </si>
  <si>
    <t>301</t>
  </si>
  <si>
    <t>Beschickungspumpwerk, Ventilinsel</t>
  </si>
  <si>
    <t>302</t>
  </si>
  <si>
    <t>Beschickungspumpwerk, Stromversorgungsschrank</t>
  </si>
  <si>
    <t>Beschickungspumpwerk (BPW) und Flockungsfiltration (FLF)</t>
  </si>
  <si>
    <t>Flockungsfiltration, Automatisierungssysteme</t>
  </si>
  <si>
    <t>Systemaufbau RUH_141 und RUH_142</t>
  </si>
  <si>
    <t>Flockungsfiltration, Automatisierungssystem RUH_141</t>
  </si>
  <si>
    <t>Profinet 1.1 und 1.2</t>
  </si>
  <si>
    <t>Profibus 1.1</t>
  </si>
  <si>
    <t>Profibus 1.2</t>
  </si>
  <si>
    <t>Profibus 1.3</t>
  </si>
  <si>
    <t>Profibus 1.4</t>
  </si>
  <si>
    <t>Flockungsfiltration, Automatisierungssystem RUH_142</t>
  </si>
  <si>
    <t>322</t>
  </si>
  <si>
    <t>323</t>
  </si>
  <si>
    <t>325</t>
  </si>
  <si>
    <t>330</t>
  </si>
  <si>
    <t>Flockungsfiltration, Kabelwege Profibus</t>
  </si>
  <si>
    <t>340</t>
  </si>
  <si>
    <t>Flockungsfiltration, U-Steuerschrank Filter 1.1 und 1.2</t>
  </si>
  <si>
    <t>UV-Desinfektion (UVD) und Filterabwasserbehandlung (FAB)</t>
  </si>
  <si>
    <t>UV-Desinfektion, Automatisierungssystem</t>
  </si>
  <si>
    <t>Systemaufbau RUH_143</t>
  </si>
  <si>
    <t>UV-Desinfektion, Automatisierungssystem RUH_143</t>
  </si>
  <si>
    <t>Profinet 1.1</t>
  </si>
  <si>
    <t>Profinet 1.2</t>
  </si>
  <si>
    <t>316</t>
  </si>
  <si>
    <t>UV-Desinfektion, U-Steuerschrank Line 1 und 2</t>
  </si>
  <si>
    <t xml:space="preserve">UV-Desinfektion, SPS-Schrank </t>
  </si>
  <si>
    <t>Filterabwasserbehandlung FAB, U-Steuerschrank</t>
  </si>
  <si>
    <t>Betriebswassersanlage (BWA)</t>
  </si>
  <si>
    <t>Betriebswasseranlage, Automatisierungssystem</t>
  </si>
  <si>
    <t>Systemaufbau RUH_133</t>
  </si>
  <si>
    <t>Betriebswasseranlage, Automatisierungssystem RUH_133</t>
  </si>
  <si>
    <t>Profinet 1.1 und 2.1</t>
  </si>
  <si>
    <t>Profibus 1.1 und 2.1</t>
  </si>
  <si>
    <t>Simultan-Phosphat-Eliminationsanlage (SPE)</t>
  </si>
  <si>
    <t>Simultan-Phosphat-Eliminationsanlage, Automatisierungssystem</t>
  </si>
  <si>
    <t>Systemaufbau RUH_107</t>
  </si>
  <si>
    <t>Simultan-Phosphat-Eliminationsanlage, Automatisierungssystem RUH_107</t>
  </si>
  <si>
    <t>Profibus PA</t>
  </si>
  <si>
    <t>Ablaufmessstation (AMS)</t>
  </si>
  <si>
    <t>350</t>
  </si>
  <si>
    <t>Ablaufmessstation, Analysengeräte</t>
  </si>
  <si>
    <t>Geräteaufstellung</t>
  </si>
  <si>
    <t>=L99</t>
  </si>
  <si>
    <t>Ablaufmessstation, Stromversorgungsschrank</t>
  </si>
  <si>
    <t>Schalthaus MS-VB9, Automatisierungssystem</t>
  </si>
  <si>
    <t>Systemaufbau RUH_134</t>
  </si>
  <si>
    <t>Schalthaus MS-VB9, PLS-Schrank 1</t>
  </si>
  <si>
    <t>Schalthaus MS-VB9, PLS-Schrank 2</t>
  </si>
  <si>
    <t>Umspannwerk (UW)</t>
  </si>
  <si>
    <t>Umspannwerk, Automatisierungssystem</t>
  </si>
  <si>
    <t>Systemaufbau RUH_104</t>
  </si>
  <si>
    <t>+1X12</t>
  </si>
  <si>
    <t>Umspannwerk, PLS-Schrank 1</t>
  </si>
  <si>
    <t>Umspannwerk, PLS-Schrank 2</t>
  </si>
  <si>
    <t>TGA-PLS-Schnittstellen</t>
  </si>
  <si>
    <t>Soll-Konfigurator</t>
  </si>
  <si>
    <t>Fachplanung Prozessleittechnik</t>
  </si>
  <si>
    <t>p2m/LOPP</t>
  </si>
  <si>
    <t>HI/LOPP</t>
  </si>
  <si>
    <t>TGA</t>
  </si>
  <si>
    <t>Ruh_1370_4_2BT_233_TWP_FLF_2020-11-17</t>
  </si>
  <si>
    <t>Anschluss Block C, Linie13, DN900</t>
  </si>
  <si>
    <t>143</t>
  </si>
  <si>
    <t>144</t>
  </si>
  <si>
    <t>180</t>
  </si>
  <si>
    <t>GKS +9XK45-46, +9XK53-54, +9XK56, +9XK477</t>
  </si>
  <si>
    <t>GKS +9XK57, +9XK59, +9XK61, +9XK75-76</t>
  </si>
  <si>
    <t>GKS +9XK74, +9XK77, +9XK79, +9XK81</t>
  </si>
  <si>
    <t>500</t>
  </si>
  <si>
    <t>Netzwerkschrank SLS UV-Desinfektion</t>
  </si>
  <si>
    <t>522</t>
  </si>
  <si>
    <t>USV-Verteilung UV-Desinfektion</t>
  </si>
  <si>
    <t>532</t>
  </si>
  <si>
    <t>533</t>
  </si>
  <si>
    <t>Beleuchtungsverteilung UV-Desinfektion</t>
  </si>
  <si>
    <t>USV-Beleuchtungsverteilung UV-Desinfektion</t>
  </si>
  <si>
    <t>Bus-Strangschema</t>
  </si>
  <si>
    <t>=9D82</t>
  </si>
  <si>
    <t>=9C89</t>
  </si>
  <si>
    <t>=9D83</t>
  </si>
  <si>
    <t>=9D89</t>
  </si>
  <si>
    <t xml:space="preserve">13598 Berlin </t>
  </si>
  <si>
    <t>Freiheit 17-20</t>
  </si>
  <si>
    <t xml:space="preserve">13599 Berlin </t>
  </si>
  <si>
    <t>Freiheit 17-21</t>
  </si>
  <si>
    <t xml:space="preserve">13600 Berlin </t>
  </si>
  <si>
    <t>Freiheit 17-22</t>
  </si>
  <si>
    <t xml:space="preserve">13601 Berlin </t>
  </si>
  <si>
    <t>Freiheit 17-23</t>
  </si>
  <si>
    <t>=9C88</t>
  </si>
  <si>
    <t>=9D84</t>
  </si>
  <si>
    <t>=9D88</t>
  </si>
  <si>
    <t>514</t>
  </si>
  <si>
    <t xml:space="preserve"> =9D74</t>
  </si>
  <si>
    <t xml:space="preserve"> =9D75</t>
  </si>
  <si>
    <t xml:space="preserve"> =9D76</t>
  </si>
  <si>
    <t xml:space="preserve"> =9D77</t>
  </si>
  <si>
    <t>172</t>
  </si>
  <si>
    <t>122</t>
  </si>
  <si>
    <t>173</t>
  </si>
  <si>
    <t>174</t>
  </si>
  <si>
    <t xml:space="preserve"> +9X12</t>
  </si>
  <si>
    <t>102</t>
  </si>
  <si>
    <t>Installationsplan Grundriss, Schnitt A-A, B-B, D-D</t>
  </si>
  <si>
    <t>Netzwerkschrank 1 SLS Schalthaus MS-VB9</t>
  </si>
  <si>
    <t>Netzwerkschrank 2 SLS Schalthaus MS-VB9</t>
  </si>
  <si>
    <t>=9E5</t>
  </si>
  <si>
    <t>=9E6</t>
  </si>
  <si>
    <t>60V GS-Anlage Schalthaus MS-VB9</t>
  </si>
  <si>
    <t>523</t>
  </si>
  <si>
    <t>534</t>
  </si>
  <si>
    <t>Beleuchtungsverteilung Schalthaus MS-VB9</t>
  </si>
  <si>
    <t xml:space="preserve"> =9G5</t>
  </si>
  <si>
    <t xml:space="preserve"> =9C51</t>
  </si>
  <si>
    <t xml:space="preserve"> =9D51</t>
  </si>
  <si>
    <t xml:space="preserve"> =1J1</t>
  </si>
  <si>
    <t xml:space="preserve"> =1D11</t>
  </si>
  <si>
    <t>SPE</t>
  </si>
  <si>
    <t>331</t>
  </si>
  <si>
    <t>Flockungsfiltration, Kabelwege Profibus Filter 1.1 und Filter 1.2</t>
  </si>
  <si>
    <t>+9X51</t>
  </si>
  <si>
    <t>710_68_1370_5_331_01_A</t>
  </si>
  <si>
    <t>710_68_1370_5_331_01  Übersichtsplan</t>
  </si>
  <si>
    <t>+9X2</t>
  </si>
  <si>
    <t>=9X</t>
  </si>
  <si>
    <t>+9X11</t>
  </si>
  <si>
    <t>=1X</t>
  </si>
  <si>
    <t>Bewehrungsplan BoPla</t>
  </si>
  <si>
    <t>Bewehrungsplan Decke unten</t>
  </si>
  <si>
    <t>Bewehrungsplan Decke oben</t>
  </si>
  <si>
    <t>Ruh_L90_1A_025_LP5_Bericht_HYDRAULIK_2020-12-07</t>
  </si>
  <si>
    <t>Ruh_L90_1A_025_Anlage3_CFD_Zulaufstrecke_BPW-FLF_2020-05-05</t>
  </si>
  <si>
    <t>Ruh_L90_1A_025_Anlage4_CFD_Ablaufstrecke_FLF-ALBW_2020-08-24</t>
  </si>
  <si>
    <t>Lageplan Straßenplanung West</t>
  </si>
  <si>
    <t>Lageplan Straßenplanung Ost</t>
  </si>
  <si>
    <t>Konzept Erschütterungsmessungen</t>
  </si>
  <si>
    <t>Ruh_1000_1BT_Konzept_Erschütterungsmessungen_2021-01-12.pdf</t>
  </si>
  <si>
    <t>Ruh_1375_4_2BT_233_TWP_FAB_Nachtrag-1</t>
  </si>
  <si>
    <t>Ruh_1375_4_2BT_233_TWP_FAB-Austauschseiten</t>
  </si>
  <si>
    <t>Bewehrungsplan Bohrpfahl Pos. BP1</t>
  </si>
  <si>
    <t>Anlage 1.1.7 UW_Stromkreisplanung 1D11</t>
  </si>
  <si>
    <t>Ruh_L90_1A_070_Anlage_1_1_7_UW_Stromkreisplanung_1D11_2020-08-20</t>
  </si>
  <si>
    <t>Anlage 1.2.7 SH MS-VB9_Stromkreisplanung 9D51</t>
  </si>
  <si>
    <t>Ruh_L90_1A_070_Anlage_1_2_7_SH_MS-VB9_Stromkreisplanung_9D51_2020-08-20</t>
  </si>
  <si>
    <t>Anlage 1.2.8 SH MS-VB9_60V GS-Verteilung 9G5</t>
  </si>
  <si>
    <t>Anlage 1.4.9 FLF_Beleuchtungsverteilung_9C75</t>
  </si>
  <si>
    <t>Ruh_L90_1A_070_Anlage_1_4_9_FLF_Beleuchtungsverteilung_9C75_2020-08-14</t>
  </si>
  <si>
    <t>Anlage 1.4.10 FLF_USV_Beleuchtungsverteilung_9D75</t>
  </si>
  <si>
    <t>Anlage 1.5.8 UVD_Beleuchtungsverteilung_9C89</t>
  </si>
  <si>
    <t>Ruh_L90_1A_070_Anlage_1_5_8_UVD_Beleuchtungsverteilung_9C89_2020-10-14</t>
  </si>
  <si>
    <t>Anlage 1.5.9 UVD_USV_Beleuchtungsverteilung_9D83</t>
  </si>
  <si>
    <t>Ruh_L90_1A_070_Anlage_1_5_9_UVD_USV_Beleuchtungsverteilung_9D83_2020-08-19</t>
  </si>
  <si>
    <t>Anlage 1.6.2 FAB_Beleuchungsverteilung_9C88</t>
  </si>
  <si>
    <t>Anlage 1.6.3 FAB_USV-Beleuchungsverteilung_9D84</t>
  </si>
  <si>
    <t>Ruh_L90_1A_070_Anlage_1_6_3_FAB_USV-Beleuchungsverteilung_9D84_2020-08-19</t>
  </si>
  <si>
    <t>Anlage 1.6.4 FAB_Stromkreisplanung 9D88</t>
  </si>
  <si>
    <t>Ruh_L90_1A_070_Anlage_1_6_4_FAB_Stromkreisplanung_9D88_2020-08-20</t>
  </si>
  <si>
    <t>1.8 Energieversorgung Baufeld</t>
  </si>
  <si>
    <t>Anlage 1.8.1 Energieversorgung Baufeld_Kabelspinne</t>
  </si>
  <si>
    <t>Anlage 1.8.2 Energieversorgung Baufeld_Leistungsbilanz</t>
  </si>
  <si>
    <t>Ruh_L90_1A_070_Anlage_1_8_2_Energieversorgung_Baufeld_Leistungsbilanz_2020-04-06</t>
  </si>
  <si>
    <t>Anlage 1.8.3 Stoerlichtbogenberechnung Cu</t>
  </si>
  <si>
    <t>Ruh_L90_1A_070_Anlage_1_8_3_Stoerlichtbogenberechnung_Cu_2020-05-14</t>
  </si>
  <si>
    <t>Anlage 1.8.4 Stoerlichtbogenberechnung Al</t>
  </si>
  <si>
    <t>Ruh_L90_1A_070_Anlage_1_8_4_Stoerlichtbogenberechnung_Al_2020-05-17</t>
  </si>
  <si>
    <t>Anlage 2.6.1 EVBF-Uebersichtsschaltplan</t>
  </si>
  <si>
    <t>Anlage 2.6.2 EVBF-Netzplan-Normal_o_EE</t>
  </si>
  <si>
    <t>Anlage 2.6.3 EVBF-Netzplan-Ausfall_o_EE</t>
  </si>
  <si>
    <t>Anlage 2.6.4 EVBF-Netzplan-gekuppelt</t>
  </si>
  <si>
    <t>Anlage 2.6.5 EVBF-SIMARIS-Cu</t>
  </si>
  <si>
    <t>Anlage 2.6.6 EVBF-SIMARIS-Cu Alternative</t>
  </si>
  <si>
    <t>Anlage 2.6.7 EVBF-SIMARIS-Al</t>
  </si>
  <si>
    <t>Anlage 2.6.8 EVBF-SIMARIS-Al Alternative</t>
  </si>
  <si>
    <t>Anlage 3.0.1 Beleuchtungsberechnung Außenbereich</t>
  </si>
  <si>
    <t>Ruh_L90_1A_070_Anlage_1_0_1_Pruef_Checklisten_2020-01-07</t>
  </si>
  <si>
    <t>Ruh_L90_1A_070_Anlage_1_4_6_FLF_Aumaverteilungen_2020-06-12</t>
  </si>
  <si>
    <t>Ruh_L90_1A_070_Anlage_2_0_1_Berechnungsergebnisse_Stoerlichtbogenenergie_2020-11-19</t>
  </si>
  <si>
    <t>Ruh_L90_1A_070_Anlage_2_0_2_Diagramm-Spannungs-Oberschwingungen_2020-06-16</t>
  </si>
  <si>
    <t>Ruh_L90_1A_070_Anlage_2_0_3_Diagramm-Strom-Oberschwingungen_2020-06-16</t>
  </si>
  <si>
    <t>Ruh_L90_1A_070_Anlage_2_0_4_Netzplan_2020-11-20</t>
  </si>
  <si>
    <t>Ruh_L90_1A_070_Anlage_2_0_5_Netzplan-Oberschwingungen_2020-11-13</t>
  </si>
  <si>
    <t>Ruh_L90_1A_070_Anlage_2_0_6_Zulaessige-OS-Stroeme-Spannungen_2020-06-16</t>
  </si>
  <si>
    <t>Ruh_L90_1A_070_Anlage_2_0_7_Zulaessige_Kurzschlusszeiten_2020-11-20</t>
  </si>
  <si>
    <t>Ruh_L90_1A_070_Anlage_2_0_8_Betriebsmitteldaten_2020-11-19</t>
  </si>
  <si>
    <t>Ruh_L90_1A_070_Anlage_2_0_9_Netzplan-Normal-Ik1max_2020-11-13</t>
  </si>
  <si>
    <t>Ruh_L90_1A_070_Anlage_2_0_11_Netzplan-Normal-Ik3max_2020-11-13</t>
  </si>
  <si>
    <t>Ruh_L90_1A_070_Anlage_2_0_12_Netzplan-Normal-Lastfluss_2020-11-13</t>
  </si>
  <si>
    <t>Ruh_L90_1A_070_Anlage_2_0_13_Netzplan-Normal-Stoerlichtbogen_2020-11-18</t>
  </si>
  <si>
    <t>Ruh_L90_1A_070_Anlage_2_0_19_Netzplan-Ausfall_o_EE-Ik1min_2020-11-13</t>
  </si>
  <si>
    <t>Ruh_L90_1A_070_Anlage_2_0_20_Netzplan-Ausfall_o_EE-Ik2min_2020-11-13</t>
  </si>
  <si>
    <t>Ruh_L90_1A_070_Anlage_2_0_21_Netzplan-Ausfall_o_EE-Ik3min_2020-11-13</t>
  </si>
  <si>
    <t>Ruh_L90_1A_070_Anlage_2_0_22_Netzplan-Ausfall_o_EE-Lastfluss_2020-11-13</t>
  </si>
  <si>
    <t>Ruh_L90_1A_070_Anlage_2_0_23_Netzplan-Ausfall_o_EE-Stoerlichtbogen_2020-11-18</t>
  </si>
  <si>
    <t>Ruh_L90_1A_070_Anlage_2_0_24_Netzplan-gekuppelt-Ik1max_2020-11-13</t>
  </si>
  <si>
    <t>Ruh_L90_1A_070_Anlage_2_0_25_Netzplan-gekuppelt-Ik2max_2020-11-13</t>
  </si>
  <si>
    <t>Ruh_L90_1A_070_Anlage_2_0_26_Netzplan-gekuppelt-Ik3max_2020-11-13</t>
  </si>
  <si>
    <t>Ruh_L90_1A_070_Anlage_2_0_27_Netzplan-gekuppelt-Lastfluss_2020-11-13</t>
  </si>
  <si>
    <t>Ruh_L90_1A_070_Anlage_2_0_28_Netzplan-gekuppelt-Stoerlichtbogen_2020-11-18</t>
  </si>
  <si>
    <t>Ruh_L90_1A_070_Anlage_2_3_1_FLF-Netzplan-Normal-Stoerlichtbogen_2020-11-18</t>
  </si>
  <si>
    <t>Ruh_L90_1A_070_Anlage_2_3_3_FLF-Netzplan-Ausfall_o_EE-Stoerlichtbogen_2020-11-18</t>
  </si>
  <si>
    <t>Ruh_L90_1A_070_Anlage_2_3_4_FLF-Netzplan-gekuppelt-Stoerlichtbogen_2020-11-18</t>
  </si>
  <si>
    <t>Ruh_L90_1A_070_Anlage_2_4_1_UVD-Netzplan-Normal-Stoerlichtbogen_2020-11-16</t>
  </si>
  <si>
    <t>Ruh_L90_1A_070_Anlage_2_4_2_UVD-Netzplan-Normal_o_EE-Stoerlichtbogen_2020-11-16</t>
  </si>
  <si>
    <t>Ruh_L90_1A_070_Anlage_2_4_3_UVD-Netzplan-Ausfall_o_EE-Stoerlichtbogen_2020-11-16</t>
  </si>
  <si>
    <t>Ruh_L90_1A_070_Anlage_2_4_4_UVD-Netzplan-gekuppelt-Stoerlichtbogen_2020-11-16</t>
  </si>
  <si>
    <t>Ruh_L90_1A_070_Anlage_2_6_1_EVBF-Uebersichtsschaltplan_2020-05-13</t>
  </si>
  <si>
    <t>Ruh_L90_1A_070_Anlage_2_6_2_EVBF-Netzplan-Normal_o_EE_2020-05-13</t>
  </si>
  <si>
    <t>Ruh_L90_1A_070_Anlage_2_6_3_EVBF-Netzplan-Ausfall_o_EE_2020-05-13</t>
  </si>
  <si>
    <t>Ruh_L90_1A_070_Anlage_2_6_4_EVBF-Netzplan-gekuppelt_2020-05-13</t>
  </si>
  <si>
    <t>Ruh_L90_1A_070_Anlage_3_0_1_Beleuchtungsberechnung_Aussenbereich_2020-06-11</t>
  </si>
  <si>
    <t>Ruh_L90_1A_070_Anlage_3_1_1_UW_MS_Beleuchtungsberechnung_2020-02-05</t>
  </si>
  <si>
    <t>Ruh_L90_1A_070_Anlage_3_2_1_MS-VB9_Beleuchtungsberechnung_2020-01-16</t>
  </si>
  <si>
    <t>Ruh_L90_1A_070_Anlage_3_4_1_FLF_Beleuchtungsberechnung_Teil1_2020-02-11</t>
  </si>
  <si>
    <t>Ruh_L90_1A_070_Anlage_3_4_2_FLF_Beleuchtungsberechnung_Teil2_2020-02-11</t>
  </si>
  <si>
    <t>Ruh_L90_1A_070_Anlage_3_4_3_FLF_Beleuchtungsberechnung_Teil3_2020-02-11</t>
  </si>
  <si>
    <t>Ruh_L90_1A_070_Anlage_3_4_4_FLF_Beleuchtungsberechnung_Teil4_2020-02-12</t>
  </si>
  <si>
    <t>Ruh_L90_1A_070_Anlage_3_5_1_UVD_Beleuchtungsberechnung_Teil1_2020-02-11</t>
  </si>
  <si>
    <t>Ruh_L90_1A_070_Anlage_3_5_2_UVD_Beleuchtungsberechnung_Teil2_2020-01-23</t>
  </si>
  <si>
    <t>Ruh_L90_1A_070_Anlage_3_6_1_FAB_Beleuchtungsberechnung_2020-01-24</t>
  </si>
  <si>
    <t>Baustromversorgung</t>
  </si>
  <si>
    <t>Ausbau Hauptkabeltrassen (mech. u. elektr.)</t>
  </si>
  <si>
    <t xml:space="preserve">
Ausbau Hauptkabeltrassen (mech. u. elektr.)</t>
  </si>
  <si>
    <t xml:space="preserve">
Ausbau Kabeltrassen VB West</t>
  </si>
  <si>
    <t>Kabetrassenausbau VB 3</t>
  </si>
  <si>
    <t>Kabetrassenausbau VB 3 und VB 1</t>
  </si>
  <si>
    <t>Erdungs- und Blitzschutzanlagen Nord</t>
  </si>
  <si>
    <t>GKS +9XK53, +9XK56-57, +9XK59, +9XK61, +9XK74-77, +9XK79, +9XK81</t>
  </si>
  <si>
    <t>KKS +9XK62 bis +9XK73</t>
  </si>
  <si>
    <t>Ausbau Kabeltrassen VB 1</t>
  </si>
  <si>
    <t>Ausbau Kabeltrassen VB West</t>
  </si>
  <si>
    <t>Ausbau Kabeltrassen VB Nord</t>
  </si>
  <si>
    <t>SLS Konfigurator, Übergeordnetes</t>
  </si>
  <si>
    <t>Schema primärer Stationsbus</t>
  </si>
  <si>
    <t xml:space="preserve"> =0K6</t>
  </si>
  <si>
    <t xml:space="preserve"> =0K7</t>
  </si>
  <si>
    <t xml:space="preserve"> =9K7</t>
  </si>
  <si>
    <t xml:space="preserve"> +9X..</t>
  </si>
  <si>
    <t>=0K7</t>
  </si>
  <si>
    <t>=9K7</t>
  </si>
  <si>
    <t>=3K8</t>
  </si>
  <si>
    <t xml:space="preserve"> =9K2</t>
  </si>
  <si>
    <t xml:space="preserve"> =1K7</t>
  </si>
  <si>
    <t xml:space="preserve"> +1XK8</t>
  </si>
  <si>
    <t xml:space="preserve"> =3K8</t>
  </si>
  <si>
    <t xml:space="preserve"> +3XK450</t>
  </si>
  <si>
    <t xml:space="preserve"> +3XK451</t>
  </si>
  <si>
    <t xml:space="preserve"> +3XK452</t>
  </si>
  <si>
    <t>+3XK453</t>
  </si>
  <si>
    <t xml:space="preserve"> +3XK456</t>
  </si>
  <si>
    <t xml:space="preserve"> +3XK459</t>
  </si>
  <si>
    <t xml:space="preserve"> +3XK463</t>
  </si>
  <si>
    <t xml:space="preserve"> +3XK464</t>
  </si>
  <si>
    <t xml:space="preserve"> +3XK465</t>
  </si>
  <si>
    <t xml:space="preserve"> +3XK466</t>
  </si>
  <si>
    <t xml:space="preserve"> +3XK469</t>
  </si>
  <si>
    <t xml:space="preserve"> +3XK453</t>
  </si>
  <si>
    <t xml:space="preserve"> +9XK45</t>
  </si>
  <si>
    <t xml:space="preserve"> +9XK46</t>
  </si>
  <si>
    <t xml:space="preserve"> +9XK53</t>
  </si>
  <si>
    <t xml:space="preserve"> +9XK54</t>
  </si>
  <si>
    <t xml:space="preserve"> +9XK56</t>
  </si>
  <si>
    <t xml:space="preserve"> +3XK477</t>
  </si>
  <si>
    <t xml:space="preserve"> +9XK57</t>
  </si>
  <si>
    <t xml:space="preserve"> +9XK59</t>
  </si>
  <si>
    <t xml:space="preserve"> +9XK61</t>
  </si>
  <si>
    <t xml:space="preserve"> +9XK76</t>
  </si>
  <si>
    <t xml:space="preserve"> +9XK75</t>
  </si>
  <si>
    <t xml:space="preserve"> +9XK74</t>
  </si>
  <si>
    <t xml:space="preserve"> +9XK77</t>
  </si>
  <si>
    <t xml:space="preserve"> +9XK79</t>
  </si>
  <si>
    <t xml:space="preserve"> +9XK81</t>
  </si>
  <si>
    <t xml:space="preserve"> +3XK454</t>
  </si>
  <si>
    <t xml:space="preserve"> +3XK455</t>
  </si>
  <si>
    <t xml:space="preserve"> +3XK457</t>
  </si>
  <si>
    <t xml:space="preserve"> +3XK458</t>
  </si>
  <si>
    <t xml:space="preserve"> +3XK460</t>
  </si>
  <si>
    <t xml:space="preserve"> +3XK461</t>
  </si>
  <si>
    <t xml:space="preserve"> +3XK462</t>
  </si>
  <si>
    <t xml:space="preserve"> +3XK472</t>
  </si>
  <si>
    <t xml:space="preserve"> +3XK471</t>
  </si>
  <si>
    <t xml:space="preserve"> +3XK470</t>
  </si>
  <si>
    <t xml:space="preserve"> +3XK475</t>
  </si>
  <si>
    <t xml:space="preserve"> +3XK474</t>
  </si>
  <si>
    <t xml:space="preserve"> +3XK473</t>
  </si>
  <si>
    <t xml:space="preserve"> +9XK51</t>
  </si>
  <si>
    <t xml:space="preserve"> +9XK55</t>
  </si>
  <si>
    <t xml:space="preserve"> +3XK476</t>
  </si>
  <si>
    <t xml:space="preserve"> +9XK58</t>
  </si>
  <si>
    <t xml:space="preserve"> +9XK62</t>
  </si>
  <si>
    <t xml:space="preserve"> +9XK63</t>
  </si>
  <si>
    <t xml:space="preserve"> +9XK64</t>
  </si>
  <si>
    <t xml:space="preserve"> +9XK65</t>
  </si>
  <si>
    <t xml:space="preserve"> +9XK66</t>
  </si>
  <si>
    <t xml:space="preserve"> +9XK69</t>
  </si>
  <si>
    <t xml:space="preserve"> +9XK68</t>
  </si>
  <si>
    <t xml:space="preserve"> +9XK67</t>
  </si>
  <si>
    <t xml:space="preserve"> +9XK70</t>
  </si>
  <si>
    <t xml:space="preserve"> +9XK71</t>
  </si>
  <si>
    <t xml:space="preserve"> +9XK72</t>
  </si>
  <si>
    <t xml:space="preserve"> +9XK73</t>
  </si>
  <si>
    <t xml:space="preserve"> +9XK78</t>
  </si>
  <si>
    <t xml:space="preserve"> +9XK80</t>
  </si>
  <si>
    <t xml:space="preserve"> +9XK47</t>
  </si>
  <si>
    <t xml:space="preserve"> +9XK48</t>
  </si>
  <si>
    <t xml:space="preserve"> +3XK427</t>
  </si>
  <si>
    <t xml:space="preserve"> +3XK425</t>
  </si>
  <si>
    <t xml:space="preserve"> =0E1</t>
  </si>
  <si>
    <t xml:space="preserve"> =0K6.K81</t>
  </si>
  <si>
    <t>+9X1</t>
  </si>
  <si>
    <t xml:space="preserve"> =0K6.K82</t>
  </si>
  <si>
    <t xml:space="preserve"> =0K6.K83</t>
  </si>
  <si>
    <t>+3X5</t>
  </si>
  <si>
    <t xml:space="preserve"> =0K6.K84</t>
  </si>
  <si>
    <t>+3X3</t>
  </si>
  <si>
    <t xml:space="preserve"> =0K6.K85</t>
  </si>
  <si>
    <t xml:space="preserve"> =0K6.K86</t>
  </si>
  <si>
    <t xml:space="preserve"> =0K6.K87</t>
  </si>
  <si>
    <t>+9X8</t>
  </si>
  <si>
    <t xml:space="preserve"> =0K6.K88</t>
  </si>
  <si>
    <t>+9X6</t>
  </si>
  <si>
    <t>Raumatlas VB 9</t>
  </si>
  <si>
    <t>Anordnungs-und Aufstellungplan</t>
  </si>
  <si>
    <t>UV-Desinfektion, EG</t>
  </si>
  <si>
    <t>UV-Desinfektion, 1.OG</t>
  </si>
  <si>
    <t>Gebäudeinstallation UV-Desinfektion</t>
  </si>
  <si>
    <t>Erdungs- und Blitzschutzanlagen UV-Desinfektion</t>
  </si>
  <si>
    <t>Systemkonfigurator sekundärer Stationsbus</t>
  </si>
  <si>
    <t>400V-Hauptverteilung UV-Desinfektion</t>
  </si>
  <si>
    <t>USV-Anlage UV-Desinfektion</t>
  </si>
  <si>
    <t>SiBe UV-Desinfektion</t>
  </si>
  <si>
    <t>=9Z4</t>
  </si>
  <si>
    <t>A0+</t>
  </si>
  <si>
    <t xml:space="preserve"> +9X61E1</t>
  </si>
  <si>
    <t>=9B1.T95/.T96</t>
  </si>
  <si>
    <t>+9X61T95/T96</t>
  </si>
  <si>
    <t>=9D8</t>
  </si>
  <si>
    <t xml:space="preserve"> +9X62L1</t>
  </si>
  <si>
    <t>515</t>
  </si>
  <si>
    <t xml:space="preserve"> 1:50</t>
  </si>
  <si>
    <t>1530x841</t>
  </si>
  <si>
    <t>1289x841</t>
  </si>
  <si>
    <t xml:space="preserve"> +9X54E1</t>
  </si>
  <si>
    <t xml:space="preserve"> =9B1.T93/.T94</t>
  </si>
  <si>
    <t>+9X52T93/T94</t>
  </si>
  <si>
    <t xml:space="preserve"> =9C76</t>
  </si>
  <si>
    <t xml:space="preserve"> =9C77</t>
  </si>
  <si>
    <t xml:space="preserve"> =9C75</t>
  </si>
  <si>
    <t>=9J12</t>
  </si>
  <si>
    <t>=9K26</t>
  </si>
  <si>
    <t>Kabeltrassen-, Knoten- und Betriebsmittellageplan</t>
  </si>
  <si>
    <t>SiBe Schalthaus MS-VB9</t>
  </si>
  <si>
    <t>=9J11</t>
  </si>
  <si>
    <t xml:space="preserve"> +9X11E1</t>
  </si>
  <si>
    <t xml:space="preserve"> +9X11B1</t>
  </si>
  <si>
    <t>524</t>
  </si>
  <si>
    <t>525</t>
  </si>
  <si>
    <t>UW</t>
  </si>
  <si>
    <t xml:space="preserve">Wanddurchführungen, Ansicht </t>
  </si>
  <si>
    <t>=1K7</t>
  </si>
  <si>
    <t xml:space="preserve"> +1X12C1</t>
  </si>
  <si>
    <t xml:space="preserve"> +1X12B1</t>
  </si>
  <si>
    <t xml:space="preserve"> =1D2</t>
  </si>
  <si>
    <t xml:space="preserve"> =1G11.G7</t>
  </si>
  <si>
    <t xml:space="preserve"> =1C31</t>
  </si>
  <si>
    <t>Ruh_1370_4_2BT_233_TWP_BPW_2021-01-19.pdf</t>
  </si>
  <si>
    <t>Fußboden- und Wandausbildung</t>
  </si>
  <si>
    <t>Korrosionsschutz</t>
  </si>
  <si>
    <t>Ruh_1000_1BT_Korrosionsschutz_2021-01-26.xlsx</t>
  </si>
  <si>
    <t>Ruh_1000_1BT_Fussboden-und-Wandausbildung_2021-01-26.xlsx</t>
  </si>
  <si>
    <t>Ruh_1320_4_2BT_233_TWP_SPE_2021-02-05</t>
  </si>
  <si>
    <t>Schalplan Grundrisse und Schnitte</t>
  </si>
  <si>
    <t>1:50 / 1:10</t>
  </si>
  <si>
    <t>Bewehrungsplan Schottwand</t>
  </si>
  <si>
    <t>Bewehrungsplan Wandkopf Fällmittelb.</t>
  </si>
  <si>
    <t>Bewehrungsplan Stahlbetonsockel FMB</t>
  </si>
  <si>
    <t>Ruh_1370_4_2BT_233_TWP_AS_Block_C_2020-08-21</t>
  </si>
  <si>
    <t>Schalplan Schnitte A und B</t>
  </si>
  <si>
    <t>Schalplan Schnitte C und D</t>
  </si>
  <si>
    <t>Schalplan Schnitte E und F</t>
  </si>
  <si>
    <t>Schalplan Ebene 0, Gründung, GR Entlastungskanal</t>
  </si>
  <si>
    <t>Schalplan Ebene 1, GR UG</t>
  </si>
  <si>
    <t>Schalplan Ebene 2, GR Zulauf FLF</t>
  </si>
  <si>
    <t>Schalplan Schnitt G und Details</t>
  </si>
  <si>
    <t>Ruh_1375_4_2BT_233_TWP_FAB-Ergaenzungsseiten_2021-02-19</t>
  </si>
  <si>
    <t>Ruh_1370_4_2BT_233_TWP_FLF_Ergaenzungsseiten_2021-02-19</t>
  </si>
  <si>
    <t>Anschlussschacht und Zulaufkanal Block AB</t>
  </si>
  <si>
    <t>Ruh_1370_4_2BT_233_TWP_AnsS_ZK_AB_Ergaenzung_2021-02-19</t>
  </si>
  <si>
    <t>Ruh_1380_2BT_233_TWP_UVD-Stahlbau_2021-02-23.pdf</t>
  </si>
  <si>
    <t>Kaya</t>
  </si>
  <si>
    <t>Statik FT-Tröge 130x150x100</t>
  </si>
  <si>
    <t>Statik FT-Tröge 100x100x100</t>
  </si>
  <si>
    <t>Ruh_1380_2BT_233_TWP_UVD-Ergaenzungsseiten_2021-03-05.pdf</t>
  </si>
  <si>
    <t>Ruh_1380_2BT_233_TWP_UVD-Nachtrag1_2021-03-05.pdf</t>
  </si>
  <si>
    <t>Rückbau- und Umverlegungsplan 1 
Umspannwerk bis GKS4</t>
  </si>
  <si>
    <t>Rückbau- und Umverlegungsplan 3  
GKS6 bis GKS9</t>
  </si>
  <si>
    <t>Rückbau- und Umverlegungsplan 4
GKS9 bis GKS12</t>
  </si>
  <si>
    <t>Rückbau- und Umverlegungsplan 5
GKS12 bis Schalthaus MS-VB9</t>
  </si>
  <si>
    <t>Rückbau- und Umverlegungsplan 2
GKS4 bis GKS6</t>
  </si>
  <si>
    <t>Bewehrungsplan Kabeltrog 100x100x100</t>
  </si>
  <si>
    <t>Bewehrungsplan Kabeltrog 130x150x100</t>
  </si>
  <si>
    <t>Ruh_1390_2BT_223_TWP_ABW_Ergänzung_2021-03-15</t>
  </si>
  <si>
    <t>2021-02-18_Ruh_1730_2BT_233_Statik_FT-Trog_100x100_geprüft_und_freigegeben</t>
  </si>
  <si>
    <t>2020-12-10_Ruh_1730_2BT_233_Statik_FT-Trog_130x150_geprüft_und_freigegeben</t>
  </si>
  <si>
    <t>Ruh_1370_4_2BT_233_TWP_FLF_Stahlbau_2021-03-18.pdf</t>
  </si>
  <si>
    <t>Ruh_1370_4_2BT_233_TWP_FLF_Aust-Erg-Seiten_2021-04-26.pdf</t>
  </si>
  <si>
    <t>Ruh_1380_4_2BT_233_TWP_UVD-Stahlbau-Aust-Erg-Seiten_2021-04-26.pdf</t>
  </si>
  <si>
    <t>Ruh_1380_4_2BT_233_TWP_UVD-Aust-Erg-Seiten_2021-04-26.pdf</t>
  </si>
  <si>
    <t>Statik GKS 2 270x250-210</t>
  </si>
  <si>
    <t>Statik GKS 6 305x305-270</t>
  </si>
  <si>
    <t>2021-04-15_Ruh_1730_2BT_233_Statik_GKS2_270x250-210_geprüft_und_freigegeben</t>
  </si>
  <si>
    <t>2021-04-15_Ruh_1730_2BT_233_Statik_GKS6_305x305-270_geprüft_und_freigegeben</t>
  </si>
  <si>
    <t>Status</t>
  </si>
  <si>
    <t>U</t>
  </si>
  <si>
    <t>P</t>
  </si>
  <si>
    <t>in Bearbeitung</t>
  </si>
  <si>
    <t>in Prüfung</t>
  </si>
  <si>
    <t>F</t>
  </si>
  <si>
    <t>I</t>
  </si>
  <si>
    <t>vom Prüfingenieur freigegeben</t>
  </si>
  <si>
    <t>von BWB zur Ausführung freigegeben</t>
  </si>
  <si>
    <t>Rückbau-/ Umverlegung 1 UW-GKS4</t>
  </si>
  <si>
    <t>Rückbau-/ Umverlegung 1 UW-GKS5</t>
  </si>
  <si>
    <t>Rückbau-/ Umverlegung 1 UW-GKS6</t>
  </si>
  <si>
    <t>Rückbau-/ Umverlegung 2 GKS4-GKS6</t>
  </si>
  <si>
    <t>Rückbau-/ Umverlegung 2 GKS4-GKS7</t>
  </si>
  <si>
    <t>Rückbau-/ Umverlegung 2 GKS4-GKS8</t>
  </si>
  <si>
    <t>Rückbau-/ Umverlegung 3 GKS6-GKS9</t>
  </si>
  <si>
    <t>Auslieferung
an Baubetrieb</t>
  </si>
  <si>
    <t>Ruh_1370_4_2BT_233_TWP_FLF_Aust-und-Ergaenzungsseiten-03-05-21.pdf</t>
  </si>
  <si>
    <t>Ruh_1370_4_2BT_233_TWP_FLF-Stahlbau-Aust-und-Ergaenzungsseiten-03-05-21</t>
  </si>
  <si>
    <t>nur angehängte Positionspläne geändert</t>
  </si>
  <si>
    <t>Freigabe Objektplaner</t>
  </si>
  <si>
    <t>Absteckplan Verbau Baugrube</t>
  </si>
  <si>
    <t>Werkstatt-planung</t>
  </si>
  <si>
    <t>Digital</t>
  </si>
  <si>
    <t>Lageplanausschnitt, Grundriss, Schnitte
Vorgezogene Arbeiten</t>
  </si>
  <si>
    <t>Ruh_1000_2BT_LP5_Dichtigkeitsprüfungskonzept_V02_2021-08-24.pdf</t>
  </si>
  <si>
    <t>V 02</t>
  </si>
  <si>
    <t>V 03</t>
  </si>
  <si>
    <t>V 01</t>
  </si>
  <si>
    <t>Objektplanung IBW und Fachplanung TWP für VE5 Hauptbaugruben / Verbau</t>
  </si>
  <si>
    <t>Echterhoff</t>
  </si>
  <si>
    <t>Stücklisten</t>
  </si>
  <si>
    <t>Ruh_1000_2BT_Stueckliste-Baugrubenverbau_2021-10-12.pdf</t>
  </si>
  <si>
    <t>Stückliste Baugrubenverbau</t>
  </si>
  <si>
    <t>Bewehrungsplan</t>
  </si>
  <si>
    <t>Ruh_1000_2BT_LP5_Dichtigkeitsprüfungskonzept_V02_2021-11-25.pdf</t>
  </si>
  <si>
    <t>V 04</t>
  </si>
  <si>
    <t>Ruh_1000_2BT_LP5_WU-Konzept_V03_2021-11-19.pdf</t>
  </si>
  <si>
    <t>Ruh_1000_2BT_LP5_WU-Konzept_V03_2019-11-14.pdf</t>
  </si>
  <si>
    <t>Ruh_1000_2BT_LP5_WU-Konzept_V03_2019-12-09.pdf</t>
  </si>
  <si>
    <t>V 05</t>
  </si>
  <si>
    <t>Ruh_1000_2BT_LP5_WU-Raumliste_V05_2021-11-19.pdf</t>
  </si>
  <si>
    <t>Ruh_1000_2BT_LP5_WU-Raumliste_V04_2019-12-19.pdf</t>
  </si>
  <si>
    <t>Anlage zu WU-Konzept</t>
  </si>
  <si>
    <t>Dichtheitsprüfungskonzept</t>
  </si>
  <si>
    <t xml:space="preserve">Übersichtsplan StBau Treppen+Verteilersch. </t>
  </si>
  <si>
    <t>Übersichtsplan StBau Ablaufsteg E-F 1-7</t>
  </si>
  <si>
    <t>Übersichtsplan StBau Steg M+R-Becken</t>
  </si>
  <si>
    <t>Übersichtsplan StBau Überfallbl. E 1-7</t>
  </si>
  <si>
    <t>Übersichtsplan StBau Geländer</t>
  </si>
  <si>
    <t>Übersichtsplan StBau Krankonsole</t>
  </si>
  <si>
    <t>118</t>
  </si>
  <si>
    <t>Absetzbecken FAB Elt/Kabeltrassen</t>
  </si>
  <si>
    <t>Ruh_1370_4_2BT_233_TWP_AnsS_ZK_AB_Ergaenzung_2021-12-01</t>
  </si>
  <si>
    <t>Ruh_1370_4_2BT_233_TWP_FLF-Stahlbau-Aust-und-Ergaenzungsseiten_2021-12-10</t>
  </si>
  <si>
    <t>Ruh_1370_4_2BT_233_TWP_FLF_Aust-und-Ergaenzungsseiten_2021-12-10</t>
  </si>
  <si>
    <t>Ruh_1370_4_2BT_233_TWP_BPW_Aust-und-Ergaenzungsseiten_2021-12-15</t>
  </si>
  <si>
    <t>6 kV - Schalthaus ELT/HA-Anlagen</t>
  </si>
  <si>
    <t>UV-Desinfektion TGA-Elt / Kabeltrassen</t>
  </si>
  <si>
    <t>60</t>
  </si>
  <si>
    <t>47</t>
  </si>
  <si>
    <t>48</t>
  </si>
  <si>
    <t>61</t>
  </si>
  <si>
    <t>62</t>
  </si>
  <si>
    <t>63</t>
  </si>
  <si>
    <t>64</t>
  </si>
  <si>
    <t xml:space="preserve"> +9X61 UV-Desinfektion (UVD)</t>
  </si>
  <si>
    <t xml:space="preserve"> +9X2 Simultan-Phosphat-Eliminationsanlage / FM-Station (SPE)</t>
  </si>
  <si>
    <t xml:space="preserve"> +9X62 Filterabwasserbehandlung (FAB)</t>
  </si>
  <si>
    <t xml:space="preserve"> +9X51 Flockungsfiltration (FLF)</t>
  </si>
  <si>
    <t xml:space="preserve"> +9X12  Beschickungspumpwerk (BPW)</t>
  </si>
  <si>
    <t xml:space="preserve"> +9X11 Schalthaus MS-VB9</t>
  </si>
  <si>
    <t xml:space="preserve"> +1X12 Schalthaus UW1</t>
  </si>
  <si>
    <t>Grundriss, Schnitt B-B, Schnitt D-D</t>
  </si>
  <si>
    <t>MS-VB9, Anordnungs-und Aufstellungsplan</t>
  </si>
  <si>
    <t>Schalthaus MS-VB9,  Kabetrassenausbau</t>
  </si>
  <si>
    <t>Details 1 - 4</t>
  </si>
  <si>
    <t>Schalthaus MS-VB9, Gebäudeinstallation</t>
  </si>
  <si>
    <t>Installationsplan Außenbereich</t>
  </si>
  <si>
    <t>Installationsplan Notbeleuchtung</t>
  </si>
  <si>
    <t>Erdungsplan Grundriss, Schnitte A-A, B-B, D-D</t>
  </si>
  <si>
    <t>Details 1 bis 8 Halle</t>
  </si>
  <si>
    <t>1:10 / 1:50</t>
  </si>
  <si>
    <t>Übersicht Stahlbau Zu-/ Ablauf-Gerinne</t>
  </si>
  <si>
    <t>Übersicht Stahlbau UV-Gerinne, Kabelkanäle</t>
  </si>
  <si>
    <t>Übersicht Stahlbau Arbeitsbühne</t>
  </si>
  <si>
    <t>Übersicht Stahlbau Außentreppe</t>
  </si>
  <si>
    <t>Übersicht Stahlbau Treppe in BWA</t>
  </si>
  <si>
    <t>1:10 / 1:25</t>
  </si>
  <si>
    <t>Übersicht Stahlbau Treppe TGA-Raum</t>
  </si>
  <si>
    <t>Übersicht Stahlbau Geländer auf Beton</t>
  </si>
  <si>
    <t>Übersicht Stahlbau Dammtafellager</t>
  </si>
  <si>
    <t>Übersicht Stahlbau Traforaum</t>
  </si>
  <si>
    <t>Übersicht Stahlbau Halle</t>
  </si>
  <si>
    <t>Schnitte A bis C Halle</t>
  </si>
  <si>
    <t>Schnitte D und E Halle</t>
  </si>
  <si>
    <t>Übersicht Stahlbau Ebene 1 Treppen, Gitterroste</t>
  </si>
  <si>
    <t>Übersicht Stahlbau Ebene 1 Geländer</t>
  </si>
  <si>
    <t>Übersicht Stahlbau Ebene 2, Geländer, Gitterroste</t>
  </si>
  <si>
    <t>Übersicht Stahlbau Krananlage</t>
  </si>
  <si>
    <t>Übersicht Stahlbau Kran, Schnitte, Details</t>
  </si>
  <si>
    <t>Stahlbauübersicht, Zulaufgerinne 1 C-L</t>
  </si>
  <si>
    <t>Stahlbauübersicht, Zulaufgerinne 2 L-X</t>
  </si>
  <si>
    <t>Stahlbauübersicht, Ablaufkanal-Abdeckung</t>
  </si>
  <si>
    <t>Stahlbauübersicht, Bediensteg B-C</t>
  </si>
  <si>
    <t>Stahlbauübersicht, Bediensteg T-U</t>
  </si>
  <si>
    <t>Stahlbauübersicht, Aufsicht Traforaum</t>
  </si>
  <si>
    <t>Stahlbauübersicht, Treppe T02</t>
  </si>
  <si>
    <t>Stahlbauübersicht, Treppe T03</t>
  </si>
  <si>
    <t>Stahlbauübersicht, Treppe T04</t>
  </si>
  <si>
    <t>Stahlbauübersicht, Treppe T05</t>
  </si>
  <si>
    <t>Stahlbauübersicht, Treppe T06</t>
  </si>
  <si>
    <t>Stahlbauübersicht, Treppe T07</t>
  </si>
  <si>
    <t>Stückliste Baugrubenverbau Anschluss Block C</t>
  </si>
  <si>
    <t>Stückliste Baugrubenverbau BPW-FLF-FAB</t>
  </si>
  <si>
    <t>Stückliste Baugrubenverbau UVD</t>
  </si>
  <si>
    <t>Stückliste Baugrubenverbau Anschluss Block A+B</t>
  </si>
  <si>
    <t>20220216_Ruh_1000_222_PC_Stückliste_Baugrubenverbau_BPW_-_FLF_-_FAB.pdf</t>
  </si>
  <si>
    <t>20220216_Ruh_1000_222_PC_Stückliste_Baugrubenverbau_UVD.pdf</t>
  </si>
  <si>
    <t>20220216_Ruh_1000_222_PC_Stückliste_Baugrubenverbau_AS_ZK_Block_AB.pdf</t>
  </si>
  <si>
    <t>20220216_Ruh_1000_222_PC_Stückliste_Baugrubenverbau_Armaturenschacht_und_ZK_Block_C.pdf</t>
  </si>
  <si>
    <t>=9K7 Ausbau Kabeltrassen VB9 Nord</t>
  </si>
  <si>
    <t>146</t>
  </si>
  <si>
    <t>Provisorien VE5</t>
  </si>
  <si>
    <t>147</t>
  </si>
  <si>
    <t>Lager- und Aufstellflächen Kabelzug</t>
  </si>
  <si>
    <t>Großkabelschacht +1XK8, Schachtausbau</t>
  </si>
  <si>
    <t>Großkabelschacht +3XK450, Schachtausbau</t>
  </si>
  <si>
    <t>Großkabelschacht +3XK451, Schachtausbau</t>
  </si>
  <si>
    <t>Großkabelschacht +3XK452, Schachtausbau</t>
  </si>
  <si>
    <t>Großkabelschacht +3XK453, Schachtausbau</t>
  </si>
  <si>
    <t>Großkabelschacht +3XK456, Schachtausbau</t>
  </si>
  <si>
    <t>Großkabelschacht +3XK459, Schachtausbau</t>
  </si>
  <si>
    <t>Großkabelschacht +3XK463, Schachtausbau</t>
  </si>
  <si>
    <t>Großkabelschacht +3XK464, Schachtausbau</t>
  </si>
  <si>
    <t>Großkabelschacht +3XK465, Schachtausbau</t>
  </si>
  <si>
    <t>Großkabelschacht +3XK466, Schachtausbau</t>
  </si>
  <si>
    <t>Großkabelschacht +3XK469, Schachtausbau</t>
  </si>
  <si>
    <t>Ausbau Kabeltrassen VB 3 West</t>
  </si>
  <si>
    <t>Großkabelschacht +9XK45, Schachtausbau</t>
  </si>
  <si>
    <t>Großkabelschacht +9XK46, Schachtausbau</t>
  </si>
  <si>
    <t>Großkabelschacht +9XK52, Schachtausbau</t>
  </si>
  <si>
    <t>Großkabelschacht +9XK53, Schachtausbau</t>
  </si>
  <si>
    <t>Großkabelschacht +9XK54, Schachtausbau</t>
  </si>
  <si>
    <t>Großkabelschacht +9XK56, Schachtausbau</t>
  </si>
  <si>
    <t>Großkabelschacht +3XK477, Schachtausbau</t>
  </si>
  <si>
    <t>Großkabelschacht +9XK57, Schachtausbau</t>
  </si>
  <si>
    <t>Großkabelschacht +9XK59, Schachtausbau</t>
  </si>
  <si>
    <t>Großkabelschacht +9XK60, Schachtausbau</t>
  </si>
  <si>
    <t>Großkabelschacht +9XK61, Schachtausbau</t>
  </si>
  <si>
    <t>Großkabelschacht +9XK76, Schachtausbau</t>
  </si>
  <si>
    <t>Großkabelschacht +9XK75, Schachtausbau</t>
  </si>
  <si>
    <t>Ausbau Kabeltrassen VB 9 Nord</t>
  </si>
  <si>
    <t>TVB +1X1, GKS, südl. UW1, KSR-Ansicht</t>
  </si>
  <si>
    <t>TVB +3X1, GKS, südwestl. UW2, KSR-Ansicht</t>
  </si>
  <si>
    <t>TVB +3X1, GKS, östl. Startschacht, KSR-Ansicht</t>
  </si>
  <si>
    <t>TVB +3X1, GKS, westl. Startschacht, KSR-Ansicht</t>
  </si>
  <si>
    <t>TVB +3X2, GKS, westl. Schiebetor Süd, BB10, KSR-Ansicht</t>
  </si>
  <si>
    <t>TVB +3X2, GKS, südl. BB 13 Belebung Block C, KSR-Ansicht</t>
  </si>
  <si>
    <t>TVB +3X2, GKS, westl. BB 13 Belebung Block C, KSR-Ansicht</t>
  </si>
  <si>
    <t>TVB +3X2, GKS, südl. Schalthaus C, KSR-Ansicht</t>
  </si>
  <si>
    <t>TVB +3X4, GKS, nordwestl. Schalthaus C, KSR-Ansicht</t>
  </si>
  <si>
    <t>TVB +3X4, GKS, nordöstl. Schalthaus C, KSR-Ansicht</t>
  </si>
  <si>
    <t>TVB +3X6, GKS, nördl. NKB 13.6 Nachklärung Block C, KSR-Ansicht</t>
  </si>
  <si>
    <t>TVB +9X1, GKS, nördlich Schalthaus MS-VB9, KSR-Ansicht</t>
  </si>
  <si>
    <t>TVB +9X1, GKS, westlich Brücke Ableitgraben, KSR-Ansicht</t>
  </si>
  <si>
    <t>TVB +9X1, GKS, südl. Zwischenhebepumpwerk, KSR-Ansicht</t>
  </si>
  <si>
    <t>TVB +9X5, GKS, südl. Flockungsfiltration, KSR-Ansicht</t>
  </si>
  <si>
    <t>TVB +9X5, GKS, südöstl. Flockungsfiltration, KSR-Ansicht</t>
  </si>
  <si>
    <t>TVB +3X3, GKS, südwestl. Öltanklager, KSR-Ansicht</t>
  </si>
  <si>
    <t>TVB +9X5, GKS, östl. Flockungsfiltration, KSR-Ansicht</t>
  </si>
  <si>
    <t>TVB +9X6, GKS, südl. Absetzbecken FAB, KSR-Ansicht</t>
  </si>
  <si>
    <t>TVB +9X6, GKS, südöstl. UV-Desinfektion, KSR-Ansicht</t>
  </si>
  <si>
    <t>TVB +9X6, GKS, südl. UV-Desinfektion, KSR-Ansicht</t>
  </si>
  <si>
    <t>TVB +9X6, GKS, südwestl. UV-Desinfektion, KSR-Ansicht</t>
  </si>
  <si>
    <t>TVB +9X8, GKS, nordwestl. Flockungsfiltration, KSR-Ansicht</t>
  </si>
  <si>
    <t>TVB +9X1, GKS, westl. Flockungsfiltration, KSR-Ansicht</t>
  </si>
  <si>
    <t>TVB +9X1, GKS, westl. Beschickungspumpwerk, KSR-Ansicht</t>
  </si>
  <si>
    <t>TVB +3X2, KKS, südl. BB 11 Belebung Block C, KSR-Ansicht</t>
  </si>
  <si>
    <t>TVB +3X2, KKS, südl. BB 12 Belebung Block C, KSR-Ansicht</t>
  </si>
  <si>
    <t>TVB +3X2, KKS, westl. BB 13 Belebung Block C, KSR-Ansicht</t>
  </si>
  <si>
    <t>TVB +3X6, KKS, nordwestl. Armaturenschacht Block C, KSR-Ansicht</t>
  </si>
  <si>
    <t>TVB +3X6, KKS, südl. Armaturenschacht Block C, KSR-Ansicht</t>
  </si>
  <si>
    <t>TVB +3X6, KKS, westl. Brücke Überlaufbauwerk, KSR-Ansicht</t>
  </si>
  <si>
    <t>TVB +3X3, KKS, südl. Überlaufbauwerk, KSR-Ansicht</t>
  </si>
  <si>
    <t>TVB +3X3, KKS, nordöstl. Überlaufbauwerk, KSR-Ansicht</t>
  </si>
  <si>
    <t>TVB +9X1, KKS, westl. Beschickungspumpwerk, KSR-Ansicht</t>
  </si>
  <si>
    <t>TVB +9X5, KKS, südl. Flockungsfiltration, KSR-Ansicht</t>
  </si>
  <si>
    <t>TVB +3X3, KKS, südl. Öltanklager, KSR-Ansicht</t>
  </si>
  <si>
    <t>TVB +9X5, KKS, östl. Flockungsfiltration, KSR-Ansicht</t>
  </si>
  <si>
    <t>TVB +9X6, KKS, südl. Absetzbecken FAB, KSR-Ansicht</t>
  </si>
  <si>
    <t>TVB +9X6, KKS, südöstl. Absetzbecken FAB, KSR-Ansicht</t>
  </si>
  <si>
    <t>TVB +9X6, KKS, östl. Absetzbecken FAB, KSR-Ansicht</t>
  </si>
  <si>
    <t>TVB +9X6, KKS, nordöstl. Absetzbecken FAB, KSR-Ansicht</t>
  </si>
  <si>
    <t>TVB +9X6, KKS, nördl. Absetzbecken FAB, KSR-Ansicht</t>
  </si>
  <si>
    <t>TVB +9X6, KKS, östl. UV-Desinfektion, KSR-Ansicht</t>
  </si>
  <si>
    <t>TVB +9X6, KKS, nordöstl. UV-Desinfektion, KSR-Ansicht</t>
  </si>
  <si>
    <t>TVB +9X6, KKS, nördl. UV-Desinfektion, KSR-Ansicht</t>
  </si>
  <si>
    <t>TVB +9X8, KKS, nordwestl. UV-Desinfektion, KSR-Ansicht</t>
  </si>
  <si>
    <t>TVB +9X8, KKS, westl. UV-Desinfektion, KSR-Ansicht</t>
  </si>
  <si>
    <t>TVB +9X1, KKS, westl. Flockungsfiltration, KSR-Ansicht</t>
  </si>
  <si>
    <t>TVB +9X1, KKS, nördl. Beschickungspumpwerk, KSR-Ansicht</t>
  </si>
  <si>
    <t>TVB +9X6, KKS, südl. UV-Desinfektion, KSR-Ansicht</t>
  </si>
  <si>
    <t>TVB +3X2, AK, südöstl. Belebung Block C, KSR-Ansicht</t>
  </si>
  <si>
    <t>TVB +3X6, KKS, nördl. neues Baubüro, KSR-Ansicht</t>
  </si>
  <si>
    <t>Oberirdischer Verteilerkasten, Anordnungsplan</t>
  </si>
  <si>
    <t>517</t>
  </si>
  <si>
    <t>0,4kV Endverteilung, Übersichtsschaltplan</t>
  </si>
  <si>
    <t>0,4kV Endverteilung, Anordnungsplan</t>
  </si>
  <si>
    <t>Steuerspannungsbildung, Übersichtsschaltplan</t>
  </si>
  <si>
    <t>Einschub Sicherungsabgang, Einheitsschaltplan</t>
  </si>
  <si>
    <t>Einschub Direktantrieb (PROFINET), Einheitsschaltplan</t>
  </si>
  <si>
    <t>Grundriss EG, Installationsplan</t>
  </si>
  <si>
    <t>Grundriss OG, Installationsplan</t>
  </si>
  <si>
    <t>Außenbereich, Installationsplan</t>
  </si>
  <si>
    <t>Schnitt A-A, Schnitt B-B, Installationsplan</t>
  </si>
  <si>
    <t>Schnitt C-C, Schnitt D-D, Installationsplan</t>
  </si>
  <si>
    <t>Schnitt H-H, Installationsplan</t>
  </si>
  <si>
    <t>Provisorische Gebäudeinstallation, Installationsplan</t>
  </si>
  <si>
    <t>Grundriss EG, Anordnungsplan</t>
  </si>
  <si>
    <t>Grundriss OG, Anordnungsplan</t>
  </si>
  <si>
    <t>Schnitt A-A, Schnitt B-B, Anordnungsplan</t>
  </si>
  <si>
    <t>Schnitt D-D, Schnitt H-H, Anordnungsplan</t>
  </si>
  <si>
    <t>6/0,4 kV-Transformator T95/T96 Aufbauplan 3D</t>
  </si>
  <si>
    <t>6 kV Schaltanlage UV-Desinfektion</t>
  </si>
  <si>
    <t>Außenbeleuchtung UV-Desinfektion</t>
  </si>
  <si>
    <t>Planungsbegleitende Dokumente Fachplanung ET</t>
  </si>
  <si>
    <t>0. Hauptdokumente</t>
  </si>
  <si>
    <t>1.4 +9X51 Flockungsfiltration inkl. 1.3 +9X12 Beschickungspumpwerk</t>
  </si>
  <si>
    <t>3.4 +9X51 Flockungsfiltration inkl. 3.3 +9X12 Beschickungspumpwerk</t>
  </si>
  <si>
    <t>Anlagenverzeichnis</t>
  </si>
  <si>
    <t>Ruh_L90_1A_070_Anlagenverzeichnis_ET_2022-01-28</t>
  </si>
  <si>
    <t>Ruh_L90_1A_070_Anlage_1_0_2_Verbraucherliste_ET_2022-01-28</t>
  </si>
  <si>
    <t>Ruh_L90_1A_070_Anlage_1_0_3_Liste Rohrnummern_ET_2021-03-24</t>
  </si>
  <si>
    <t>Ruh_L90_1A-070_Anlage_1_0_4_MS-Kabel_Reduktionsfaktoren_2020-04-06</t>
  </si>
  <si>
    <t>Ruh_L90_1A-070_Anlage_1_0_5_Cu_Al_MS-Kabelvergleich_2019-06-25</t>
  </si>
  <si>
    <t>Anlage 1.0.2 Verbraucherliste_ET</t>
  </si>
  <si>
    <t>Anlage 1.0.3 Liste Rohrnummern_ET</t>
  </si>
  <si>
    <t>Anlage 1.0.4 MS-Kabel_Reduktionsfaktoren</t>
  </si>
  <si>
    <t>Anlage 1.0.5 Cu_Al_MS-Kabelvergleich</t>
  </si>
  <si>
    <t>Ruh_L90_1A_070_Anlage_1_1_8_UW_Gleichrichter 3 Noteinspeisung USV_1G11.G7_2021-02-14</t>
  </si>
  <si>
    <t>Ruh_L90_1A_070_Anlage_1_1_1_UW_MS_Kabelspinne_2020-05-27</t>
  </si>
  <si>
    <t>Ruh_L90_1A_070_Anlage_1_1_2_UW_NS_Kabelspinne_2021-03-01</t>
  </si>
  <si>
    <t>Ruh_L90_1A_070_Anlage_1_1_3_UW_NS-Verteilung_1C3_2021-02-14</t>
  </si>
  <si>
    <t>Ruh_L90_1A_070_Anlage_1_1_4_UW_USV-Verteilung_1D3_2021-03-08</t>
  </si>
  <si>
    <t>Ruh_L90_1A_070_Anlage_1_1_5_UW_U-Liste_E-Anlagen_1X12_2021-03-01</t>
  </si>
  <si>
    <t>Ruh_L90_1A_070_Anlage_1_1_6_UW_Signalliste_2021-03-01</t>
  </si>
  <si>
    <t>Ruh_L90_1A_070_Anlage_1_1_9_UW_Verriegelungen =1B2 zu =1A2_21-03-29</t>
  </si>
  <si>
    <t>Ruh_L90_1A_070_Anlage_1_1_10_UW_Beleuchtungsverteilung_1C31_2021-03-08</t>
  </si>
  <si>
    <t>Anlage 1.1.8 UW_Gleichrichter 3 Noteinspeisung USV_1G11.G7</t>
  </si>
  <si>
    <t>Anlage 1.1.9 UW_Verriegelungen =1B2 zu =1A2</t>
  </si>
  <si>
    <t>Anlage 1.1.10 UW_Beleuchtungsverteilung_1C31</t>
  </si>
  <si>
    <t>Ruh_L90_1A_070_Anlage_1_2_1_SH_MS-VB9_MS_Kabelspinne_2020-08-27</t>
  </si>
  <si>
    <t>Ruh_L90_1A_070_Anlage_1_2_2_SH_MS-VB9_NS_Kabelspinne_2021_03_12</t>
  </si>
  <si>
    <t>Ruh_L90_1A_070_Anlage_1_2_3_SH_MS-VB9_NS-Verteilung_9C5_2021-03-01</t>
  </si>
  <si>
    <t>Ruh_L90_1A_070_Anlage_1_2_4_SH_MS-VB9_USV-Verteilung_9D5_2021-03-08</t>
  </si>
  <si>
    <t>Ruh_L90_1A_070_Anlage_1_2_5_SH_MS-VB9_U-Liste_E-Anlagen_9X11_2021-03-01</t>
  </si>
  <si>
    <t>Ruh_L90_1A_070_Anlage_1_2_6_SH_MS-VB9_Signalliste_2021-01-18</t>
  </si>
  <si>
    <t>Ruh_L90_1A_070_Anlage_1_2_8_SH_MS-VB9_60V_GS-Verteilung_9G5_2021-02-14</t>
  </si>
  <si>
    <t>Ruh_L90_1A_070_Anlage_1_2_9_SH_MS-VB9_Verriegelungen =9B1_2021-01-31</t>
  </si>
  <si>
    <t>Ruh_L90_1A_070_Anlage_1_2_10_SH_MS-VB9_Beleuchtungsverteilung_9D83_2021-03-07</t>
  </si>
  <si>
    <t>Anlage 1.2.9SH_MS-VB9_Verriegelungen =9B1</t>
  </si>
  <si>
    <t>Anlage 1.2.10 SH_MS-VB9_Beleuchtungsverteilung_9D83</t>
  </si>
  <si>
    <t>Anlage 1.4.12 FLF_Stromkreisplanung 9D89</t>
  </si>
  <si>
    <t>Ruh_L90_1A_070_Anlage_1_4_1_FLF_Kabelspinne__2021-03-01</t>
  </si>
  <si>
    <t>Ruh_L90_1A_070_Anlage_1_4_2_FLF_NS-Verteilung_9C6_2021-03-01</t>
  </si>
  <si>
    <t>Ruh_L90_1A_070_Anlage_1_4_3_FLF_NS-Verteilung_9C61_9C62_2021-03-01</t>
  </si>
  <si>
    <t>Ruh_L90_1A_070_Anlage_1_4_4_FLF_USV-Anlage_2021-03-01</t>
  </si>
  <si>
    <t>Ruh_L90_1A_070_Anlage_1_4_5_FLF_Frequenzumrichter_2021-01-06</t>
  </si>
  <si>
    <t>Ruh_L90_1A_070_Anlage_1_4_7_FLF_U-Liste_E-Anlagen_9X51_2021-03-01</t>
  </si>
  <si>
    <t>Ruh_L90_1A_070_Anlage_1_4_8_FLF_Signalliste_2021-03-01</t>
  </si>
  <si>
    <t>Ruh_L90_1A_070_Anlage_1_4_11_FLF_Außenbeleuchtungsverteilung_9C74_2021-03-09</t>
  </si>
  <si>
    <t>Ruh_L90_1A_070_Anlage_1_4_12_FLF_Stromkreisplanung_9D77_2020-08-20</t>
  </si>
  <si>
    <t>Anlage 1.4.11 FLF_Außenbeleuchtungsverteilung_9C74</t>
  </si>
  <si>
    <t>Ruh_L90_1A_070_Anlage_1_5_1_UVD_Kabelspinne_2021-03-01</t>
  </si>
  <si>
    <t>Ruh_L90_1A_070_Anlage_1_5_2_UVD_NS-Verteilung_9C8_2021-03-01</t>
  </si>
  <si>
    <t>Ruh_L90_1A_070_Anlage_1_5_3_UVD_USV-Anlage_2021-02-22</t>
  </si>
  <si>
    <t>Ruh_L90_1A_070_Anlage_1_5_4_UVD_Frequenzumrichter_2020-11-19</t>
  </si>
  <si>
    <t>Ruh_L90_1A_070_Anlage_1_5_5_UVD_Aumaverteilungen_2021-02-16</t>
  </si>
  <si>
    <t>Ruh_L90_1A_070_Anlage_1_5_6_UVD_U-Liste_E-Anlagen_9X61_2021-03-01</t>
  </si>
  <si>
    <t>Ruh_L90_1A_070_Anlage_1_5_7_UVD_Signalliste_2021-01-18</t>
  </si>
  <si>
    <t>Ruh_L90_1A_070_Anlage_1_5_10_UVD_Außenbeleuchtungsverteilung_9C87_2021-03-08</t>
  </si>
  <si>
    <t>Ruh_L90_1A_070_Anlage_1_5_11_UVD_Stromkreisplanung_9D89_2020-08-20</t>
  </si>
  <si>
    <t>Anlage 1.5.10 UVD_Außenbeleuchtungsverteilung_9C8</t>
  </si>
  <si>
    <t>Anlage 1.5.11 UVD_Stromkreisplanung 9D89</t>
  </si>
  <si>
    <t>Ruh_L90_1A_070_Anlage_1_6_1_FAB_Aumaverteilungen_2021-02-12</t>
  </si>
  <si>
    <t>Ruh_L90_1A_070_Anlage_1_6_2_FAB_Beleuchungsverteilung_9C88_2021-11-19</t>
  </si>
  <si>
    <t>Ruh_L35_1A_070_Anlage_1_7_1_SPE_Kabelspinne_2021-03-01</t>
  </si>
  <si>
    <t>Ruh_L35_1A_070_Anlage_1_7_2_SPE_NS-Verteilung_9C4_2021-03-31</t>
  </si>
  <si>
    <t>Ruh_L35_1A_070_Anlage_1_7_3_SPE_Frequenzumrichter_2021-03-01</t>
  </si>
  <si>
    <t>Ruh_L35_1A_070_Anlage_1_7_4_SPE_U-Liste_E-Anlagen_9X21_2021-03-01</t>
  </si>
  <si>
    <t>Ruh_L35_1A_070_Anlage_1_7_5_SPE_Signalliste_2021-03-01</t>
  </si>
  <si>
    <t>Ruh_L90_1A_070_Anlage_1_8_1_Energieversorgung_Baufeld_Kabelspinne_2021-01-13</t>
  </si>
  <si>
    <t>Anlage 2.0.19 Netzplan-Ausfall_o_EE-Ik1min</t>
  </si>
  <si>
    <t>Anlage 2.0.20 Netzplan-Ausfall_o_EE-Ik2min</t>
  </si>
  <si>
    <t>Anlage 2.0.21 Netzplan-Ausfall_o_EE-Ik3min</t>
  </si>
  <si>
    <t>Anlage 2.0.22 Netzplan-Ausfall_o_EE-Lastfluss</t>
  </si>
  <si>
    <t>Anlage 2.0.23 Netzplan-Ausfall_o_EE-Stoerlichtbogen</t>
  </si>
  <si>
    <t>Anlage 2.0.24 Netzplan-gekuppelt-Ik1max</t>
  </si>
  <si>
    <t>Anlage 2.0.25 Netzplan-gekuppelt-Ik2max</t>
  </si>
  <si>
    <t>Anlage 2.0.26 Netzplan-gekuppelt-Ik3max</t>
  </si>
  <si>
    <t>Anlage 2.0.27 Netzplan-gekuppelt-Lastfluss</t>
  </si>
  <si>
    <t>Anlage 2.0.28 Netzplan-gekuppelt-Stoerlichtbogen</t>
  </si>
  <si>
    <t>Ruh_L90_1A_070_Anlage_2_0_10_Netzplan-Normal-Ik2max_2020-11-13</t>
  </si>
  <si>
    <t>Ruh_L90_1A_070_Anlage_2_0_14_Netzplan-Normal_o_EE-Ik1min_2020_11_13</t>
  </si>
  <si>
    <t>Ruh_L90_1A_070_Anlage_2_0_15_Netzplan-Normal_o_EE-Ik2min_2020_11_13</t>
  </si>
  <si>
    <t>Ruh_L90_1A_070_Anlage_2_0_16_Netzplan-Normal_o_EE-Ik3min_2020_11_13</t>
  </si>
  <si>
    <t>Ruh_L90_1A_070_Anlage_2_0_17_Netzplan-Normal_o_EE-Lastfluss_2020_11_13</t>
  </si>
  <si>
    <t>Ruh_L90_1A_070_Anlage_2_0_18_Netzplan-Normal_o_EE-Stoerlichtbogen_2020_11_18</t>
  </si>
  <si>
    <t>Ruh_L90_1A_070_Anlage_2_0_29_Staffelplan_2020-11-13</t>
  </si>
  <si>
    <t>Anlage 2.0.29 Staffelplan</t>
  </si>
  <si>
    <t>Ruh_L90_1A_070_Anlage_2_1_1_UW_USV-Teilnetzberechnung =1D2_2021-03-29</t>
  </si>
  <si>
    <t>Anlage 2.1.1 UW_USV-Teilnetzberechnung =1D2</t>
  </si>
  <si>
    <t>Ruh_L90_1A_070_Anlage_2_3_7_FLF-USV-Teilnetzberechnung =9D7_2021-02-14</t>
  </si>
  <si>
    <t>Ruh_L90_1A_070_Anlage_2_3_2_FLF-Netzplan-Normal_o_EE-Stoerlichtbogen_2020_11_18</t>
  </si>
  <si>
    <t>Ruh_L90_1A_070_Anlage_2_3_5_FLF-Projektdokumentation_2021-03-30</t>
  </si>
  <si>
    <t>Ruh_L90_1A_070_Anlage_2_3_6_FLF-Netzplaene_2021-03-30</t>
  </si>
  <si>
    <t>Anlage 2.3.7 FLF-USV-Teilnetzberechnung =9D7</t>
  </si>
  <si>
    <t>Ruh_L90_1A_070_Anlage_2_4_7_UVD-USV-Teilnetzberechnung =9D8_2021-02-14</t>
  </si>
  <si>
    <t>Ruh_L90_1A_070_Anlage_2_4_5_UVD-Projektdokumentation_2021-03-30</t>
  </si>
  <si>
    <t>Ruh_L90_1A_070_Anlage_2_4_6_UVD-Netzplaene_2021-03-30</t>
  </si>
  <si>
    <t>Anlage 2.4.7 UVD-USV-Teilnetzberechnung =9D8</t>
  </si>
  <si>
    <t>Ruh_L90_1A_070_Anlage_2_6_5_EVBF-SIMARIS-Cu_2020-12-21</t>
  </si>
  <si>
    <t>Ruh_L90_1A_070_Anlage_2_6_6_EVBF-SIMARIS-Cu_Alternative_2020-12-21</t>
  </si>
  <si>
    <t>Ruh_L90_1A_070_Anlage_2_6_7_EVBF-SIMARIS-Al_2020-01-08</t>
  </si>
  <si>
    <t>Ruh_L90_1A_070_Anlage_2_6_8_EVBF-SIMARIS-Al_Alternative_2020-01-08</t>
  </si>
  <si>
    <t>Ruh_L90_1A_070_Anlage_3_0_2_Beleuchtungsberechnung_prov_SiBe_2020-12-16</t>
  </si>
  <si>
    <t>Ruh_L90_1A_070_Anlage_3_0_3_Beleuchtungsberechnung_prov_Baustraße_2020-12-18</t>
  </si>
  <si>
    <t>Anlage 3.0.2 Beleuchtungsberechnung_prov_SiBe</t>
  </si>
  <si>
    <t>Anlage 3.0.3 Beleuchtungsberechnung_prov_Baustraße</t>
  </si>
  <si>
    <t>Ruh_L90_1A_070_Anlage_4_1_Blitzschutz_Risiko-Management_2018-10-26</t>
  </si>
  <si>
    <t>Ruh_1000_2BT_Kampfmittelsondierungskonzept_Rev01_2022-03-07.pdf</t>
  </si>
  <si>
    <t>Ruh_1000_2BT_Kampmittelsondierungskonzept_2019-11-25</t>
  </si>
  <si>
    <t xml:space="preserve"> Ruh_1000_2BT_LP5_WU-Konzept_V04_2022-03-14.pdf</t>
  </si>
  <si>
    <t>V 06</t>
  </si>
  <si>
    <t>Ruh_1000_2BT_LP5_WU-Raumliste_V06_2022-03-14.xlsx</t>
  </si>
  <si>
    <t>Installationsplan, Draufsicht, Grundriss unten</t>
  </si>
  <si>
    <t>Installationsplan, Außenbereich</t>
  </si>
  <si>
    <t>Erdungs- und Blitzschutzanlagen, Grundriss, Schnitte</t>
  </si>
  <si>
    <t>Beleuchtungsverteilung, Übersichtsschaltplan</t>
  </si>
  <si>
    <t>Beleuchtungsverteilung, Schrankansicht</t>
  </si>
  <si>
    <t>USV-Beleuchtungsverteilung, Übersichtsschaltplan</t>
  </si>
  <si>
    <t>USV-Beleuchtungsverteilung, Schrankansicht</t>
  </si>
  <si>
    <t>Bus-Strangschema SiBe</t>
  </si>
  <si>
    <t>Rev.04</t>
  </si>
  <si>
    <t>Ruh_1000_2BT_LP5_Baustellenlogistik_VE04_2022-04-13</t>
  </si>
  <si>
    <t>Ruh_1000_2BT_LP5_Baustellenlogistik_VE03_2022-04-06</t>
  </si>
  <si>
    <t>Rev.03</t>
  </si>
  <si>
    <t>Ruh_1000_2BT_LP5_Baustellenlogistik_Rev.03_2020-08-24</t>
  </si>
  <si>
    <t>2020-05-18_LP5_Baustellenlogistik_V03</t>
  </si>
  <si>
    <t>V02</t>
  </si>
  <si>
    <t>V03</t>
  </si>
  <si>
    <t>2019-10-25_AP-Baustellenlogistik_3_V1</t>
  </si>
  <si>
    <t>V01</t>
  </si>
  <si>
    <t>Grundriss UG Übersichtsplan</t>
  </si>
  <si>
    <t>Grundriss UG Planausschnitt 1 - Achse A-I / 1-9</t>
  </si>
  <si>
    <t>Grundriss UG Planausschnitt 2 - Achse I-O / 1-9</t>
  </si>
  <si>
    <t>Grundriss UG Planausschnitt 3 - Achse N-Y / 1-9</t>
  </si>
  <si>
    <t>Grundriss UG Planausschnitt 4 - Achse N-Y / 6-19</t>
  </si>
  <si>
    <t>Grundriss UG Planausschnitt 5 - Achse I-O / 6-19</t>
  </si>
  <si>
    <t>Grundriss UG Planausschnitt 6 - Achse A-I / 6-19</t>
  </si>
  <si>
    <t>Flockungsfiltration TGA-Elt / KT</t>
  </si>
  <si>
    <t>Schnitte</t>
  </si>
  <si>
    <t>Schnitte RLT-Anlagen 1-1</t>
  </si>
  <si>
    <t>Schnitte RLT-Anlagen 2-2</t>
  </si>
  <si>
    <t>Schnitte RLT-Anlagen 3-3</t>
  </si>
  <si>
    <t>Schnitte RLT-Anlagen B-B</t>
  </si>
  <si>
    <t>Schnitte RLT-Anlagen C-C</t>
  </si>
  <si>
    <t>Schnitte RLT-Anlagen D-D</t>
  </si>
  <si>
    <t>49</t>
  </si>
  <si>
    <t>Schnitte RLT-Anlagen F-F</t>
  </si>
  <si>
    <t>Ruh_1370_4_2BT_233_TWP_ArmS_C_2022-05-27_Abdeckung</t>
  </si>
  <si>
    <t>Ruh_1370_4_2BT_233_TWP_AnsS_ZK_AB_Ergaenzung_2022-03-01</t>
  </si>
  <si>
    <t>Ruh_1370_4_2BT_233_TWP_FLF-Stahlbau-Aust-und-Ergaenzungsseiten_2022-03-04</t>
  </si>
  <si>
    <t>Ruh_1510_2BT_233_TWP_UW1-Aust-Erg-Seiten_2022-03-04.pdf</t>
  </si>
  <si>
    <t>Schalplan, Decke über KG</t>
  </si>
  <si>
    <t>Bewehrungsplan, Decke über KG</t>
  </si>
  <si>
    <t>Stahlbauplan, Übersicht, Details</t>
  </si>
  <si>
    <t>Bewehrungsplan BA1</t>
  </si>
  <si>
    <t>Bewehrungsplan BA3</t>
  </si>
  <si>
    <t>Bewehrungsplan BA2.1</t>
  </si>
  <si>
    <t>Bewehrungsplan BA2</t>
  </si>
  <si>
    <t>Schalplan, UG-Decke Nord</t>
  </si>
  <si>
    <t>Schalplan, Draufsicht BoPla Nord</t>
  </si>
  <si>
    <t>Schalplan, Draufsicht BoPla Süd</t>
  </si>
  <si>
    <t>Schalplan, UG-Decke Süd</t>
  </si>
  <si>
    <t>Schalplan, EG-Decke Nord</t>
  </si>
  <si>
    <t>Schalplan, EG-Decke Süd</t>
  </si>
  <si>
    <t>Schalplan, OG-Decke Süd</t>
  </si>
  <si>
    <t>Schalplan, Schnitt A-A, A1-A1</t>
  </si>
  <si>
    <t>Schalplan, Schnitt B-B</t>
  </si>
  <si>
    <t>Schalplan, Schnitt C-C, D-D</t>
  </si>
  <si>
    <t>Schalplan, Schnitt E-E</t>
  </si>
  <si>
    <t>Schalplan, Schnitt F-F</t>
  </si>
  <si>
    <t>Schalplan, Schnitt G-G</t>
  </si>
  <si>
    <t>Schalplan, Schnitt 1-1</t>
  </si>
  <si>
    <t>Schalplan, Schnitt 2-2</t>
  </si>
  <si>
    <t>Schalplan, Schnitt 3-3, 3.1-3.1</t>
  </si>
  <si>
    <t>Schalplan, Schnitt 4-4</t>
  </si>
  <si>
    <t>Schalplan, Schnitt 5-5</t>
  </si>
  <si>
    <t>Schalplan, Schnitt 6-6</t>
  </si>
  <si>
    <t>Schalplan, Übers. Einbaudetails /-teillisten</t>
  </si>
  <si>
    <t>Umbau UW1</t>
  </si>
  <si>
    <t>Bewehrungsplan, WD2</t>
  </si>
  <si>
    <t>Stahlbauplan</t>
  </si>
  <si>
    <t>2.3 +9X51 Flockungsfiltration inkl. +9X12 Beschickungspumpwerk</t>
  </si>
  <si>
    <t>Raumatlas VB 9 Schnitte</t>
  </si>
  <si>
    <t>Raumatlas VB 9 Grundrisse</t>
  </si>
  <si>
    <t>Anordnungs-und Aufstellungsplan Dachaufsicht</t>
  </si>
  <si>
    <t>Anordnungs-und Aufstellungsplan Grundriss Filterhalle unten</t>
  </si>
  <si>
    <t>Kabeltrassen-, Knoten-, Betriebsmittellageplan</t>
  </si>
  <si>
    <t>Kabeltrassen-, Knoten-, Betriebsmittellageplan Filterhalle unten</t>
  </si>
  <si>
    <t>Kabeltrassen-, Knoten-, Betriebsmittellageplan OG, 2.OG (Dach)</t>
  </si>
  <si>
    <t>Kabeltrassen-, Knoten-, Betriebsmittellageplan FU-Raum (unten)</t>
  </si>
  <si>
    <t xml:space="preserve">Kabeltrassen-, Knoten-, Betriebsmittellageplan E-Raum </t>
  </si>
  <si>
    <t>Installationsplan Grundriss UG</t>
  </si>
  <si>
    <t>Installationsplan Grundriss 2.OG (Dach)</t>
  </si>
  <si>
    <t>Installationsplan Außenbereich 2.OG (Dach) / UG</t>
  </si>
  <si>
    <t>Installationsplan Außenbereich Ansichten</t>
  </si>
  <si>
    <t>Erdungs- und Blitzschutzanlagen Grundriss Untergeschoss</t>
  </si>
  <si>
    <t>Erdungs- und Blitzschutzanlagen Grundriss 2.OG (Dach)</t>
  </si>
  <si>
    <t>Erdungs- und Blitzschutzanlagen Schnitte 1-1, b-b</t>
  </si>
  <si>
    <t>Erdungs- und Blitzschutzanlagen Schnitte d-d, e-e, g-g</t>
  </si>
  <si>
    <t>Netzwerkschrank SLS Systemkonfigurator sekundärer Stationsbus</t>
  </si>
  <si>
    <t>Netzwerkschrank SLS Schrankansicht</t>
  </si>
  <si>
    <t>6/0,4 kV-Transformator T93/T94 Aufbauplan 3D</t>
  </si>
  <si>
    <t>400V-Hauptverteilung Übersichtsschaltplan</t>
  </si>
  <si>
    <t>400V-Hauptverteilung Schrankansicht</t>
  </si>
  <si>
    <t>400V-Hauptverteilung Konfigurator</t>
  </si>
  <si>
    <t xml:space="preserve"> 1:10</t>
  </si>
  <si>
    <t>400V-Unterverteilung 2 Schrankansicht</t>
  </si>
  <si>
    <t>400V-Unterverteilung 1 Schrankansicht</t>
  </si>
  <si>
    <t>USV-Anlage Übersichtsschaltplan</t>
  </si>
  <si>
    <t>USV-Verteilung Übersichtsschaltplan</t>
  </si>
  <si>
    <t>USV-Verteilung Schrankansicht</t>
  </si>
  <si>
    <t>Beleuchtungsverteilung Übersichtsschaltplan</t>
  </si>
  <si>
    <t>Beleuchtungsverteilung Schrankansicht</t>
  </si>
  <si>
    <t>USV-Beleuchtungsverteilung Übersichtsschaltplan</t>
  </si>
  <si>
    <t>USV-Beleuchtungsverteilung Schrankansicht</t>
  </si>
  <si>
    <t>SiBe Bus-Strangschema</t>
  </si>
  <si>
    <t>Installationsplan Draufsicht Dach</t>
  </si>
  <si>
    <t>Erdungs- und Blitzschutzanlagen Grundriss Zulauf FLF</t>
  </si>
  <si>
    <t>Erdungs- und Blitzschutzanlagen Schnitt C-C</t>
  </si>
  <si>
    <t>Erdungs- und Blitzschutzanlagen Schnitt D-D</t>
  </si>
  <si>
    <t>Erdungs- und Blitzschutzanlagen Anschlussschacht Block A, Block B</t>
  </si>
  <si>
    <t>Erdungs- und Blitzschutzanlagen Anschlussschacht Block C</t>
  </si>
  <si>
    <t>=3K24</t>
  </si>
  <si>
    <t xml:space="preserve"> +3X</t>
  </si>
  <si>
    <t>Abriss- und Demontageplan Grundriss UG, EG</t>
  </si>
  <si>
    <t>Anordnungs- und Aufstellungsplan Grundriss UG, EG</t>
  </si>
  <si>
    <t>Schlitz- und Durchbruchsplan Grundriss UG, EG</t>
  </si>
  <si>
    <t>=9J2</t>
  </si>
  <si>
    <t>Kabeltrassen-, Knoten- und Betriebsmittellageplan UG, EG</t>
  </si>
  <si>
    <t>Kabeltrassen-, Knoten- und Betriebsmittellageplan Schnitt A-A</t>
  </si>
  <si>
    <t>Installationsplan Grundriss UG, EG</t>
  </si>
  <si>
    <t>Installationsplan Schnitt B-B, Schnitt C-C, Schnitt D-D</t>
  </si>
  <si>
    <t xml:space="preserve">Erdungs- und Blitzschutzanlagen Anordnungsplan </t>
  </si>
  <si>
    <t>Erdungs- und Blitzschutzanlagen Schnitt B-B, Schnitt C-C, Schnitt D-D</t>
  </si>
  <si>
    <t>=9K2</t>
  </si>
  <si>
    <t>400V-Verteilung Übersichtsschaltplan</t>
  </si>
  <si>
    <t>400V-Verteilung Schrankansicht</t>
  </si>
  <si>
    <t xml:space="preserve"> =9C4</t>
  </si>
  <si>
    <t xml:space="preserve"> +9X21E1</t>
  </si>
  <si>
    <t>Anordnungs- und Aufstellungplan EG</t>
  </si>
  <si>
    <t>Installationsplan EG</t>
  </si>
  <si>
    <t>Installationsplan UG</t>
  </si>
  <si>
    <t>Netzwerkschrank 1 SLS UW Systemkonf. seku. Stationsbus</t>
  </si>
  <si>
    <t>Netzwerkschrank 1 SLS UW Schrankansicht</t>
  </si>
  <si>
    <t>6kV Schaltanlage Übersichtsschaltplan</t>
  </si>
  <si>
    <t>6kV Schaltanlage Schrankansicht</t>
  </si>
  <si>
    <t>Gleichrichter 3 Noteinspeisung USV Übersichtsschaltplan</t>
  </si>
  <si>
    <t>Gleichrichter 3 Noteinspeisung USV Schrankansicht</t>
  </si>
  <si>
    <t>Ruh_L90_2VT_600_Messstellenliste_PLT_2022-07-07</t>
  </si>
  <si>
    <t>Ruh_1000_2BT_LP5_Baustellenlogistik_VE05_2022-08-04</t>
  </si>
  <si>
    <t>G</t>
  </si>
  <si>
    <t>56</t>
  </si>
  <si>
    <t>Ruh_L90_2VT_600_Messstellenliste_PLT_2022-07-07.xlsx</t>
  </si>
  <si>
    <t>Rev.05</t>
  </si>
  <si>
    <t>Bewehrungsplan BoPla BA1 Pos.501</t>
  </si>
  <si>
    <t>Bewehrungsplan BoPla BA2 Pos.501</t>
  </si>
  <si>
    <t>Bewehrungsplan Decke BA1 Pos.500</t>
  </si>
  <si>
    <t>Bewehrungsplan Decke BA2 Pos. 500</t>
  </si>
  <si>
    <t>Ruh_1370_4_2BT_233_TWP_ASS-C_Nachtrag 1_2022-07-08</t>
  </si>
  <si>
    <t>Ruh_1370_4_2BT_233_TWP_ASS-C_Rohraufhängung_2022-08-25</t>
  </si>
  <si>
    <t>Ruh_1370_4_2BT_233_TWP_FLF-VT-01-Aust-und-Ergaenzungsseiten_2022-08-24</t>
  </si>
  <si>
    <t>abgelehnt</t>
  </si>
  <si>
    <t>Anlage 1.8.5 VEFK_Konzept</t>
  </si>
  <si>
    <t>Ruh_L90_1A_070_Anlage_1_8_5_VEFK_Konzept_2020-09-02</t>
  </si>
  <si>
    <t>Ruh_L90_1A_070_Anlage_1_8_6_Baustrom-Personalorganisation_2020-09-02</t>
  </si>
  <si>
    <t>Ruh_1370_2BT_233_TWP_FLF_Positionspläne_2022-09-20.zip</t>
  </si>
  <si>
    <t>Ruh_L90_1A_070_Anlage_1_8_1_Energieversorgung_Baufeld_Kabelspinne_2022-09-22</t>
  </si>
  <si>
    <t xml:space="preserve"> =0K6.K90</t>
  </si>
  <si>
    <t xml:space="preserve"> =0K6.K91</t>
  </si>
  <si>
    <t>Detail Schleppkurve Block C</t>
  </si>
  <si>
    <t>Fassadenstatik</t>
  </si>
  <si>
    <t>Ruh_1000_1BT_Fassadenstatik_2021-05-04.pdf</t>
  </si>
  <si>
    <t>IDW</t>
  </si>
  <si>
    <t>Bewehrungsplan Abschnitt 1</t>
  </si>
  <si>
    <t>Bewehrungsplan Abschnitt 2</t>
  </si>
  <si>
    <t>Bewehrungsplan Abschnitt 3</t>
  </si>
  <si>
    <t>Bewehrungsplan Wände UG</t>
  </si>
  <si>
    <t>Bewehrungsplan Decke UG</t>
  </si>
  <si>
    <t>Bewehrungsplan Decke EG</t>
  </si>
  <si>
    <t>Bewehrungsplan Wände + Stützen</t>
  </si>
  <si>
    <t>Zulaufkanal Block A/B - entfällt</t>
  </si>
  <si>
    <t>Bewehrungsplan Gründung</t>
  </si>
  <si>
    <t>Bewehrungsplan Treppenhäuser/Podeste</t>
  </si>
  <si>
    <t>Bewehrungsplan Wände Ebene 1</t>
  </si>
  <si>
    <t>Bewehrungsplan Ebene 1 BA1.1</t>
  </si>
  <si>
    <t>Bewehrungsplan Ebene 1 BA1.2</t>
  </si>
  <si>
    <t>Bewehrungsplan Ebene 1 BA1.3</t>
  </si>
  <si>
    <t>Bewehrungsplan Ebene 1 BA1.4</t>
  </si>
  <si>
    <t>Bewehrungsplan Ebene 1 BA2.1</t>
  </si>
  <si>
    <t>Bewehrungsplan Ebene 1 BA2.2</t>
  </si>
  <si>
    <t>Bewehrungsplan Ebene 1 BA2.3</t>
  </si>
  <si>
    <t>Bewehrungsplan Ebene 1 BA3</t>
  </si>
  <si>
    <t>Bewehrungsplan Ebene 1 BA4</t>
  </si>
  <si>
    <t>233</t>
  </si>
  <si>
    <t>Bewehrungsplan Ebene 1 BA5 - BA8</t>
  </si>
  <si>
    <t>Bewehrungsplan Ebene 2 Teil 1-6, D+W</t>
  </si>
  <si>
    <t>Bewehrungsplan Ebene 3 Teil 1-6, Wände</t>
  </si>
  <si>
    <t>Bewehrungsplan Ebene 3 Decke ü. UG</t>
  </si>
  <si>
    <t>57</t>
  </si>
  <si>
    <t>58</t>
  </si>
  <si>
    <t>59</t>
  </si>
  <si>
    <t>65</t>
  </si>
  <si>
    <t>66</t>
  </si>
  <si>
    <t>67</t>
  </si>
  <si>
    <t>68</t>
  </si>
  <si>
    <t>69</t>
  </si>
  <si>
    <t>Bewehrungsplan Ebene 3 Decke ü. OG</t>
  </si>
  <si>
    <t>Bewehrungsplan Ebene 4 Teil 1-6, Wände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</si>
  <si>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</si>
  <si>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</si>
  <si>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</si>
  <si>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</si>
  <si>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</si>
  <si>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</si>
  <si>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</si>
  <si>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</si>
  <si>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</si>
  <si>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</si>
  <si>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</si>
  <si>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</si>
  <si>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</si>
  <si>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</si>
  <si>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</si>
  <si>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Bewehrungsplan Außenpodeste u. Balken</t>
  </si>
  <si>
    <t>234</t>
  </si>
  <si>
    <t>Bewehrungsplan Ebene 4</t>
  </si>
  <si>
    <t>Anlage_KwRuh_Anlagenverzeichnis ET_LP5_221219</t>
  </si>
  <si>
    <t>Ruh_L90_1A_070_FLF_Beleuchtungsberechnung_Teil1_2020-02-11</t>
  </si>
  <si>
    <t>Kabelschutzrohre R11.. TVB +1X1</t>
  </si>
  <si>
    <t>BR_11</t>
  </si>
  <si>
    <t>Ife</t>
  </si>
  <si>
    <t>Kabelpritschen R13.. TVB +1X1/+1X2</t>
  </si>
  <si>
    <t>BR_13</t>
  </si>
  <si>
    <t>Kabelschutzrohre R33.. TVB 33,</t>
  </si>
  <si>
    <t>BR_33</t>
  </si>
  <si>
    <t>Kabelschutzrohre R36.. TVB 36,</t>
  </si>
  <si>
    <t>BR_36</t>
  </si>
  <si>
    <t>Kabelschutzrohre R91.. TVB +9X1</t>
  </si>
  <si>
    <t>BR_91</t>
  </si>
  <si>
    <t>Kabelschutzrohre R95.. TVB +9X5</t>
  </si>
  <si>
    <t>BR_95</t>
  </si>
  <si>
    <t>Kabelschutzrohre R96.. TVB +9X6</t>
  </si>
  <si>
    <t>BR_96</t>
  </si>
  <si>
    <t>Kabelschutzrohre R98.. TVB +9X8</t>
  </si>
  <si>
    <t>BR_98</t>
  </si>
  <si>
    <t>K-Liste 9J7 Außenbeleuchtung und Steckdosen Nord</t>
  </si>
  <si>
    <t>RUH_9J7_K</t>
  </si>
  <si>
    <t>U-Liste 9J7 Außenbeleuchtung und Steckdosen Nord</t>
  </si>
  <si>
    <t>RUH_9J7_U</t>
  </si>
  <si>
    <t>Anlage 3.0.3 Beleuchtungsberechnung_Baustraße</t>
  </si>
  <si>
    <t>Ruh_L90_1A_070_Anlage_3_0_3_Beleuchtungsberechnung_Baustraße_2020-12-18</t>
  </si>
  <si>
    <t>Ruh_L90_1A_070_Anlage_4_1_Blitzschutz_Risiko-Management_2018-10-24</t>
  </si>
  <si>
    <t>Ruh_L90_1A_070_Anlage_2_0_2_Diag-Spannungs-Oberschwingungen_2020-06-16</t>
  </si>
  <si>
    <t>Ruh_L90_1A_070_Anlage_2_0_3_Diag-Strom-Oberschwingungen_2020-06-16</t>
  </si>
  <si>
    <t>EVBF Kabelspinne</t>
  </si>
  <si>
    <t>Ruh_L90_1A_070_EVBF_Kabelspinne_2022-12-15</t>
  </si>
  <si>
    <t>EVBF Leistungsbilanz</t>
  </si>
  <si>
    <t>Ruh_L90_1A_070_EVBF_Leistungsbilanz_2022-12-15</t>
  </si>
  <si>
    <t>EVBF Personalorganisation</t>
  </si>
  <si>
    <t>Ruh_L90_1A_070_EVBF_Personalorganisation_2022-09-02</t>
  </si>
  <si>
    <t>EVBF Störlichtbogenberechnung Variante AI</t>
  </si>
  <si>
    <t>Ruh_L90_1A_070_EVBF_Störlichtbogenberechnung_Al_2020-05-17</t>
  </si>
  <si>
    <t>EVBF Störlichtbogenberechnung Variante Cu</t>
  </si>
  <si>
    <t>Ruh_L90_1A_070_EVBF_Störlichtbogenberechnung_Cu_2020-05-14</t>
  </si>
  <si>
    <t>EVBF VEFK-Konzept</t>
  </si>
  <si>
    <t>Ruh_L90_1A_070_EVBF_VEFK_Konzept_2022-09-02</t>
  </si>
  <si>
    <t>Ruh_L90_1A_070_Anlage_2_6_3_EVBF-Netzplan-Ausfall_o_EE_2020-12-13</t>
  </si>
  <si>
    <t>Ruh_L90_1A_070_Anlage_2_6_4_EVBF-Netzplan-gekuppelt_2020-12-13</t>
  </si>
  <si>
    <t>Ruh_L90_1A_070_Anlage_2_6_2_EVBF-Netzplan-Normal_o_EE_2020-12-13</t>
  </si>
  <si>
    <t>Ruh_L90_1A_070_Anlage_2_6_7_EVBF-SIMARIS-Al_2020-12-21</t>
  </si>
  <si>
    <t>Ruh_L90_1A_070_Anlage_2_6_8_EVBF-SIMARIS-Al_Alternative_2020-12-21</t>
  </si>
  <si>
    <t>Ruh_L90_1A_070_Anlage_2_6_5_EVBF-SIMARIS-Cu_2022-12-16</t>
  </si>
  <si>
    <t>Ruh_L90_1A_070_Anlage_2_6_6_EVBF-SIMARIS-Cu_Alternative_2022-12-16</t>
  </si>
  <si>
    <t>SCD Dokumentation</t>
  </si>
  <si>
    <t>Ruh_L90_1A_070_SCD_Dokumentation_2020-11-16</t>
  </si>
  <si>
    <t>Ruh_L90_1A_070_Anlage_1_0_2_Verbraucherliste_ET_2022-11-02</t>
  </si>
  <si>
    <t>WS13650 2020-11 Schilderliste Beleuchtungsmaste</t>
  </si>
  <si>
    <t>WS13650_2020-11_Beleuchtungsmaste_Außen-VB9_2022-11-28</t>
  </si>
  <si>
    <t>WS13655 2020-11 Schilderliste Steckdosendosenkombinationen</t>
  </si>
  <si>
    <t>WS13655_2020-11_Steckdosenkombi_Außen-VB9_2022-11-26</t>
  </si>
  <si>
    <t>SPE Kabelspinne 9C4 Neubau</t>
  </si>
  <si>
    <t>Ruh_L35_1A_070_SPE_Kabelspinne_9C4_Neubau_2021-03-01</t>
  </si>
  <si>
    <t>SPE Kabelspinne 9C11 Erweiterung</t>
  </si>
  <si>
    <t>Ruh_L35_1A_070_SPE_Kabelspinne_9C11_Erweiterung_2020-02-21</t>
  </si>
  <si>
    <t>SPE NS-Verteilung 9C4 Neubau</t>
  </si>
  <si>
    <t>Ruh_L35_1A_070_SPE_NS-Verteilung_9C4_Neubau_2021-03-31</t>
  </si>
  <si>
    <t>SPE NS-Verteilung 9C11 Erweiterung</t>
  </si>
  <si>
    <t>Ruh_L35_1A_070_SPE_NS-Verteilung_9C11_Erweiterung_2020-11-04</t>
  </si>
  <si>
    <t>SPE NS-Verteilung Frequenzumrichter</t>
  </si>
  <si>
    <t>Ruh_L35_1A_070_SPE_NS-Verteilung_Frequenzumrichter_2020-11-04</t>
  </si>
  <si>
    <t xml:space="preserve">Anlage 1.7.4 SPE_U-Liste_E-Anlagen_9X21 </t>
  </si>
  <si>
    <t>WS13625 2020-10 Schilderliste BM-einzeilig SPE</t>
  </si>
  <si>
    <t>WS13625_2020-10_BM-einzeilig_SPE_2022-11-25</t>
  </si>
  <si>
    <t>WS13630 2020-10 Schilderliste OSS Motor, Sensor zweizeilig SPE</t>
  </si>
  <si>
    <t>WS13630_2020-10_OSS,Motor,Sensor_zweizeilig_SPE_2022-11-26</t>
  </si>
  <si>
    <t>WS13635 2020-10 Rep.-Hauptschalter SPE</t>
  </si>
  <si>
    <t>WS13635_2020-10_Rep-Haupt-Schalter_SPE_2022-11-26</t>
  </si>
  <si>
    <t>WS13645 2020-10 Steuerschrank SPE</t>
  </si>
  <si>
    <t>WS13645_2020-10_Steuerschrank_SPE_2022-11-25</t>
  </si>
  <si>
    <t>WS13660 2020-10 Feldzählung Schaltanlage SPE</t>
  </si>
  <si>
    <t>WS13660_2020-10_Feld_Schaltanlage_SPE_2022-11-25</t>
  </si>
  <si>
    <t>Kabelpritschen P93.. TVB +9X12</t>
  </si>
  <si>
    <t>BP_93</t>
  </si>
  <si>
    <t>Kabelpritschen P94.. TVB +9X</t>
  </si>
  <si>
    <t>BP_94</t>
  </si>
  <si>
    <t>Steigetrassen S91.. TVB +9X..</t>
  </si>
  <si>
    <t>BS_91</t>
  </si>
  <si>
    <t>Flockungsfiltration K-Liste 9C6</t>
  </si>
  <si>
    <t>RUH_9C6_K</t>
  </si>
  <si>
    <t>Flockungsfiltration U-Liste 9C6</t>
  </si>
  <si>
    <t>RUH_9C6_U</t>
  </si>
  <si>
    <t>Flockungsfiltration K-Liste 9C61</t>
  </si>
  <si>
    <t>RUH_9C61_K</t>
  </si>
  <si>
    <t>Flockungsfiltration U-Liste 9C61</t>
  </si>
  <si>
    <t>RUH_9C61_U</t>
  </si>
  <si>
    <t>Flockungsfiltration K-Liste 9C62</t>
  </si>
  <si>
    <t>RUH_9C62_K</t>
  </si>
  <si>
    <t>Flockungsfiltration U-Liste 9C62</t>
  </si>
  <si>
    <t>RUH_9C62_U</t>
  </si>
  <si>
    <t>Flockungsfiltration U-Liste 9C74</t>
  </si>
  <si>
    <t>RUH_9C74_U</t>
  </si>
  <si>
    <t>Flockungsfiltration K-Liste 9C75</t>
  </si>
  <si>
    <t>RUH_9C75_K</t>
  </si>
  <si>
    <t>Flockungsfiltration U-Liste 9C75</t>
  </si>
  <si>
    <t>RUH_9C75_U</t>
  </si>
  <si>
    <t>Flockungsfiltration U-Liste 9D74</t>
  </si>
  <si>
    <t>RUH_9D74_U</t>
  </si>
  <si>
    <t>Flockungsfiltration K-Liste 9D75</t>
  </si>
  <si>
    <t>RUH_9D75_K</t>
  </si>
  <si>
    <t>Flockungsfiltration U-Liste 9D75</t>
  </si>
  <si>
    <t>RUH_9D75_U</t>
  </si>
  <si>
    <t>Flockungsfiltration K-Liste 9D76</t>
  </si>
  <si>
    <t>RUH_9D76_K</t>
  </si>
  <si>
    <t>Flockungsfiltration U-Liste 9D76</t>
  </si>
  <si>
    <t>RUH_9D76_U</t>
  </si>
  <si>
    <t>Flockungsfiltration U-Liste 9D77</t>
  </si>
  <si>
    <t>RUH_9D77_U</t>
  </si>
  <si>
    <t>Flockungsfiltration U-Liste 9E7</t>
  </si>
  <si>
    <t>RUH_9E7_U</t>
  </si>
  <si>
    <t>Flockungsfiltration U-Liste 9E70</t>
  </si>
  <si>
    <t>RUH_9E70_U</t>
  </si>
  <si>
    <t>Flockungsfiltration U-Liste 9E71</t>
  </si>
  <si>
    <t>RUH_9E71_U</t>
  </si>
  <si>
    <t>Flockungsfiltration U-Liste 9E72</t>
  </si>
  <si>
    <t>RUH_9E72_U</t>
  </si>
  <si>
    <t>Flockungsfiltration U-Liste 9E73</t>
  </si>
  <si>
    <t>RUH_9E73_U</t>
  </si>
  <si>
    <t>Flockungsfiltration U-Liste 9E74</t>
  </si>
  <si>
    <t>RUH_9E74_U</t>
  </si>
  <si>
    <t>Trafo-Überwachungsschrank T93 K-Liste 9E93</t>
  </si>
  <si>
    <t>Trafo-Überwachungsschrank T93 U-Liste 9E93</t>
  </si>
  <si>
    <t>RUH_9E93_K</t>
  </si>
  <si>
    <t>RUH_9E93_U</t>
  </si>
  <si>
    <t>Trafo-Überwachungsschrank T94 K-Liste 9E94</t>
  </si>
  <si>
    <t>RUH_9E94_K</t>
  </si>
  <si>
    <t>Trafo-Überwachungsschrank T94 U-Liste 9E94</t>
  </si>
  <si>
    <t>RUH_9E94_U</t>
  </si>
  <si>
    <t>Flockungsfiltration K-Liste 9J51</t>
  </si>
  <si>
    <t>RUH_9J51_K</t>
  </si>
  <si>
    <t>Flockungsfiltration U-Liste 9J51</t>
  </si>
  <si>
    <t>RUH_9J51_U</t>
  </si>
  <si>
    <t>Flockungsfiltration U-Liste 9W71</t>
  </si>
  <si>
    <t>RUH_9W71_U</t>
  </si>
  <si>
    <t>Ruh_L90_1A_070_Anlage_1_4_6_FLF_Aumaverteilungen_2022-11-24</t>
  </si>
  <si>
    <t>FLF Beleuchtungsverteilung 9D76</t>
  </si>
  <si>
    <t>Ruh_L90_1A_070_FLF_Beleuchtungsverteilung_9D76_2021-03-09</t>
  </si>
  <si>
    <t>Ruh_L90_1A_070_Anlage_1_4_5_FLF_Frequenzumrichter_2022-11-24</t>
  </si>
  <si>
    <t>Ruh_L90_1A_070_Anlage_1_4_1_FLF_Kabelspinne__2022-10-18</t>
  </si>
  <si>
    <t>FLF Leistungsbilanz 9C7</t>
  </si>
  <si>
    <t>Ruh_L90_1A_070_FLF_Leistungsbilanz_9C7_2020-03-26</t>
  </si>
  <si>
    <t>FLF NS-Verteilung 9C6</t>
  </si>
  <si>
    <t>Ruh_L90_1A_070_FLF_NS-Verteilung_9C6_2021-03-01</t>
  </si>
  <si>
    <t>FLF NS-Verteilung 9C61 / 9C62</t>
  </si>
  <si>
    <t>Ruh_L90_1A_070_FLF_NS-Verteilung_9C61_9C62_2021-03-01</t>
  </si>
  <si>
    <t>Anlage 1.4.12 FLF_Stromkreisplanung 9D77</t>
  </si>
  <si>
    <t>FLF USV-Anlage 9D74 / 9D75</t>
  </si>
  <si>
    <t>Ruh_L90_1A_070_FLF_USV-Anlage_9D74_9D75_2021-03-01</t>
  </si>
  <si>
    <t>K-Liste L93</t>
  </si>
  <si>
    <t>RUH_L93_K-Liste</t>
  </si>
  <si>
    <t>RUH_L95_K-Liste</t>
  </si>
  <si>
    <t>WS13620 2020-10 Schilderliste ZKK FLF</t>
  </si>
  <si>
    <t>WS13620_2020-10_ZKK-Ruh_FLF_2022-11-27</t>
  </si>
  <si>
    <t>WS13625 2020-10 Schilderliste BM einzeilig FLF</t>
  </si>
  <si>
    <t>WS13625_2020-10_BM-einzeilig_FLF_2022-11-27</t>
  </si>
  <si>
    <t>WS13630 2020-10 Schilderliste OSS Motor, Sensor zweizeilig FLF</t>
  </si>
  <si>
    <t>WS13630_2020-10_OSS,Motor_Sensor_zweizeilig_FLF_2022-11-27</t>
  </si>
  <si>
    <t>WS13635 2020-10 Rep.-Hauptschalter FLF</t>
  </si>
  <si>
    <t>WS13635_2020-10_Rep-Haupt-Schalter_FLF_2022-11-27</t>
  </si>
  <si>
    <t>WS13645 2020-10 Steuerschrank FLF</t>
  </si>
  <si>
    <t>WS13645_2020-10_Steuerschrank_FLF_2022-11-27</t>
  </si>
  <si>
    <t>WS13655 2020-11 Schilderliste Steckdosendosenkombinationen FLF</t>
  </si>
  <si>
    <t>WS13655_2020-11_Steckdosenkombi_FLF_2022-11-26</t>
  </si>
  <si>
    <t>WS13660 2020-10 Feldzählung Schaltanlage FLF</t>
  </si>
  <si>
    <t>WS13660_2020-10_Feld_Schaltanlage_FLF_2022-11-26</t>
  </si>
  <si>
    <t>WS13665 2020-10 Schilderliste Einschub klein FLF</t>
  </si>
  <si>
    <t>WS13665_2020-10_Einschub_klein_FLF_2022-11-27</t>
  </si>
  <si>
    <t>WS13666 2020-10 Schilderliste Einschub groß FLF</t>
  </si>
  <si>
    <t>WS13666_2020-10_Einschub_groß_FLF_2022-11-27</t>
  </si>
  <si>
    <t>Ruh_L90_1A_070_Anlage_1_6_1_FAB_Aumaverteilungen_2022-11-24</t>
  </si>
  <si>
    <t>FAB K-Liste L97</t>
  </si>
  <si>
    <t>RUH_L97_K-Liste</t>
  </si>
  <si>
    <t>WS13630 2020-10 Schilderliste OSS Motor, Sensor zweizeilig FAB</t>
  </si>
  <si>
    <t>WS13630_2020-10_OSS_Motor_Sensor_zweizeilig_FAB_2022-11-27</t>
  </si>
  <si>
    <t>WS13635 2020-10 Rep.-Hauptschalter FAB</t>
  </si>
  <si>
    <t>WS13635_2020-10_Rep-Haupt-Schalter_FAB_2022-11-27</t>
  </si>
  <si>
    <t>WS13645 2020-10 Steuerschrank FAB</t>
  </si>
  <si>
    <t>WS13645_2020-10_Steuerschrank_FAB_2022-11-27</t>
  </si>
  <si>
    <t xml:space="preserve">P </t>
  </si>
  <si>
    <t>WS13655 2020-11 Schilderliste Steckdosendosenkombinationen FAB</t>
  </si>
  <si>
    <t>WS13655_2020-11_Steckdosenkombi_FAB_2022-11-26</t>
  </si>
  <si>
    <t>Kabelpritschen P95.. TVB +9X</t>
  </si>
  <si>
    <t>BP_95</t>
  </si>
  <si>
    <t>Steigetrassen S92.. TVB +9X..</t>
  </si>
  <si>
    <t>BS_92</t>
  </si>
  <si>
    <t>UV-Desinfektion K-Liste 9C8</t>
  </si>
  <si>
    <t>RUH_9C8_K</t>
  </si>
  <si>
    <t>UV-Desinfektion U-Liste 9C8</t>
  </si>
  <si>
    <t>RUH_9C8_U</t>
  </si>
  <si>
    <t>UV-Desinfektion U-Liste 9C81</t>
  </si>
  <si>
    <t>RUH_9C81_U</t>
  </si>
  <si>
    <t>UV-Desinfektion U-Liste 9C82</t>
  </si>
  <si>
    <t>RUH_9C82_U</t>
  </si>
  <si>
    <t>UV-Desinfektion U-Liste 9C83</t>
  </si>
  <si>
    <t>RUH_9C83_U</t>
  </si>
  <si>
    <t>UV-Desinfektion U-Liste 9C84</t>
  </si>
  <si>
    <t>RUH_9C84_U</t>
  </si>
  <si>
    <t>UV-Desinfektion U-Liste 9C85</t>
  </si>
  <si>
    <t>RUH_9C85_U</t>
  </si>
  <si>
    <t>UV-Desinfektion U-Liste 9C86</t>
  </si>
  <si>
    <t>RUH_9C86_U</t>
  </si>
  <si>
    <t>UV-Desinfektion U-Liste 9C87</t>
  </si>
  <si>
    <t>RUH_9C87_U</t>
  </si>
  <si>
    <t>UV-Desinfektion K-Liste 9C88</t>
  </si>
  <si>
    <t>RUH_9C88_K</t>
  </si>
  <si>
    <t>UV-Desinfektion U-Liste 9C88</t>
  </si>
  <si>
    <t>RUH_9C88_U</t>
  </si>
  <si>
    <t>UV-Desinfektion K-Liste 9C89</t>
  </si>
  <si>
    <t>RUH_9C89_K</t>
  </si>
  <si>
    <t>UV-Desinfektion U-Liste 9C89</t>
  </si>
  <si>
    <t>RUH_9C89_U</t>
  </si>
  <si>
    <t>UV-Desinfektion U-Liste 9D81</t>
  </si>
  <si>
    <t>RUH_9D81_U</t>
  </si>
  <si>
    <t>UV-Desinfektion K-Liste 9D82</t>
  </si>
  <si>
    <t>RUH_9D82_K</t>
  </si>
  <si>
    <t>RUH_9D82_U</t>
  </si>
  <si>
    <t>UV-Desinfektion K-Liste 9D83</t>
  </si>
  <si>
    <t>RUH_9D83_K</t>
  </si>
  <si>
    <t>RUH_9D83_U</t>
  </si>
  <si>
    <t>UV-Desinfektion U-Liste 9D84</t>
  </si>
  <si>
    <t>RUH_9D84_U</t>
  </si>
  <si>
    <t>UV-Desinfektion U-Liste 9D88</t>
  </si>
  <si>
    <t>RUH_9D88_U</t>
  </si>
  <si>
    <t>UV-Desinfektion U-Liste 9D89</t>
  </si>
  <si>
    <t>RUH_9D89_U</t>
  </si>
  <si>
    <t>UV-Desinfektion U-Liste 9E8</t>
  </si>
  <si>
    <t>RUH_9E8_U</t>
  </si>
  <si>
    <t>UV-Desinfektion U-Liste 9E80</t>
  </si>
  <si>
    <t>RUH_9E80_U</t>
  </si>
  <si>
    <t>UV-Desinfektion U-Liste 9E81</t>
  </si>
  <si>
    <t>RUH_9E81_U</t>
  </si>
  <si>
    <t>UV-Desinfektion U-Liste 9E82</t>
  </si>
  <si>
    <t>RUH_9E82_U</t>
  </si>
  <si>
    <t>UV-Desinfektion U-Liste 9E83</t>
  </si>
  <si>
    <t>RUH_9E83_U</t>
  </si>
  <si>
    <t>UV-Desinfektion U-Liste 9E84</t>
  </si>
  <si>
    <t>RUH_9E84_U</t>
  </si>
  <si>
    <t>UV-Desinfektion U-Liste 9E85</t>
  </si>
  <si>
    <t>RUH_9E85_U</t>
  </si>
  <si>
    <t>UV-Desinfektion U-Liste 9E86</t>
  </si>
  <si>
    <t>RUH_9E86_U</t>
  </si>
  <si>
    <t>UV-Desinfektion U-Liste 9E89</t>
  </si>
  <si>
    <t>RUH_9E89_U</t>
  </si>
  <si>
    <t>UV-Desinfektion K-Liste 9E95</t>
  </si>
  <si>
    <t>RUH_9E95_K</t>
  </si>
  <si>
    <t>UV-Desinfektion U-Liste 9E95</t>
  </si>
  <si>
    <t>RUH_9E95_U</t>
  </si>
  <si>
    <t>UV-Desinfektion K-Liste 9E96</t>
  </si>
  <si>
    <t>RUH_9E96_K</t>
  </si>
  <si>
    <t>UV-Desinfektion U-Liste 9E96</t>
  </si>
  <si>
    <t>RUH_9E96_U</t>
  </si>
  <si>
    <t>UV-Desinfektion U-Liste 9J61</t>
  </si>
  <si>
    <t>RUH_9J61_U</t>
  </si>
  <si>
    <t>UV-Desinfektion K-Liste 9J61</t>
  </si>
  <si>
    <t>RUH_9J61_K</t>
  </si>
  <si>
    <t>UV-Desinfektion U-Liste 9W81</t>
  </si>
  <si>
    <t>RUH_9W81_U</t>
  </si>
  <si>
    <t>Ruh_L90_1A_070_Anlage_1_5_5_UVD_Aumaverteilungen_2022-11-24</t>
  </si>
  <si>
    <t>Anlage 1.5.10 UVD_Außenbeleuchtungsverteilung_9C87</t>
  </si>
  <si>
    <t>Ruh_L90_1A_070_Anlage_1_5_8_UVD_Beleuchtungsverteilung_9C89_2021-08-03</t>
  </si>
  <si>
    <t>Ruh_L90_1A_070_Anlage_1_5_4_UVD_Frequenzumrichter_2022-11-24</t>
  </si>
  <si>
    <t>USV-Anlagen 9D81 / 9D82</t>
  </si>
  <si>
    <t>UVD Leistungsbilanz 9C8</t>
  </si>
  <si>
    <t>Ruh_L90_1A_070_UVD-Leistungsbilanz_9C8_2020-03-26</t>
  </si>
  <si>
    <t>Ruh_L90_1A_070_Anlage_2_4_7_UVD-USV-Teilnetzberechnung =9D8_2021-02-12</t>
  </si>
  <si>
    <t>UV-Desinfektion K-Liste L96</t>
  </si>
  <si>
    <t>RUH_L96_K-Liste</t>
  </si>
  <si>
    <t>UV-Desinfektion K-Liste L99</t>
  </si>
  <si>
    <t>RUH_L99_K-Liste</t>
  </si>
  <si>
    <t>UV-Desinfektion K-Liste Q11</t>
  </si>
  <si>
    <t>RUH_Q11_K-Liste</t>
  </si>
  <si>
    <t>WS13620 2020-10 Schilderliste ZKK UVD</t>
  </si>
  <si>
    <t>WS13620_2020-10_ZKK-Ruh_UVD_2022-11-27</t>
  </si>
  <si>
    <t>WS13630 2020-10 Schilderliste OSS Motor, Sensor zweizeilig UVD</t>
  </si>
  <si>
    <t>WS13630_2020-10_OSS_Motor_Sensor_zweizeilig_UVD_2022-11-27</t>
  </si>
  <si>
    <t>WS13635 2020-10 Rep.-Hauptschalter UVD</t>
  </si>
  <si>
    <t>WS13635_2020-10_Rep-Haupt-Schalter_UVD_2022-11-27</t>
  </si>
  <si>
    <t>WS13645 2020-10 Steuerschrank UVD</t>
  </si>
  <si>
    <t>WS13645_2020-10_Steuerschrank_UVD_2022-11-27</t>
  </si>
  <si>
    <t>WS13655 2020-11 Schilderliste Steckdosendosenkombinationen UVD</t>
  </si>
  <si>
    <t>WS13655_2020-11_Steckdosenkombi_UVD_2022-11-26</t>
  </si>
  <si>
    <t>WS13660 2020-10 Feldzählung Schaltanlage UVD</t>
  </si>
  <si>
    <t>WS13660_2020-10_Feld_Schaltanlage_UVD_2022-11-26</t>
  </si>
  <si>
    <t>WS13665 2020-10 Einschub klein UVD</t>
  </si>
  <si>
    <t>WS13665_2020-10_Einschub_klein_UVD_2022-11-27</t>
  </si>
  <si>
    <t>WS13666 2020-10 Einschub groß UVD</t>
  </si>
  <si>
    <t>WS13666_2020-10_Einschub_groß_UVD_2022-11-27</t>
  </si>
  <si>
    <t>Kabelpritschen P1.. TVB +1X1</t>
  </si>
  <si>
    <t>BP_01</t>
  </si>
  <si>
    <t>Kabelpritschen P92.. TVB +9X11</t>
  </si>
  <si>
    <t>BP_92</t>
  </si>
  <si>
    <t>110kV-Anlage UW 2 K-Liste 1A2</t>
  </si>
  <si>
    <t>RUH_1A2_K</t>
  </si>
  <si>
    <t>RUH_1B2_K</t>
  </si>
  <si>
    <t>6kV MS-Schaltanlage UW K-Liste 1B2</t>
  </si>
  <si>
    <t>6kV MS-Schaltanlage UW U-Liste 1B2</t>
  </si>
  <si>
    <t>RUH_1B2_U</t>
  </si>
  <si>
    <t>RUH_1C3_U</t>
  </si>
  <si>
    <t>400V-Verteilung UW K-Liste 1C3</t>
  </si>
  <si>
    <t>400V-Verteilung UW U-Liste 1C3</t>
  </si>
  <si>
    <t>RUH_1C3_K</t>
  </si>
  <si>
    <t>RUH_1D3_K</t>
  </si>
  <si>
    <t>USV-Verteilung 2 UW K-Liste 1D3</t>
  </si>
  <si>
    <t>USV-Verteilung 2 UW U-Liste 1D3</t>
  </si>
  <si>
    <t>RUH_1D3_U</t>
  </si>
  <si>
    <t>RUH_1E5_U</t>
  </si>
  <si>
    <t>Netzwerkschrank 1 SLS UW U-Liste 1E5</t>
  </si>
  <si>
    <t>RUH_1G11_K</t>
  </si>
  <si>
    <t>60V-GS-Anlage UW K-Liste 1G11</t>
  </si>
  <si>
    <t>RUH_1G11_U</t>
  </si>
  <si>
    <t>60V GS-Anlage UW U-Liste 1G11</t>
  </si>
  <si>
    <t>RUH_5C3_K</t>
  </si>
  <si>
    <t>400V-Hauptverteilung 1 Mitte K-Liste 5C3</t>
  </si>
  <si>
    <t>RUH_5D3_K</t>
  </si>
  <si>
    <t>USV-5 Stunden-Verteilung K-Liste 5D3</t>
  </si>
  <si>
    <t>RUH_9B1_K</t>
  </si>
  <si>
    <t>6kV-Schaltanlage MS-VB9 K-Liste 9B1</t>
  </si>
  <si>
    <t>6kV-Schaltanlage MS-VB9 U-Liste 9B1</t>
  </si>
  <si>
    <t>RUH_9B1_U</t>
  </si>
  <si>
    <t>RUH_9C5_K</t>
  </si>
  <si>
    <t>400V-Verteilung MS-VB9 K-Liste 9C5</t>
  </si>
  <si>
    <t>400V-Verteilung MS-VB9 U-Liste 9C5</t>
  </si>
  <si>
    <t>RUH_9C5_U</t>
  </si>
  <si>
    <t>RUH_9C51_K</t>
  </si>
  <si>
    <t>Beleuchtungsverteilung MS-VB9 K-Liste 9C51</t>
  </si>
  <si>
    <t>Beleuchtungsverteilung MS-VB9 U-Liste 9C51</t>
  </si>
  <si>
    <t>RUH_9C51_U</t>
  </si>
  <si>
    <t>RUH_9D5_K</t>
  </si>
  <si>
    <t>SV-Verteilung MS-VB9 K-Liste 9D5</t>
  </si>
  <si>
    <t>SV-Verteilung MS-VB9 U-Liste 9D5</t>
  </si>
  <si>
    <t>RUH_9D5_U</t>
  </si>
  <si>
    <t>RUH_9G5_K</t>
  </si>
  <si>
    <t>0V GS-Anlage MS-VB9 K-Liste 9G5</t>
  </si>
  <si>
    <t>0V GS-Anlage MS-VB9 U-Liste 9G5</t>
  </si>
  <si>
    <t>RUH_9G5_U</t>
  </si>
  <si>
    <t>Ruh_L90_1A_070_Anlage_1_2_9_SH_MS-VB9_Verriegelungen =9B1_2020-11-28</t>
  </si>
  <si>
    <t>Ruh_L90_1A_070_Anlage_1_2_1_SH_MS-VB9_MS_Kabelspinne_2022-09-01</t>
  </si>
  <si>
    <t>Ruh_L90_1A_070_Anlage_1_2_2_SH_MS-VB9_NS_Kabelspinne_2022_10_10</t>
  </si>
  <si>
    <t>Ruh_L90_1A_070_Anlage_1_1_1_UW_MS_Kabelspinne_2022-09-01</t>
  </si>
  <si>
    <t>Ruh_L90_1A_070_Anlage_1_1_2_UW_NS_Kabelspinne_2022-10-18</t>
  </si>
  <si>
    <t>WS13625 2020-10 Schilderliste BM einzeilig U</t>
  </si>
  <si>
    <t>WS13625_2020-10_BM-einzeilig_UW_2022-11-25</t>
  </si>
  <si>
    <t>WS13645 2020-10 Steuerschrank MS-VB9</t>
  </si>
  <si>
    <t>WS13645_2020-10_Steuerschrank_MS-VB9_2022-11-25</t>
  </si>
  <si>
    <t>WS13645 2020-10 Steuerschrank UW</t>
  </si>
  <si>
    <t>WS13645_2020-10_Steuerschrank_UW_2022-11-25</t>
  </si>
  <si>
    <t>WS13655 2020-11 Schilderliste Steckdosendosenkombinationen MS-VB9</t>
  </si>
  <si>
    <t>WS13655_2020-11_Steckdosenkombi_MS-VB9_2022-11-25</t>
  </si>
  <si>
    <t>WS13655 2020-11 Schilderliste Steckdosendosenkombinationen UW</t>
  </si>
  <si>
    <t>WS13655_2020-11_Steckdosenkombi_UW_2022-11-25</t>
  </si>
  <si>
    <t>WS13660 2020-10 Feldzählung Schaltanlage MS-VB9</t>
  </si>
  <si>
    <t>WS13660_2020-10_Feld_Schaltanlage_MS-VB9_2022-11-25</t>
  </si>
  <si>
    <t>WS13660 2020-10 Feldzählung Schaltanlage UW</t>
  </si>
  <si>
    <t>WS13660_2020-10_Feld_Schaltanlage_UW_2022-11-25</t>
  </si>
  <si>
    <t>510</t>
  </si>
  <si>
    <t>3D-Darstellung UW1</t>
  </si>
  <si>
    <t xml:space="preserve"> Ruh_L90_1A_070_UW_3D_2021-12-22.pdf</t>
  </si>
  <si>
    <t>Ruh_L90_1A_070_FLF_Beleuchtungsberechnung_Teil2_2020-02-11</t>
  </si>
  <si>
    <t>Ruh_L90_1A_070_FLF_Beleuchtungsberechnung_Teil4_2020-02-12</t>
  </si>
  <si>
    <t>Ruh_L90_1A_070_FLF_Beleuchtungsberechnung_Teil3_2020-02-11</t>
  </si>
  <si>
    <t>Ruh_L90_1A_070_FLF_Beleuchtungsverteilung_9C75_2021-03-9</t>
  </si>
  <si>
    <t>Ruh_L90_1A_070_FLF_USV_Beleuchtungsverteilung_9D75_2020-08-19</t>
  </si>
  <si>
    <t>Ruh_L90_1A_070_FLF_Außenbeleuchtungsverteilung_9C74_2021-03-09</t>
  </si>
  <si>
    <t>Ruh_L90_1A_070_FLF_Stromkreisplanung_9D77_2020-08-20</t>
  </si>
  <si>
    <t>K-Liste L95</t>
  </si>
  <si>
    <t>Anlage 1.7.1 SPE_Kabelspinne 9C4</t>
  </si>
  <si>
    <t>Anlage 1.7.2 SPE _NS-Verteilung 9C4</t>
  </si>
  <si>
    <t>Ruh_L95_2GT_220_Schnittstellenliste_FLF_San_Hzg_2023-01-31</t>
  </si>
  <si>
    <t>Ruh_L95_2GT_220_Schnittstellenliste_FLF_RLT_2022-08-01</t>
  </si>
  <si>
    <t>Ruh_L95_2GT_220_Funktionsliste_FLF_Hzg_2022-08-01</t>
  </si>
  <si>
    <t>Verbraucherliste FLF</t>
  </si>
  <si>
    <t>Messstellenliste FLF</t>
  </si>
  <si>
    <t>Ruh_L90_2GT_700_Verbraucherlisten_TGA_FLF_2022-12-01</t>
  </si>
  <si>
    <t>Ruh_L90_2GT_600_Messstellenliste TGA_FLF_2022-12-01</t>
  </si>
  <si>
    <t>Universalliste FLF</t>
  </si>
  <si>
    <t>Kabelliste FLF</t>
  </si>
  <si>
    <t>Ruh_L90_2GT_700_Universalliste_TGA_FLF_2022-12-01</t>
  </si>
  <si>
    <t>Ruh_L90_2GT_600_Kabelliste TGA_FLF_2022-12-01</t>
  </si>
  <si>
    <t>Ruh_L90_2GT_220_Hygiene- und Wartungsplan_2023-02-01</t>
  </si>
  <si>
    <t>Ruh_L95_2GT_220_Ausführungsbeschreibung_FLF_2023-01-31</t>
  </si>
  <si>
    <t>Ruh_L95_2GT_220_Funktionsbeschreibung_FLF_2023-01-31</t>
  </si>
  <si>
    <t>Ruh_L90_2GT_210_Stückliste_TGA_2023-02-01</t>
  </si>
  <si>
    <t>Leistungsverzeichnisse</t>
  </si>
  <si>
    <t>VE 1</t>
  </si>
  <si>
    <t>VE 2 - Umverlegung ADL und Gasleitung</t>
  </si>
  <si>
    <t>VE5.1 - Baugruben, Bauwerke, verbindende Rohrleitungen</t>
  </si>
  <si>
    <t>Leistungsverzeichnis KSR-Trasse</t>
  </si>
  <si>
    <t>Ruh_L90_2020-01-20_LV_KSR-Trasse.pdf</t>
  </si>
  <si>
    <t>Ruh_L90_2020-01-20_Mengenermittlung_KSR-Trasse.pdf</t>
  </si>
  <si>
    <t>Mengenermittlung KSR-Trasse</t>
  </si>
  <si>
    <t>Ruh_L98_2020-02-06_LV_Auslaufbauwerk.pdf</t>
  </si>
  <si>
    <t>VE 05-LV-Struktur.pdf</t>
  </si>
  <si>
    <t>per E-Mail</t>
  </si>
  <si>
    <t>Ruh_L98_2020-04-30_LV_Auslaufbauwerk.pdf</t>
  </si>
  <si>
    <t>2020-05-25 Langtext+Preise Auslaufbw.pdf</t>
  </si>
  <si>
    <t>20200812_KW_Ruhleben_VE05_IBW_Vorabzug.pdf</t>
  </si>
  <si>
    <t>VE9 - Verfahrens- und Gebäudetechnik - VT + TGA</t>
  </si>
  <si>
    <t>Leistungsverzeichnis Vorabzug</t>
  </si>
  <si>
    <t>2020-09-09_KW-Ruh_VE09_Export_Arbeitsstand.pdf</t>
  </si>
  <si>
    <t>20210401_VE05_IBW_BE+Baugrube.pdf</t>
  </si>
  <si>
    <t>LV-Struktur VE5</t>
  </si>
  <si>
    <t>Leistungsverzeichnis  VE5 Vorabzug</t>
  </si>
  <si>
    <t>Leistungsverzeichnis  VE5 BE + Baugrube</t>
  </si>
  <si>
    <t>Leistungsverzeichnis  VE5 UVD</t>
  </si>
  <si>
    <t>VE 05_UVD.X81</t>
  </si>
  <si>
    <t>20210824_LV_VE5_IBW_Zwischenstand.pdf</t>
  </si>
  <si>
    <t>Leistungsverzeichnis  VE5 Zwischenstand</t>
  </si>
  <si>
    <t>Leistungsverzeichnis Arbeitsstand</t>
  </si>
  <si>
    <t>2021-10-01_KW-Ruh_VE09_Arbeitsstand.pdf</t>
  </si>
  <si>
    <t>20211125_LV_VE5_Teil_UVD.pdf</t>
  </si>
  <si>
    <t>20211125_LV_VE5_Teil_UVD_Betonarbeiten_Massenermittlung.pdf</t>
  </si>
  <si>
    <t>20211125_LV_VE5_Teil_UVD_Massenermittlung.pdf</t>
  </si>
  <si>
    <t>Leistungsverzeichnis  VE5</t>
  </si>
  <si>
    <t>LV_VE05_Stand_01.02.2022.pdf</t>
  </si>
  <si>
    <t>Mengenermittlung Baufeldfreimachung</t>
  </si>
  <si>
    <t>01.2_2220201_LV_VE5_Teil_1.2_Baufeldfreimachung.pdf</t>
  </si>
  <si>
    <t>01_20220201_LV_VE5_Massen_Teil_01_BE+10_UVD.pdf</t>
  </si>
  <si>
    <t>Mengenermittlung BE + UVD</t>
  </si>
  <si>
    <t>02_2220201_LV_VE5_Teil_2_Umverlg-Medienltg.pdf</t>
  </si>
  <si>
    <t>Mengenermittlung Medienleitungen</t>
  </si>
  <si>
    <t>07_2220201_LV_VE5_Teil_BPW_Massenermittlung.pdf</t>
  </si>
  <si>
    <t>Mengenermittlung BPW</t>
  </si>
  <si>
    <t>09_220131_VE05_FAB_Massenermittlung_Itwo.pdf</t>
  </si>
  <si>
    <t>Mengenermittlung FAB</t>
  </si>
  <si>
    <t>10_20211125_LV_VE5_Teil_UVD_Betonarbeiten_Massenermittlung.pdf</t>
  </si>
  <si>
    <t>12_220128_VE05.MS-VB9_Massenermittlung.pdf</t>
  </si>
  <si>
    <t>14_2220201_LV_VE5_Teil_14-17_Massenermittlung.pdf</t>
  </si>
  <si>
    <t>Mengenermittlung, weitere Bauteile</t>
  </si>
  <si>
    <t>20220301_VE05_4_11+13.pdf</t>
  </si>
  <si>
    <t>20220301_VE05_ohne_8+17-18.pdf</t>
  </si>
  <si>
    <t>220225_LV_VE5_Teil_11_SPE_Massernermittlung.pdf</t>
  </si>
  <si>
    <t>Mengenermittlung, SPE</t>
  </si>
  <si>
    <t>Mengenermittlung MS-SH VB9</t>
  </si>
  <si>
    <t>Mengenermittlung MS-SH UW1</t>
  </si>
  <si>
    <t>220225_Ruh_LV_VE5_Teil_13_SH-UW1_Massenermittlung.pdf</t>
  </si>
  <si>
    <t>VE 5_Massenermttlg. Baugruben Gurtungen.pdf</t>
  </si>
  <si>
    <t>Mengenermittlung Baugruben Gurtungen</t>
  </si>
  <si>
    <t>VE 5_Massenermttlg. Baugruben Rückverankerung Index C, D.pdf</t>
  </si>
  <si>
    <t>VE5_Massenermittlung Baugruben.pdf</t>
  </si>
  <si>
    <t>Mengenermittlung Baugruben</t>
  </si>
  <si>
    <t>Mengenermittlung Baugruben Rückverankerung</t>
  </si>
  <si>
    <t>220316_LV_VE5_IBW_8_18_19.pdf</t>
  </si>
  <si>
    <t>220316_LV_VE5_IBW_ohne_20.pdf</t>
  </si>
  <si>
    <t>Mengenermittlung FLF</t>
  </si>
  <si>
    <t>220314_KW_Ruhleben_VE05_FLF_Mengenermittlung.pdf</t>
  </si>
  <si>
    <t>220315_Ruhl_VE 05_Teil-19_Massenermittlung.pdf</t>
  </si>
  <si>
    <t>Mengenermittlung Verbindungskanal FLF-UVD</t>
  </si>
  <si>
    <t>20220413_LV_VE5_IBW.pdf</t>
  </si>
  <si>
    <t>20220413_LV_VE5_m.Preisen.pdf</t>
  </si>
  <si>
    <t>01+10_Massenermittlung.pdf</t>
  </si>
  <si>
    <t>03.5_220412_Ruhl_LV_VE5_p2m_Massenermittlung_3.6.X81.pdf</t>
  </si>
  <si>
    <t>05_VE5_Massenermittlung Baugruben_1.pdf</t>
  </si>
  <si>
    <t>11_220412_Ruhl_LV_VE5_p2m_Massenermittlung_11.pdf</t>
  </si>
  <si>
    <t>14-18_220412_Ruhl_LV_VE5_p2m_Massenermittlung_114-18.pdf</t>
  </si>
  <si>
    <t>20_220412_Ruhl_LV_VE5_p2m_Massenermittlung_20.pdf</t>
  </si>
  <si>
    <t>Mengenermittlung Leitungsbau</t>
  </si>
  <si>
    <t>divers</t>
  </si>
  <si>
    <t>TB - Technische Beschreibungen</t>
  </si>
  <si>
    <t>6 Dateipakete</t>
  </si>
  <si>
    <t>ZNG - Baugrubenverbau</t>
  </si>
  <si>
    <t>ZNG_Baugrubenverbau_2021-10-28.zip</t>
  </si>
  <si>
    <t>2022-06-27_KW-Ruh_VE09_Vorabzug.pdf</t>
  </si>
  <si>
    <t>2022-07-18_KW-Ruh_VE5_PGK.xlsx</t>
  </si>
  <si>
    <t>Stoffpreisgleitklausel</t>
  </si>
  <si>
    <t>2022-08-16_KW-Ruh_VE5-1_PGK.xlsx</t>
  </si>
  <si>
    <t>20220725_LV_VE5_IBW_m.Preisen.pdf</t>
  </si>
  <si>
    <t>Anlagen_Elektrotechnik.zip</t>
  </si>
  <si>
    <t>Anlagen ET</t>
  </si>
  <si>
    <t>01+10_Massenermittlung_BE+UVD.pdf</t>
  </si>
  <si>
    <t>03.5_Massen-Bauabfälle-Medienleitungen Titel 3.6.pdf</t>
  </si>
  <si>
    <t>Mengenermittlung Bauabfälle</t>
  </si>
  <si>
    <t>08+09_Massenermittlung_FAB+FLF.pdf</t>
  </si>
  <si>
    <t>Mengenermittlung UVD-Beton</t>
  </si>
  <si>
    <t>10_Beton_UVD.pdf</t>
  </si>
  <si>
    <t>Leistungsverzeichnis  VE5.1</t>
  </si>
  <si>
    <t>LV_2.VE05.1_IBW_o.Fassade.pdf</t>
  </si>
  <si>
    <t>2.VE05.1_08+09_IBW_o.Fassade+Dach_09.08.2022.pdf</t>
  </si>
  <si>
    <t>2.VE05.1_IBW_o.Fassade+Dach_09.08.2022.pdf</t>
  </si>
  <si>
    <t>Mengenermittlung ohne 5.2, 5.3</t>
  </si>
  <si>
    <t>Mengenermittlung FAB ohne 5.2, 5.3</t>
  </si>
  <si>
    <t>Mengenermittlung FLF ohne 5.2, 5.3</t>
  </si>
  <si>
    <t>ZNG_BPW_2022-08-29.zip</t>
  </si>
  <si>
    <t>ZNG_FAB_2022-08-29.zip</t>
  </si>
  <si>
    <t>ZNG_FLF_2022-08-29.zip</t>
  </si>
  <si>
    <t>ZNG_SPE_2022-08-29.zip</t>
  </si>
  <si>
    <t>ZNG_UVD_2022-08-29.zip</t>
  </si>
  <si>
    <t>ZNG - BPW</t>
  </si>
  <si>
    <t>ZNG - FAB</t>
  </si>
  <si>
    <t>ZNG - FLF</t>
  </si>
  <si>
    <t>ZNG - SPE</t>
  </si>
  <si>
    <t>ZNG - UVD</t>
  </si>
  <si>
    <t>4 Dateipakete</t>
  </si>
  <si>
    <t>ZNG_ASS_2022-09-01.zip</t>
  </si>
  <si>
    <t>ZNG - ASS</t>
  </si>
  <si>
    <t>ZNG_Lagepläne_2022-09-01.zip</t>
  </si>
  <si>
    <t>ZNG_Leitungen_2022-09-01.zip</t>
  </si>
  <si>
    <t>ZNG_UW1_2022-09-01.zip</t>
  </si>
  <si>
    <t>ZNG_VB9_2022-09-01.zip</t>
  </si>
  <si>
    <t>ZNG - VB9</t>
  </si>
  <si>
    <t>ZNG - UW1</t>
  </si>
  <si>
    <t>ZNG - Lagepläne</t>
  </si>
  <si>
    <t>ZNG - Leitungen</t>
  </si>
  <si>
    <t>TB_Baufeld-Energieversorgung_2022-09-07.zip</t>
  </si>
  <si>
    <t>ZNG - EV Baufeld</t>
  </si>
  <si>
    <t>ZNG_Erdung-Blitzschutz_2022-09-07.zip</t>
  </si>
  <si>
    <t>ZNG_Lagepläne_2022-09-07.zip</t>
  </si>
  <si>
    <t>TB - EV Baufeld</t>
  </si>
  <si>
    <t>ZNG_Baufeld-Energieversorgung_2022-09-07.zip</t>
  </si>
  <si>
    <t>TB_Baufeld-Energieversorgung_2022-09-27.zip</t>
  </si>
  <si>
    <t>ZNG_Baufeld-Energieversorgung_2022-09-27.zip</t>
  </si>
  <si>
    <t>Terminplan</t>
  </si>
  <si>
    <t>2022-10-16_KW_Ruh_Standorterweiterung_STP_alles.pdf</t>
  </si>
  <si>
    <t>2022-10-16_KW_Ruh_Standorterweiterung_STP_nur LPH8.pdf</t>
  </si>
  <si>
    <t>2022-10-16_Meilensteine VE5-1.pdf</t>
  </si>
  <si>
    <t>ZNG_Lagepläne_2022-10-19.zip</t>
  </si>
  <si>
    <t>2022-11-13_PAR_Vermerk_ PGK.docx</t>
  </si>
  <si>
    <t>Vermerk PGK</t>
  </si>
  <si>
    <t>VE5.2 - Dach, Fassaden, Fenster, Tore</t>
  </si>
  <si>
    <t>Herausgelöst aus VE 5 - vorlaufender Ablauf siehe VE 5.1</t>
  </si>
  <si>
    <t>Leistungsverzeichnis  VE5.2</t>
  </si>
  <si>
    <t>20230127_LV_VE5.2_Stand_27.01.2023.pdf</t>
  </si>
  <si>
    <t>VE5.3 - Innenausbau</t>
  </si>
  <si>
    <t>Leistungsverzeichnis  VE5.3</t>
  </si>
  <si>
    <t>20230127_LV_VE5.3_Stand_27.01.2023.pdf</t>
  </si>
  <si>
    <t>2023-02-01_LV Flockungsfilter zur Prüfung.pdf</t>
  </si>
  <si>
    <t>Leistungsverzeichnis TGA FLF</t>
  </si>
  <si>
    <t>Leistungsverzeichnis TGA Vorabzug</t>
  </si>
  <si>
    <t>2022-05-20_VE09-TGA.pdf</t>
  </si>
  <si>
    <t>Leistungsverzeichnis  VE 5.2+5.3</t>
  </si>
  <si>
    <t>20221125_LV_VE5.2_Stand_09.08.2022.pdf</t>
  </si>
  <si>
    <t>LV_3.VE05.2_IBW_Fassade+Dach.pdf</t>
  </si>
  <si>
    <t>ZNG - Erdung, Blitzschutz</t>
  </si>
  <si>
    <t>Leistungsverzeichnis  VE5 Klarwasserleitung</t>
  </si>
  <si>
    <t>2020-12-21 LV Rohrrelining KA Ruhleben.pdf</t>
  </si>
  <si>
    <t>LV-ADL BA I+BAII .pdf</t>
  </si>
  <si>
    <t>Leistungsverzeichnis ADL</t>
  </si>
  <si>
    <t>Ruh_L90_2020-03-02_LV_KSR-Trasse.pdf</t>
  </si>
  <si>
    <t>Ruh_L90_2020-03-02_Mengenermittlung_KSR-Trasse.pdf</t>
  </si>
  <si>
    <t xml:space="preserve"> </t>
  </si>
  <si>
    <t>Ruh_L95_3VT_220_FLF_FB_2023-02-22</t>
  </si>
  <si>
    <t>Ruh_Q11_3VT_220_BWA_FB_2023-02-16</t>
  </si>
  <si>
    <t>Grundriss UG Abbruch 1</t>
  </si>
  <si>
    <t>Grundriss UG Neubau 1</t>
  </si>
  <si>
    <t>Grundriss UG Abbruch 2</t>
  </si>
  <si>
    <t>Grundriss UG Neubau 2</t>
  </si>
  <si>
    <t>Schnitt A-A Abbruch 1</t>
  </si>
  <si>
    <t>Schnitt A-A Neubau 1</t>
  </si>
  <si>
    <t>Schnitt A-A Abbruch 2</t>
  </si>
  <si>
    <t>Schnitt A-A Neubau 2</t>
  </si>
  <si>
    <t>Ruh_L96_3VT_220_UVD_FB_2023-03-17</t>
  </si>
  <si>
    <t>Ruh_L99_3VT_220_AMS_FB_2023-03-03</t>
  </si>
  <si>
    <t>Ruh_L95_3VT_220_BPW_FB_2023-01-31</t>
  </si>
  <si>
    <t>Ruh_L97_3VT_220_FAB_FB_2023-03-24</t>
  </si>
  <si>
    <t>Analysenraum FLF Zulaufmessstation</t>
  </si>
  <si>
    <t>Funktionsbeschreibung ZMS</t>
  </si>
  <si>
    <t>Ruh_L95_3VT_220_ZMS_FB_2023-03-22</t>
  </si>
  <si>
    <t>Störungs- und Redundanzbetrachtung ZMS</t>
  </si>
  <si>
    <t>Ruh_L95_3VT_400_ZMS_Störung-Redundanz_2023-02-28</t>
  </si>
  <si>
    <t>Bewehrungsplan Decke OG</t>
  </si>
  <si>
    <t>Grundriss I Planausschnitt 2</t>
  </si>
  <si>
    <t>Grundriss I Planausschnitt 3</t>
  </si>
  <si>
    <t>Grundriss II Planausschnitt 2</t>
  </si>
  <si>
    <t>Grundriss II Planausschnitt 3</t>
  </si>
  <si>
    <t>Ruh_L90_2GT_220_Hygiene- und Wartungsplan_2023-03-16</t>
  </si>
  <si>
    <t>Ruh_L90_2GT_232_Raumbuch_TGA_2023-03-17</t>
  </si>
  <si>
    <t>Ruh_L90_2GT_700_Verbraucherlisten_TGA_FLF_2023-02-28</t>
  </si>
  <si>
    <t>Ruh_L90_2GT_600_Messstellenliste TGA_FLF_2023-02-28</t>
  </si>
  <si>
    <t>Ruh_L90_2GT_700_Universalliste_TGA_FLF_2023-02-28</t>
  </si>
  <si>
    <t>Ruh_L95_2GT_220_Ausführungsbeschreibung_FLF_2023-03-10</t>
  </si>
  <si>
    <t>Ruh_L95_2GT_220_Funktionsbeschreibung_FLF_2023-03-10</t>
  </si>
  <si>
    <t>Ruh_L95_2GT_220_Funktionsliste_FLF_Klt_2022-08-01</t>
  </si>
  <si>
    <t>Ruh_L95_2GT_220_Funktionsliste_FLF_RLT_2022-08-01</t>
  </si>
  <si>
    <t>Ruh_L96_2GT_220_Ausführungsbeschreibung_UVD_2023-03-10</t>
  </si>
  <si>
    <t>Ruh_L96_2GT_220_Funktionsbeschreibung_UVD_2023-03-10</t>
  </si>
  <si>
    <t>Ruh_L96_2GT_220_Funktionsliste_UVD_Hzg_2023-03-14</t>
  </si>
  <si>
    <t>Ruh_L96_2GT_220_Funktionsliste_UVD_RLT_2023-03-14</t>
  </si>
  <si>
    <t>Ruh_L96_2GT_220_Funktionsliste_UVD_Klt_2023-03-14</t>
  </si>
  <si>
    <t>Ruh_L96_2GT_220_Schnittstellenliste_UVD_San_Hzg_2023-03-07</t>
  </si>
  <si>
    <t>Ruh_L96_2GT_220_Schnittstellenliste_UVD_RLT_2023-03-14</t>
  </si>
  <si>
    <t>Ruh_L96_2GT_220_Schnittstellenliste_UVD_Klt_2023-03-09</t>
  </si>
  <si>
    <t>Verbraucherliste UVD</t>
  </si>
  <si>
    <t>Messstellenliste UVD</t>
  </si>
  <si>
    <t>Universalliste UVD</t>
  </si>
  <si>
    <t>Ruh_L96_2GT_700_Verbraucherlisten_TGA_UVD_2023-03-14</t>
  </si>
  <si>
    <t>Ruh_L96_2GT_600_Messstellenliste TGA_UVD_2023-03-14</t>
  </si>
  <si>
    <t>Ruh_L96_2GT_700_Universalliste_TGA_UVD_2023-03-14</t>
  </si>
  <si>
    <t>Ruh_L97_2GT_220_Ausführungsbeschreibung_FAB_2023-03-10</t>
  </si>
  <si>
    <t>Ruh_L97_2GT_220_Funktionsbeschreibung_FAB_2023-03-10</t>
  </si>
  <si>
    <t>Ruh_L97_2GT_220_Funktionsliste_FAB_Hzg_RLT_2023-02-28</t>
  </si>
  <si>
    <t>Ruh_L90_2GT_220_Ausführungsbeschreibung_SH_2023-03-10</t>
  </si>
  <si>
    <t>Ruh_L90_2GT_220_Funktionsbeschreibung_SH_2023-03-10</t>
  </si>
  <si>
    <t>Ruh_L90_2GT_220_Funktionsliste_SH_RLT_2023-02-20</t>
  </si>
  <si>
    <t>Ruh_L90_2GT_220_Funktionsliste_SH_Klt_2023-02-20</t>
  </si>
  <si>
    <t>Ruh_L90_2GT_700_Verbraucherlisten_TGA_SH_2023-02-28</t>
  </si>
  <si>
    <t>Ruh_L90_2GT_600_Messstellenliste TGA_SH_2023-02-28</t>
  </si>
  <si>
    <t>Ruh_L90_2GT_700_Universalliste_TGA_SH_2023-02-28</t>
  </si>
  <si>
    <t>Ruh_L97_2GT_600_Messstellenliste TGA_FAB_2023-02-28</t>
  </si>
  <si>
    <t>Ruh_L97_2GT_700_Universalliste_TGA_FAB_2023-02-28</t>
  </si>
  <si>
    <t>Ruh_L97_2GT_700_Verbraucherlisten_TGA_FAB_2023-02-28</t>
  </si>
  <si>
    <t>Bewehrungsplan Ebene 1</t>
  </si>
  <si>
    <t>Bewehrungsplan Ebene 2 Wände</t>
  </si>
  <si>
    <t>Bewehrungsplan Ebene 2 Unterzüge</t>
  </si>
  <si>
    <t>Bewehrungsplan Ebene 2 Zwischendecke</t>
  </si>
  <si>
    <t>Bewehrungsplan Ebene 2 Decke</t>
  </si>
  <si>
    <t>Bewehrungsplan Ebene 2</t>
  </si>
  <si>
    <t>Schalplan Decke über 2. OG Teil 1</t>
  </si>
  <si>
    <t>Schalplan Decke über 2. OG Teil 2</t>
  </si>
  <si>
    <t>Schalplan Längsschnitt 4 Teil 1</t>
  </si>
  <si>
    <t>Schalplan Längsschnitt 1 Teil 1</t>
  </si>
  <si>
    <t>Schalplan Längsschnitt 1 Teil 2</t>
  </si>
  <si>
    <t>Schalplan Längsschnitt 2 Teil 1</t>
  </si>
  <si>
    <t>Schalplan Längsschnitt 2 Teil 2</t>
  </si>
  <si>
    <t>Schalplan Längsschnitt 3 Teil 1</t>
  </si>
  <si>
    <t>Schalplan Längsschnitt 3 Teil 2</t>
  </si>
  <si>
    <t>Schalplan Längsschnitt 4 Teil 2</t>
  </si>
  <si>
    <t>Schalplan Querschnitt a Teil 1</t>
  </si>
  <si>
    <t>Schalplan Querschnitt a Teil 2</t>
  </si>
  <si>
    <t>Schalplan Querschnitt b Teil 1</t>
  </si>
  <si>
    <t>Schalplan Querschnitt b Teil 2</t>
  </si>
  <si>
    <t>Schalplan Querschnitt c Teil 1</t>
  </si>
  <si>
    <t>Schalplan Querschnitt c Teil 2</t>
  </si>
  <si>
    <t>Schalplan Querschnitt d Teil 1</t>
  </si>
  <si>
    <t>Schalplan Querschnitt d Teil 2</t>
  </si>
  <si>
    <t>Schalplan Querschnitt e Teil 1</t>
  </si>
  <si>
    <t>Schalplan Querschnitt e Teil 2</t>
  </si>
  <si>
    <t>Schalplan Querschnitt g Teil1</t>
  </si>
  <si>
    <t>Schalplan Querschnitt g Teil2</t>
  </si>
  <si>
    <t>Schalplan Einbaudetails / Einbauteillisten</t>
  </si>
  <si>
    <t>Datei-
format</t>
  </si>
  <si>
    <t>Auslieferung
an Prüfingenieur</t>
  </si>
  <si>
    <t>Freigabe
Prüfingenieur</t>
  </si>
  <si>
    <t>Dokumentenbezeichnung</t>
  </si>
  <si>
    <t>pdf</t>
  </si>
  <si>
    <t>Inhalt</t>
  </si>
  <si>
    <t>Objekt- und Tragwerksplanung</t>
  </si>
  <si>
    <t>Datum</t>
  </si>
  <si>
    <t>Werk</t>
  </si>
  <si>
    <t>Objekt- nummer</t>
  </si>
  <si>
    <t>Kapitel- nummer</t>
  </si>
  <si>
    <t>Abkürzung- Zählnummer</t>
  </si>
  <si>
    <t>Freier Text</t>
  </si>
  <si>
    <t>20230306</t>
  </si>
  <si>
    <t>223</t>
  </si>
  <si>
    <t>BB</t>
  </si>
  <si>
    <t>3.Teilprüfbericht Z20-006 TWP UVD</t>
  </si>
  <si>
    <t>20220214</t>
  </si>
  <si>
    <t>LC1</t>
  </si>
  <si>
    <t>Statik Z20-006 UVD freigegeben</t>
  </si>
  <si>
    <t>20220414</t>
  </si>
  <si>
    <t>verantwortlich</t>
  </si>
  <si>
    <t>Reinschrift zur Überprüfung</t>
  </si>
  <si>
    <t>Reinschrift zur Freigabe</t>
  </si>
  <si>
    <t>zF</t>
  </si>
  <si>
    <t>Werk :</t>
  </si>
  <si>
    <t>nur LPH 4</t>
  </si>
  <si>
    <t>Allgemeine Parametervorgaben:</t>
  </si>
  <si>
    <t>Status
Prüfingenieur</t>
  </si>
  <si>
    <t>Mustering</t>
  </si>
  <si>
    <t>Dokumente der Ingenieurbauwerke - LPH X</t>
  </si>
  <si>
    <t>Pläne der Ingenieurbauwerke - LPH X</t>
  </si>
  <si>
    <t>Maschinenraum</t>
  </si>
  <si>
    <t>Schnitt</t>
  </si>
  <si>
    <t>Reg.-Nr.</t>
  </si>
  <si>
    <t>P.12345</t>
  </si>
  <si>
    <t>Muster-ARGE</t>
  </si>
  <si>
    <t>Reinschrift freigegeben</t>
  </si>
  <si>
    <t>Blatt-
Format</t>
  </si>
  <si>
    <t>Objekt- und Tragwerksplanung Ingenieurbauwerke</t>
  </si>
  <si>
    <t>5410</t>
  </si>
  <si>
    <t>B.-St.</t>
  </si>
  <si>
    <t>Objekt</t>
  </si>
  <si>
    <t>HOAI
(Phase)</t>
  </si>
  <si>
    <t>Lfd. - Nr.</t>
  </si>
  <si>
    <t>PMS: Planmanagmentsystem</t>
  </si>
  <si>
    <t>Planverfasser:</t>
  </si>
  <si>
    <t>Soll-
Auslieferung
an Berliner Wasserbetriebe</t>
  </si>
  <si>
    <t>IST-
Auslieferung
an Berliner Wasserbetriebe</t>
  </si>
  <si>
    <t>Freigabe Berliner Wasserbetriebe</t>
  </si>
  <si>
    <t>Titel 3
[Objekt/Bauwerk]</t>
  </si>
  <si>
    <t>BEZEICHNUNG/INHALT</t>
  </si>
  <si>
    <t>Titel 4
[Raum/Teilbereich/Bauteil]</t>
  </si>
  <si>
    <t>Titel 5
[Zeichnungstyp/Schnittführung]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</si>
</sst>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indexed="81"/>
      <name val="Segoe UI"/>
      <family val="2"/>
    </font>
    <font>
      <strike/>
      <sz val="10"/>
      <color theme="0" tint="-0.249977111117893"/>
      <name val="Arial"/>
      <family val="2"/>
    </font>
    <font>
      <b/>
      <strike/>
      <sz val="10"/>
      <color theme="0" tint="-0.249977111117893"/>
      <name val="Arial"/>
      <family val="2"/>
    </font>
    <font>
      <strike/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0"/>
      <color theme="0" tint="-0.249977111117893"/>
      <name val="Arial"/>
      <family val="2"/>
    </font>
    <font>
      <strike/>
      <sz val="10"/>
      <color theme="0" tint="-0.34998626667073579"/>
      <name val="Arial"/>
      <family val="2"/>
    </font>
    <font>
      <sz val="8"/>
      <color theme="0" tint="-0.249977111117893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sz val="12"/>
      <name val="Calibri"/>
      <family val="2"/>
    </font>
    <font>
      <b/>
      <sz val="8"/>
      <name val="Arial"/>
      <family val="2"/>
    </font>
    <font>
      <sz val="10"/>
      <color rgb="FFFF0000"/>
      <name val="Calibri"/>
      <family val="2"/>
      <scheme val="minor"/>
    </font>
    <font>
      <sz val="9"/>
      <color theme="0" tint="-0.249977111117893"/>
      <name val="Arial"/>
      <family val="2"/>
    </font>
    <font>
      <sz val="10"/>
      <color theme="0" tint="-0.34998626667073579"/>
      <name val="Arial"/>
      <family val="2"/>
    </font>
    <font>
      <sz val="9"/>
      <color indexed="81"/>
      <name val="Segoe UI"/>
      <family val="2"/>
    </font>
    <font>
      <sz val="9"/>
      <color theme="0" tint="-0.34998626667073579"/>
      <name val="Arial"/>
      <family val="2"/>
    </font>
    <font>
      <b/>
      <strike/>
      <sz val="9"/>
      <color theme="0" tint="-0.249977111117893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sz val="9"/>
      <color rgb="FF99998C"/>
      <name val="Calibri"/>
      <family val="2"/>
      <scheme val="minor"/>
    </font>
    <font>
      <strike/>
      <sz val="9"/>
      <color theme="0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998C"/>
        <bgColor indexed="64"/>
      </patternFill>
    </fill>
    <fill>
      <patternFill patternType="solid">
        <fgColor rgb="FFD1D0C8"/>
        <bgColor indexed="64"/>
      </patternFill>
    </fill>
    <fill>
      <patternFill patternType="solid">
        <fgColor rgb="FFAF2422"/>
        <bgColor indexed="64"/>
      </patternFill>
    </fill>
    <fill>
      <patternFill patternType="solid">
        <fgColor rgb="FF89B740"/>
        <bgColor indexed="64"/>
      </patternFill>
    </fill>
    <fill>
      <patternFill patternType="solid">
        <fgColor rgb="FF5485C8"/>
        <bgColor indexed="64"/>
      </patternFill>
    </fill>
    <fill>
      <patternFill patternType="solid">
        <fgColor rgb="FFDCE7C1"/>
        <bgColor indexed="64"/>
      </patternFill>
    </fill>
    <fill>
      <patternFill patternType="solid">
        <fgColor rgb="FFAF222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0" fillId="0" borderId="0"/>
    <xf numFmtId="0" fontId="21" fillId="3" borderId="0">
      <alignment horizontal="center" vertical="center"/>
    </xf>
    <xf numFmtId="0" fontId="20" fillId="0" borderId="0"/>
    <xf numFmtId="0" fontId="21" fillId="3" borderId="0">
      <alignment horizontal="center" vertical="center"/>
    </xf>
    <xf numFmtId="0" fontId="20" fillId="0" borderId="0"/>
    <xf numFmtId="0" fontId="15" fillId="6" borderId="0" applyNumberFormat="0" applyBorder="0" applyAlignment="0" applyProtection="0"/>
    <xf numFmtId="0" fontId="13" fillId="6" borderId="0" applyNumberFormat="0" applyBorder="0" applyAlignment="0" applyProtection="0"/>
    <xf numFmtId="0" fontId="12" fillId="6" borderId="0" applyNumberFormat="0" applyBorder="0" applyAlignment="0" applyProtection="0"/>
    <xf numFmtId="0" fontId="21" fillId="0" borderId="0"/>
    <xf numFmtId="0" fontId="43" fillId="0" borderId="0"/>
    <xf numFmtId="0" fontId="21" fillId="0" borderId="0"/>
    <xf numFmtId="0" fontId="1" fillId="0" borderId="0"/>
  </cellStyleXfs>
  <cellXfs count="136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vertical="center" wrapText="1"/>
    </xf>
    <xf numFmtId="0" fontId="20" fillId="0" borderId="1" xfId="0" quotePrefix="1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left" vertical="center" wrapText="1"/>
    </xf>
    <xf numFmtId="49" fontId="20" fillId="8" borderId="1" xfId="0" applyNumberFormat="1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vertical="center" wrapText="1"/>
    </xf>
    <xf numFmtId="49" fontId="20" fillId="8" borderId="1" xfId="0" applyNumberFormat="1" applyFont="1" applyFill="1" applyBorder="1" applyAlignment="1">
      <alignment vertical="center" wrapText="1"/>
    </xf>
    <xf numFmtId="0" fontId="20" fillId="8" borderId="1" xfId="0" quotePrefix="1" applyFont="1" applyFill="1" applyBorder="1" applyAlignment="1">
      <alignment vertical="center" wrapText="1"/>
    </xf>
    <xf numFmtId="0" fontId="20" fillId="0" borderId="1" xfId="3" applyBorder="1" applyAlignment="1">
      <alignment horizontal="center" vertical="center" wrapText="1"/>
    </xf>
    <xf numFmtId="49" fontId="20" fillId="0" borderId="1" xfId="3" applyNumberForma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8" borderId="4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0" fillId="0" borderId="1" xfId="3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0" fontId="20" fillId="0" borderId="1" xfId="0" quotePrefix="1" applyFont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vertical="center"/>
    </xf>
    <xf numFmtId="0" fontId="20" fillId="8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 wrapText="1"/>
    </xf>
    <xf numFmtId="0" fontId="20" fillId="0" borderId="11" xfId="3" applyBorder="1" applyAlignment="1">
      <alignment horizontal="center" vertical="center" wrapText="1"/>
    </xf>
    <xf numFmtId="0" fontId="20" fillId="0" borderId="14" xfId="3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left" vertical="center" wrapText="1"/>
    </xf>
    <xf numFmtId="49" fontId="17" fillId="0" borderId="13" xfId="0" applyNumberFormat="1" applyFont="1" applyBorder="1" applyAlignment="1">
      <alignment horizontal="left" vertical="center" wrapText="1"/>
    </xf>
    <xf numFmtId="49" fontId="20" fillId="0" borderId="14" xfId="0" applyNumberFormat="1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8" borderId="2" xfId="0" applyFont="1" applyFill="1" applyBorder="1" applyAlignment="1">
      <alignment horizontal="left" vertical="center" wrapText="1"/>
    </xf>
    <xf numFmtId="0" fontId="20" fillId="0" borderId="4" xfId="0" applyFont="1" applyBorder="1" applyAlignment="1">
      <alignment vertical="center"/>
    </xf>
    <xf numFmtId="0" fontId="16" fillId="9" borderId="12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4" xfId="0" quotePrefix="1" applyFont="1" applyBorder="1" applyAlignment="1">
      <alignment vertical="center" wrapText="1"/>
    </xf>
    <xf numFmtId="49" fontId="20" fillId="0" borderId="14" xfId="0" applyNumberFormat="1" applyFont="1" applyBorder="1" applyAlignment="1">
      <alignment vertical="center" wrapText="1"/>
    </xf>
    <xf numFmtId="0" fontId="16" fillId="9" borderId="11" xfId="3" applyFont="1" applyFill="1" applyBorder="1" applyAlignment="1">
      <alignment horizontal="center" vertical="center"/>
    </xf>
    <xf numFmtId="0" fontId="16" fillId="9" borderId="12" xfId="3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17" fillId="0" borderId="0" xfId="0" applyFont="1"/>
    <xf numFmtId="49" fontId="20" fillId="0" borderId="1" xfId="3" applyNumberFormat="1" applyBorder="1" applyAlignment="1">
      <alignment horizontal="left" vertical="center" wrapText="1"/>
    </xf>
    <xf numFmtId="0" fontId="20" fillId="0" borderId="1" xfId="0" applyFont="1" applyBorder="1" applyAlignment="1">
      <alignment wrapText="1"/>
    </xf>
    <xf numFmtId="49" fontId="17" fillId="0" borderId="11" xfId="0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2" fillId="0" borderId="1" xfId="3" applyFont="1" applyBorder="1" applyAlignment="1">
      <alignment horizontal="center" vertical="center" wrapText="1"/>
    </xf>
    <xf numFmtId="49" fontId="12" fillId="8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20" fillId="0" borderId="1" xfId="0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/>
    <xf numFmtId="0" fontId="16" fillId="9" borderId="1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14" fontId="0" fillId="11" borderId="1" xfId="0" applyNumberFormat="1" applyFill="1" applyBorder="1"/>
    <xf numFmtId="0" fontId="20" fillId="0" borderId="0" xfId="0" applyFont="1" applyAlignment="1">
      <alignment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20" fillId="0" borderId="2" xfId="0" applyFont="1" applyBorder="1" applyAlignment="1">
      <alignment horizontal="left"/>
    </xf>
    <xf numFmtId="0" fontId="16" fillId="9" borderId="4" xfId="0" applyFont="1" applyFill="1" applyBorder="1" applyAlignment="1">
      <alignment horizontal="center" vertical="center" wrapText="1"/>
    </xf>
    <xf numFmtId="0" fontId="20" fillId="8" borderId="11" xfId="3" applyFill="1" applyBorder="1" applyAlignment="1">
      <alignment horizontal="center" vertical="center" wrapText="1"/>
    </xf>
    <xf numFmtId="49" fontId="17" fillId="0" borderId="11" xfId="3" applyNumberFormat="1" applyFont="1" applyBorder="1" applyAlignment="1">
      <alignment horizontal="left" vertical="center" wrapText="1"/>
    </xf>
    <xf numFmtId="0" fontId="20" fillId="0" borderId="1" xfId="3" applyBorder="1" applyAlignment="1">
      <alignment horizontal="left" vertical="center" wrapText="1"/>
    </xf>
    <xf numFmtId="0" fontId="20" fillId="8" borderId="1" xfId="3" applyFill="1" applyBorder="1" applyAlignment="1">
      <alignment horizontal="left" vertical="center" wrapText="1"/>
    </xf>
    <xf numFmtId="0" fontId="20" fillId="8" borderId="1" xfId="3" quotePrefix="1" applyFill="1" applyBorder="1" applyAlignment="1">
      <alignment vertical="center" wrapText="1"/>
    </xf>
    <xf numFmtId="49" fontId="20" fillId="8" borderId="1" xfId="3" applyNumberFormat="1" applyFill="1" applyBorder="1" applyAlignment="1">
      <alignment horizontal="center" vertical="center" wrapText="1"/>
    </xf>
    <xf numFmtId="0" fontId="20" fillId="0" borderId="1" xfId="3" applyBorder="1" applyAlignment="1">
      <alignment vertical="center" wrapText="1"/>
    </xf>
    <xf numFmtId="49" fontId="20" fillId="0" borderId="1" xfId="3" applyNumberFormat="1" applyBorder="1" applyAlignment="1">
      <alignment vertical="center" wrapText="1"/>
    </xf>
    <xf numFmtId="0" fontId="20" fillId="8" borderId="1" xfId="3" applyFill="1" applyBorder="1" applyAlignment="1">
      <alignment vertical="center" wrapText="1"/>
    </xf>
    <xf numFmtId="0" fontId="16" fillId="9" borderId="1" xfId="3" applyFont="1" applyFill="1" applyBorder="1" applyAlignment="1">
      <alignment horizontal="center" vertical="center" wrapText="1"/>
    </xf>
    <xf numFmtId="0" fontId="24" fillId="8" borderId="1" xfId="3" applyFont="1" applyFill="1" applyBorder="1" applyAlignment="1">
      <alignment vertical="center"/>
    </xf>
    <xf numFmtId="0" fontId="24" fillId="8" borderId="1" xfId="3" applyFont="1" applyFill="1" applyBorder="1" applyAlignment="1">
      <alignment horizontal="left" vertical="center"/>
    </xf>
    <xf numFmtId="14" fontId="20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27" fillId="0" borderId="1" xfId="3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left" vertical="center" wrapText="1"/>
    </xf>
    <xf numFmtId="49" fontId="27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 wrapText="1"/>
    </xf>
    <xf numFmtId="49" fontId="27" fillId="0" borderId="1" xfId="0" applyNumberFormat="1" applyFont="1" applyBorder="1" applyAlignment="1">
      <alignment vertical="center" wrapText="1"/>
    </xf>
    <xf numFmtId="0" fontId="27" fillId="0" borderId="1" xfId="0" quotePrefix="1" applyFont="1" applyBorder="1" applyAlignment="1">
      <alignment vertical="center" wrapText="1"/>
    </xf>
    <xf numFmtId="0" fontId="29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30" fillId="0" borderId="12" xfId="0" applyFont="1" applyBorder="1" applyAlignment="1">
      <alignment horizontal="center" vertical="center"/>
    </xf>
    <xf numFmtId="0" fontId="30" fillId="0" borderId="4" xfId="0" applyFont="1" applyBorder="1" applyAlignment="1">
      <alignment vertical="center"/>
    </xf>
    <xf numFmtId="49" fontId="30" fillId="0" borderId="1" xfId="0" applyNumberFormat="1" applyFont="1" applyBorder="1" applyAlignment="1">
      <alignment vertical="center"/>
    </xf>
    <xf numFmtId="0" fontId="30" fillId="0" borderId="1" xfId="0" quotePrefix="1" applyFont="1" applyBorder="1" applyAlignment="1">
      <alignment vertical="center"/>
    </xf>
    <xf numFmtId="0" fontId="33" fillId="0" borderId="1" xfId="0" applyFont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/>
    </xf>
    <xf numFmtId="14" fontId="20" fillId="5" borderId="1" xfId="0" applyNumberFormat="1" applyFont="1" applyFill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22" fillId="0" borderId="1" xfId="3" applyFont="1" applyBorder="1" applyAlignment="1">
      <alignment vertical="center" wrapText="1"/>
    </xf>
    <xf numFmtId="49" fontId="0" fillId="0" borderId="1" xfId="3" applyNumberFormat="1" applyFont="1" applyBorder="1" applyAlignment="1">
      <alignment horizontal="center" vertical="center" wrapText="1"/>
    </xf>
    <xf numFmtId="49" fontId="20" fillId="0" borderId="1" xfId="3" quotePrefix="1" applyNumberFormat="1" applyBorder="1" applyAlignment="1">
      <alignment horizontal="center" vertical="center" wrapText="1"/>
    </xf>
    <xf numFmtId="49" fontId="0" fillId="0" borderId="1" xfId="3" quotePrefix="1" applyNumberFormat="1" applyFont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 wrapText="1"/>
    </xf>
    <xf numFmtId="0" fontId="16" fillId="9" borderId="1" xfId="3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6" fillId="9" borderId="30" xfId="0" applyFont="1" applyFill="1" applyBorder="1" applyAlignment="1">
      <alignment horizontal="center" vertical="center"/>
    </xf>
    <xf numFmtId="0" fontId="16" fillId="9" borderId="14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vertical="center" wrapText="1"/>
    </xf>
    <xf numFmtId="0" fontId="22" fillId="0" borderId="12" xfId="0" applyFont="1" applyBorder="1" applyAlignment="1">
      <alignment horizontal="left" vertical="center" wrapText="1"/>
    </xf>
    <xf numFmtId="0" fontId="27" fillId="0" borderId="11" xfId="0" applyFont="1" applyBorder="1" applyAlignment="1">
      <alignment vertical="center" wrapText="1"/>
    </xf>
    <xf numFmtId="0" fontId="29" fillId="0" borderId="12" xfId="0" applyFont="1" applyBorder="1" applyAlignment="1">
      <alignment horizontal="left" vertical="center" wrapText="1"/>
    </xf>
    <xf numFmtId="0" fontId="20" fillId="8" borderId="13" xfId="0" applyFont="1" applyFill="1" applyBorder="1" applyAlignment="1">
      <alignment vertical="center" wrapText="1"/>
    </xf>
    <xf numFmtId="49" fontId="0" fillId="8" borderId="14" xfId="0" applyNumberFormat="1" applyFill="1" applyBorder="1" applyAlignment="1">
      <alignment vertical="center" wrapText="1"/>
    </xf>
    <xf numFmtId="49" fontId="0" fillId="8" borderId="14" xfId="0" applyNumberForma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14" fontId="20" fillId="0" borderId="12" xfId="0" applyNumberFormat="1" applyFont="1" applyBorder="1" applyAlignment="1">
      <alignment horizontal="center" vertical="center" wrapText="1"/>
    </xf>
    <xf numFmtId="14" fontId="32" fillId="0" borderId="12" xfId="0" applyNumberFormat="1" applyFont="1" applyBorder="1" applyAlignment="1">
      <alignment horizontal="center" vertical="center" wrapText="1"/>
    </xf>
    <xf numFmtId="0" fontId="20" fillId="8" borderId="13" xfId="0" applyFont="1" applyFill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20" fillId="0" borderId="0" xfId="0" applyNumberFormat="1" applyFont="1" applyAlignment="1">
      <alignment vertical="center"/>
    </xf>
    <xf numFmtId="49" fontId="17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49" fontId="16" fillId="9" borderId="1" xfId="0" applyNumberFormat="1" applyFont="1" applyFill="1" applyBorder="1" applyAlignment="1">
      <alignment horizontal="center" vertical="center"/>
    </xf>
    <xf numFmtId="49" fontId="16" fillId="9" borderId="1" xfId="0" applyNumberFormat="1" applyFont="1" applyFill="1" applyBorder="1" applyAlignment="1">
      <alignment vertical="center"/>
    </xf>
    <xf numFmtId="49" fontId="16" fillId="9" borderId="12" xfId="0" applyNumberFormat="1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16" fillId="9" borderId="13" xfId="0" applyFont="1" applyFill="1" applyBorder="1" applyAlignment="1">
      <alignment horizontal="center" vertical="center"/>
    </xf>
    <xf numFmtId="49" fontId="16" fillId="9" borderId="14" xfId="0" applyNumberFormat="1" applyFont="1" applyFill="1" applyBorder="1" applyAlignment="1">
      <alignment horizontal="center" vertical="center"/>
    </xf>
    <xf numFmtId="49" fontId="16" fillId="9" borderId="14" xfId="0" applyNumberFormat="1" applyFont="1" applyFill="1" applyBorder="1" applyAlignment="1">
      <alignment vertical="center"/>
    </xf>
    <xf numFmtId="49" fontId="16" fillId="9" borderId="15" xfId="0" applyNumberFormat="1" applyFont="1" applyFill="1" applyBorder="1" applyAlignment="1">
      <alignment horizontal="center" vertical="center"/>
    </xf>
    <xf numFmtId="0" fontId="16" fillId="9" borderId="30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left" vertical="center" wrapText="1"/>
    </xf>
    <xf numFmtId="0" fontId="17" fillId="10" borderId="24" xfId="3" applyFont="1" applyFill="1" applyBorder="1" applyAlignment="1">
      <alignment horizontal="left" vertical="center" wrapText="1"/>
    </xf>
    <xf numFmtId="0" fontId="17" fillId="10" borderId="7" xfId="3" applyFont="1" applyFill="1" applyBorder="1" applyAlignment="1">
      <alignment horizontal="left" vertical="center" wrapText="1"/>
    </xf>
    <xf numFmtId="0" fontId="17" fillId="10" borderId="8" xfId="3" applyFont="1" applyFill="1" applyBorder="1" applyAlignment="1">
      <alignment horizontal="left" vertical="center" wrapText="1"/>
    </xf>
    <xf numFmtId="0" fontId="17" fillId="10" borderId="9" xfId="3" applyFont="1" applyFill="1" applyBorder="1" applyAlignment="1">
      <alignment horizontal="left" vertical="center" wrapText="1"/>
    </xf>
    <xf numFmtId="0" fontId="17" fillId="10" borderId="10" xfId="3" applyFont="1" applyFill="1" applyBorder="1" applyAlignment="1">
      <alignment horizontal="left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/>
    </xf>
    <xf numFmtId="0" fontId="16" fillId="9" borderId="4" xfId="3" applyFont="1" applyFill="1" applyBorder="1" applyAlignment="1">
      <alignment horizontal="center" vertical="center"/>
    </xf>
    <xf numFmtId="0" fontId="17" fillId="10" borderId="33" xfId="3" applyFont="1" applyFill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0" fontId="16" fillId="9" borderId="21" xfId="3" applyFont="1" applyFill="1" applyBorder="1" applyAlignment="1">
      <alignment vertical="center"/>
    </xf>
    <xf numFmtId="0" fontId="16" fillId="9" borderId="5" xfId="3" applyFont="1" applyFill="1" applyBorder="1" applyAlignment="1">
      <alignment vertical="center"/>
    </xf>
    <xf numFmtId="0" fontId="16" fillId="9" borderId="22" xfId="3" applyFont="1" applyFill="1" applyBorder="1" applyAlignment="1">
      <alignment vertical="center"/>
    </xf>
    <xf numFmtId="0" fontId="0" fillId="8" borderId="1" xfId="0" applyFill="1" applyBorder="1" applyAlignment="1">
      <alignment horizontal="left" vertical="center" wrapText="1"/>
    </xf>
    <xf numFmtId="0" fontId="17" fillId="10" borderId="8" xfId="3" applyFont="1" applyFill="1" applyBorder="1" applyAlignment="1">
      <alignment vertical="center" wrapText="1"/>
    </xf>
    <xf numFmtId="0" fontId="17" fillId="10" borderId="9" xfId="3" applyFont="1" applyFill="1" applyBorder="1" applyAlignment="1">
      <alignment vertical="center" wrapText="1"/>
    </xf>
    <xf numFmtId="0" fontId="17" fillId="10" borderId="32" xfId="3" applyFont="1" applyFill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8" borderId="14" xfId="0" quotePrefix="1" applyFont="1" applyFill="1" applyBorder="1" applyAlignment="1">
      <alignment vertical="center" wrapText="1"/>
    </xf>
    <xf numFmtId="14" fontId="20" fillId="13" borderId="1" xfId="0" applyNumberFormat="1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/>
    </xf>
    <xf numFmtId="0" fontId="20" fillId="0" borderId="0" xfId="3" applyAlignment="1">
      <alignment vertical="center"/>
    </xf>
    <xf numFmtId="49" fontId="20" fillId="0" borderId="0" xfId="3" applyNumberFormat="1" applyAlignment="1">
      <alignment vertical="center"/>
    </xf>
    <xf numFmtId="49" fontId="17" fillId="0" borderId="0" xfId="3" applyNumberFormat="1" applyFont="1" applyAlignment="1">
      <alignment horizontal="left" vertical="center"/>
    </xf>
    <xf numFmtId="49" fontId="20" fillId="0" borderId="0" xfId="3" applyNumberFormat="1" applyAlignment="1">
      <alignment horizontal="left" vertical="center"/>
    </xf>
    <xf numFmtId="0" fontId="20" fillId="0" borderId="0" xfId="3" applyAlignment="1">
      <alignment horizontal="left" vertical="center"/>
    </xf>
    <xf numFmtId="0" fontId="17" fillId="0" borderId="0" xfId="3" applyFont="1" applyAlignment="1">
      <alignment horizontal="center" vertical="center"/>
    </xf>
    <xf numFmtId="0" fontId="17" fillId="0" borderId="0" xfId="3" applyFont="1" applyAlignment="1">
      <alignment vertical="center"/>
    </xf>
    <xf numFmtId="49" fontId="16" fillId="9" borderId="1" xfId="3" applyNumberFormat="1" applyFont="1" applyFill="1" applyBorder="1" applyAlignment="1">
      <alignment horizontal="center" vertical="center"/>
    </xf>
    <xf numFmtId="49" fontId="16" fillId="9" borderId="1" xfId="3" applyNumberFormat="1" applyFont="1" applyFill="1" applyBorder="1" applyAlignment="1">
      <alignment vertical="center"/>
    </xf>
    <xf numFmtId="0" fontId="16" fillId="9" borderId="2" xfId="3" applyFont="1" applyFill="1" applyBorder="1" applyAlignment="1">
      <alignment horizontal="center" vertical="center" wrapText="1"/>
    </xf>
    <xf numFmtId="0" fontId="20" fillId="0" borderId="0" xfId="3" applyAlignment="1">
      <alignment vertical="center" wrapText="1"/>
    </xf>
    <xf numFmtId="0" fontId="20" fillId="0" borderId="11" xfId="3" applyBorder="1" applyAlignment="1">
      <alignment horizontal="center" vertical="center"/>
    </xf>
    <xf numFmtId="14" fontId="20" fillId="7" borderId="1" xfId="3" applyNumberFormat="1" applyFill="1" applyBorder="1" applyAlignment="1">
      <alignment vertical="center" wrapText="1"/>
    </xf>
    <xf numFmtId="14" fontId="20" fillId="0" borderId="1" xfId="3" applyNumberFormat="1" applyBorder="1" applyAlignment="1">
      <alignment vertical="center" wrapText="1"/>
    </xf>
    <xf numFmtId="0" fontId="20" fillId="0" borderId="14" xfId="3" applyBorder="1" applyAlignment="1">
      <alignment horizontal="center" vertical="center"/>
    </xf>
    <xf numFmtId="49" fontId="18" fillId="0" borderId="0" xfId="3" applyNumberFormat="1" applyFont="1" applyAlignment="1">
      <alignment horizontal="left" vertical="center"/>
    </xf>
    <xf numFmtId="49" fontId="16" fillId="9" borderId="2" xfId="3" applyNumberFormat="1" applyFont="1" applyFill="1" applyBorder="1" applyAlignment="1">
      <alignment horizontal="center" vertical="center"/>
    </xf>
    <xf numFmtId="0" fontId="16" fillId="9" borderId="13" xfId="3" applyFont="1" applyFill="1" applyBorder="1" applyAlignment="1">
      <alignment horizontal="center" vertical="center"/>
    </xf>
    <xf numFmtId="0" fontId="16" fillId="9" borderId="14" xfId="3" applyFont="1" applyFill="1" applyBorder="1" applyAlignment="1">
      <alignment horizontal="center" vertical="center"/>
    </xf>
    <xf numFmtId="49" fontId="16" fillId="9" borderId="14" xfId="3" applyNumberFormat="1" applyFont="1" applyFill="1" applyBorder="1" applyAlignment="1">
      <alignment horizontal="center" vertical="center"/>
    </xf>
    <xf numFmtId="49" fontId="16" fillId="9" borderId="14" xfId="3" applyNumberFormat="1" applyFont="1" applyFill="1" applyBorder="1" applyAlignment="1">
      <alignment vertical="center"/>
    </xf>
    <xf numFmtId="49" fontId="16" fillId="9" borderId="16" xfId="3" applyNumberFormat="1" applyFont="1" applyFill="1" applyBorder="1" applyAlignment="1">
      <alignment horizontal="center" vertical="center"/>
    </xf>
    <xf numFmtId="0" fontId="16" fillId="9" borderId="31" xfId="3" applyFont="1" applyFill="1" applyBorder="1" applyAlignment="1">
      <alignment horizontal="center" vertical="center"/>
    </xf>
    <xf numFmtId="49" fontId="16" fillId="9" borderId="5" xfId="3" applyNumberFormat="1" applyFont="1" applyFill="1" applyBorder="1" applyAlignment="1">
      <alignment horizontal="center" vertical="center"/>
    </xf>
    <xf numFmtId="0" fontId="16" fillId="9" borderId="5" xfId="3" applyFont="1" applyFill="1" applyBorder="1" applyAlignment="1">
      <alignment horizontal="center" vertical="center"/>
    </xf>
    <xf numFmtId="0" fontId="16" fillId="9" borderId="22" xfId="3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14" fontId="20" fillId="5" borderId="1" xfId="0" applyNumberFormat="1" applyFont="1" applyFill="1" applyBorder="1" applyAlignment="1">
      <alignment vertical="center" wrapText="1"/>
    </xf>
    <xf numFmtId="14" fontId="20" fillId="7" borderId="1" xfId="0" applyNumberFormat="1" applyFont="1" applyFill="1" applyBorder="1" applyAlignment="1">
      <alignment vertical="center" wrapText="1"/>
    </xf>
    <xf numFmtId="14" fontId="20" fillId="13" borderId="2" xfId="0" applyNumberFormat="1" applyFont="1" applyFill="1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17" fillId="0" borderId="0" xfId="3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49" fontId="16" fillId="9" borderId="12" xfId="3" applyNumberFormat="1" applyFont="1" applyFill="1" applyBorder="1" applyAlignment="1">
      <alignment horizontal="center" vertical="center"/>
    </xf>
    <xf numFmtId="14" fontId="20" fillId="13" borderId="2" xfId="3" applyNumberFormat="1" applyFill="1" applyBorder="1" applyAlignment="1">
      <alignment vertical="center" wrapText="1"/>
    </xf>
    <xf numFmtId="0" fontId="16" fillId="9" borderId="21" xfId="3" applyFont="1" applyFill="1" applyBorder="1" applyAlignment="1">
      <alignment horizontal="center" vertical="center"/>
    </xf>
    <xf numFmtId="49" fontId="16" fillId="9" borderId="5" xfId="3" applyNumberFormat="1" applyFont="1" applyFill="1" applyBorder="1" applyAlignment="1">
      <alignment vertical="center"/>
    </xf>
    <xf numFmtId="49" fontId="16" fillId="9" borderId="22" xfId="3" applyNumberFormat="1" applyFont="1" applyFill="1" applyBorder="1" applyAlignment="1">
      <alignment horizontal="center" vertical="center"/>
    </xf>
    <xf numFmtId="0" fontId="20" fillId="0" borderId="13" xfId="3" applyBorder="1" applyAlignment="1">
      <alignment horizontal="center" vertical="center" wrapText="1"/>
    </xf>
    <xf numFmtId="49" fontId="20" fillId="0" borderId="14" xfId="3" applyNumberFormat="1" applyBorder="1" applyAlignment="1">
      <alignment horizontal="center" vertical="center" wrapText="1"/>
    </xf>
    <xf numFmtId="0" fontId="16" fillId="9" borderId="5" xfId="3" applyFont="1" applyFill="1" applyBorder="1" applyAlignment="1">
      <alignment horizontal="center" vertical="center" wrapText="1"/>
    </xf>
    <xf numFmtId="0" fontId="16" fillId="9" borderId="6" xfId="3" applyFont="1" applyFill="1" applyBorder="1" applyAlignment="1">
      <alignment horizontal="center" vertical="center" wrapText="1"/>
    </xf>
    <xf numFmtId="49" fontId="20" fillId="0" borderId="14" xfId="3" applyNumberFormat="1" applyBorder="1" applyAlignment="1">
      <alignment horizontal="left" vertical="center" wrapText="1"/>
    </xf>
    <xf numFmtId="0" fontId="20" fillId="0" borderId="14" xfId="3" applyBorder="1" applyAlignment="1">
      <alignment horizontal="left" vertical="center" wrapText="1"/>
    </xf>
    <xf numFmtId="0" fontId="16" fillId="9" borderId="2" xfId="3" applyFont="1" applyFill="1" applyBorder="1" applyAlignment="1">
      <alignment horizontal="center" vertical="center"/>
    </xf>
    <xf numFmtId="0" fontId="16" fillId="9" borderId="6" xfId="3" applyFont="1" applyFill="1" applyBorder="1" applyAlignment="1">
      <alignment horizontal="center" vertical="center"/>
    </xf>
    <xf numFmtId="0" fontId="16" fillId="9" borderId="14" xfId="3" applyFont="1" applyFill="1" applyBorder="1" applyAlignment="1">
      <alignment horizontal="center" vertical="center" wrapText="1"/>
    </xf>
    <xf numFmtId="0" fontId="20" fillId="0" borderId="2" xfId="3" applyBorder="1" applyAlignment="1">
      <alignment horizontal="center" vertical="center" wrapText="1"/>
    </xf>
    <xf numFmtId="0" fontId="20" fillId="0" borderId="16" xfId="3" applyBorder="1" applyAlignment="1">
      <alignment horizontal="center" vertical="center" wrapText="1"/>
    </xf>
    <xf numFmtId="0" fontId="20" fillId="8" borderId="11" xfId="3" applyFill="1" applyBorder="1" applyAlignment="1">
      <alignment vertical="center" wrapText="1"/>
    </xf>
    <xf numFmtId="0" fontId="22" fillId="0" borderId="12" xfId="3" applyFont="1" applyBorder="1" applyAlignment="1">
      <alignment horizontal="left" vertical="center" wrapText="1"/>
    </xf>
    <xf numFmtId="0" fontId="20" fillId="0" borderId="13" xfId="3" applyBorder="1" applyAlignment="1">
      <alignment vertical="center" wrapText="1"/>
    </xf>
    <xf numFmtId="49" fontId="20" fillId="0" borderId="14" xfId="3" applyNumberFormat="1" applyBorder="1" applyAlignment="1">
      <alignment vertical="center" wrapText="1"/>
    </xf>
    <xf numFmtId="0" fontId="20" fillId="0" borderId="14" xfId="3" quotePrefix="1" applyBorder="1" applyAlignment="1">
      <alignment vertical="center" wrapText="1"/>
    </xf>
    <xf numFmtId="0" fontId="22" fillId="0" borderId="15" xfId="3" applyFont="1" applyBorder="1" applyAlignment="1">
      <alignment horizontal="left" vertical="center" wrapText="1"/>
    </xf>
    <xf numFmtId="0" fontId="20" fillId="0" borderId="24" xfId="3" applyBorder="1" applyAlignment="1">
      <alignment horizontal="center" vertical="center"/>
    </xf>
    <xf numFmtId="0" fontId="20" fillId="0" borderId="7" xfId="3" applyBorder="1" applyAlignment="1">
      <alignment horizontal="center" vertical="center"/>
    </xf>
    <xf numFmtId="14" fontId="20" fillId="0" borderId="7" xfId="3" applyNumberFormat="1" applyBorder="1" applyAlignment="1">
      <alignment vertical="center" wrapText="1"/>
    </xf>
    <xf numFmtId="14" fontId="20" fillId="0" borderId="33" xfId="3" applyNumberFormat="1" applyBorder="1" applyAlignment="1">
      <alignment vertical="center" wrapText="1"/>
    </xf>
    <xf numFmtId="0" fontId="20" fillId="0" borderId="9" xfId="3" applyBorder="1" applyAlignment="1">
      <alignment horizontal="center" vertical="center" wrapText="1"/>
    </xf>
    <xf numFmtId="49" fontId="20" fillId="0" borderId="9" xfId="3" applyNumberFormat="1" applyBorder="1" applyAlignment="1">
      <alignment horizontal="center" vertical="center" wrapText="1"/>
    </xf>
    <xf numFmtId="49" fontId="20" fillId="0" borderId="9" xfId="3" applyNumberFormat="1" applyBorder="1" applyAlignment="1">
      <alignment horizontal="left" vertical="center" wrapText="1"/>
    </xf>
    <xf numFmtId="0" fontId="20" fillId="0" borderId="9" xfId="3" applyBorder="1" applyAlignment="1">
      <alignment horizontal="left" vertical="center" wrapText="1"/>
    </xf>
    <xf numFmtId="0" fontId="20" fillId="0" borderId="9" xfId="3" applyBorder="1" applyAlignment="1">
      <alignment vertical="center" wrapText="1"/>
    </xf>
    <xf numFmtId="0" fontId="20" fillId="0" borderId="32" xfId="3" applyBorder="1" applyAlignment="1">
      <alignment horizontal="center" vertical="center" wrapText="1"/>
    </xf>
    <xf numFmtId="0" fontId="20" fillId="0" borderId="8" xfId="3" applyBorder="1" applyAlignment="1">
      <alignment vertical="center" wrapText="1"/>
    </xf>
    <xf numFmtId="49" fontId="20" fillId="0" borderId="9" xfId="3" applyNumberFormat="1" applyBorder="1" applyAlignment="1">
      <alignment vertical="center" wrapText="1"/>
    </xf>
    <xf numFmtId="0" fontId="20" fillId="0" borderId="9" xfId="3" quotePrefix="1" applyBorder="1" applyAlignment="1">
      <alignment vertical="center" wrapText="1"/>
    </xf>
    <xf numFmtId="0" fontId="22" fillId="0" borderId="10" xfId="3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left" vertical="center" wrapText="1"/>
    </xf>
    <xf numFmtId="0" fontId="17" fillId="0" borderId="7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49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3" xfId="0" applyFont="1" applyBorder="1" applyAlignment="1">
      <alignment vertical="center" wrapText="1"/>
    </xf>
    <xf numFmtId="49" fontId="0" fillId="0" borderId="14" xfId="0" applyNumberFormat="1" applyBorder="1" applyAlignment="1">
      <alignment vertical="center" wrapText="1"/>
    </xf>
    <xf numFmtId="0" fontId="20" fillId="9" borderId="6" xfId="0" applyFont="1" applyFill="1" applyBorder="1" applyAlignment="1">
      <alignment horizontal="center" vertical="center"/>
    </xf>
    <xf numFmtId="0" fontId="24" fillId="0" borderId="14" xfId="3" applyFont="1" applyBorder="1" applyAlignment="1">
      <alignment horizontal="left" vertical="center"/>
    </xf>
    <xf numFmtId="0" fontId="24" fillId="0" borderId="14" xfId="3" applyFont="1" applyBorder="1" applyAlignment="1">
      <alignment vertical="center"/>
    </xf>
    <xf numFmtId="0" fontId="24" fillId="0" borderId="7" xfId="3" applyFont="1" applyBorder="1" applyAlignment="1">
      <alignment horizontal="left" vertical="center"/>
    </xf>
    <xf numFmtId="0" fontId="24" fillId="0" borderId="7" xfId="3" applyFont="1" applyBorder="1" applyAlignment="1">
      <alignment vertical="center"/>
    </xf>
    <xf numFmtId="0" fontId="20" fillId="0" borderId="7" xfId="3" applyBorder="1" applyAlignment="1">
      <alignment horizontal="center" vertical="center" wrapText="1"/>
    </xf>
    <xf numFmtId="0" fontId="16" fillId="9" borderId="20" xfId="3" applyFont="1" applyFill="1" applyBorder="1" applyAlignment="1">
      <alignment horizontal="center" vertical="center"/>
    </xf>
    <xf numFmtId="0" fontId="16" fillId="0" borderId="25" xfId="3" applyFont="1" applyBorder="1" applyAlignment="1">
      <alignment horizontal="left" vertical="center"/>
    </xf>
    <xf numFmtId="0" fontId="16" fillId="8" borderId="4" xfId="3" applyFont="1" applyFill="1" applyBorder="1" applyAlignment="1">
      <alignment horizontal="left" vertical="center"/>
    </xf>
    <xf numFmtId="0" fontId="16" fillId="0" borderId="20" xfId="3" applyFont="1" applyBorder="1" applyAlignment="1">
      <alignment horizontal="left" vertical="center"/>
    </xf>
    <xf numFmtId="0" fontId="16" fillId="9" borderId="16" xfId="3" applyFont="1" applyFill="1" applyBorder="1" applyAlignment="1">
      <alignment horizontal="center" vertical="center"/>
    </xf>
    <xf numFmtId="0" fontId="20" fillId="0" borderId="33" xfId="3" applyBorder="1" applyAlignment="1">
      <alignment horizontal="center" vertical="center" wrapText="1"/>
    </xf>
    <xf numFmtId="0" fontId="24" fillId="0" borderId="8" xfId="3" applyFont="1" applyBorder="1" applyAlignment="1">
      <alignment horizontal="center" vertical="center"/>
    </xf>
    <xf numFmtId="0" fontId="24" fillId="0" borderId="9" xfId="3" applyFont="1" applyBorder="1" applyAlignment="1">
      <alignment horizontal="center" vertical="center"/>
    </xf>
    <xf numFmtId="49" fontId="24" fillId="0" borderId="9" xfId="3" applyNumberFormat="1" applyFont="1" applyBorder="1" applyAlignment="1">
      <alignment horizontal="center" vertical="center"/>
    </xf>
    <xf numFmtId="49" fontId="24" fillId="0" borderId="10" xfId="3" applyNumberFormat="1" applyFont="1" applyBorder="1" applyAlignment="1">
      <alignment horizontal="center" vertical="center"/>
    </xf>
    <xf numFmtId="0" fontId="24" fillId="8" borderId="11" xfId="3" applyFont="1" applyFill="1" applyBorder="1" applyAlignment="1">
      <alignment horizontal="center" vertical="center"/>
    </xf>
    <xf numFmtId="0" fontId="24" fillId="8" borderId="1" xfId="3" applyFont="1" applyFill="1" applyBorder="1" applyAlignment="1">
      <alignment horizontal="center" vertical="center"/>
    </xf>
    <xf numFmtId="49" fontId="24" fillId="8" borderId="1" xfId="3" applyNumberFormat="1" applyFont="1" applyFill="1" applyBorder="1" applyAlignment="1">
      <alignment horizontal="center" vertical="center"/>
    </xf>
    <xf numFmtId="49" fontId="24" fillId="8" borderId="12" xfId="3" applyNumberFormat="1" applyFont="1" applyFill="1" applyBorder="1" applyAlignment="1">
      <alignment horizontal="center" vertical="center"/>
    </xf>
    <xf numFmtId="0" fontId="20" fillId="0" borderId="13" xfId="3" applyBorder="1" applyAlignment="1">
      <alignment horizontal="center" vertical="center"/>
    </xf>
    <xf numFmtId="14" fontId="20" fillId="0" borderId="14" xfId="3" applyNumberFormat="1" applyBorder="1" applyAlignment="1">
      <alignment vertical="center" wrapText="1"/>
    </xf>
    <xf numFmtId="14" fontId="20" fillId="0" borderId="16" xfId="3" applyNumberFormat="1" applyBorder="1" applyAlignment="1">
      <alignment vertical="center" wrapText="1"/>
    </xf>
    <xf numFmtId="0" fontId="24" fillId="0" borderId="13" xfId="3" applyFont="1" applyBorder="1" applyAlignment="1">
      <alignment horizontal="center" vertical="center"/>
    </xf>
    <xf numFmtId="0" fontId="24" fillId="0" borderId="14" xfId="3" applyFont="1" applyBorder="1" applyAlignment="1">
      <alignment horizontal="center" vertical="center"/>
    </xf>
    <xf numFmtId="49" fontId="24" fillId="0" borderId="14" xfId="3" applyNumberFormat="1" applyFont="1" applyBorder="1" applyAlignment="1">
      <alignment horizontal="center" vertical="center"/>
    </xf>
    <xf numFmtId="49" fontId="24" fillId="0" borderId="15" xfId="3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12" borderId="1" xfId="0" applyNumberForma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12" borderId="1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4" fontId="20" fillId="12" borderId="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11" xfId="8" applyFill="1" applyBorder="1" applyAlignment="1">
      <alignment horizontal="center" vertical="center" wrapText="1"/>
    </xf>
    <xf numFmtId="0" fontId="12" fillId="0" borderId="1" xfId="8" applyFill="1" applyBorder="1" applyAlignment="1">
      <alignment horizontal="center" vertical="center" wrapText="1"/>
    </xf>
    <xf numFmtId="0" fontId="12" fillId="0" borderId="12" xfId="8" applyFill="1" applyBorder="1" applyAlignment="1">
      <alignment horizontal="center" vertical="center" wrapText="1"/>
    </xf>
    <xf numFmtId="0" fontId="12" fillId="0" borderId="0" xfId="8" applyFill="1" applyBorder="1" applyAlignment="1">
      <alignment vertical="center" wrapText="1"/>
    </xf>
    <xf numFmtId="0" fontId="20" fillId="10" borderId="0" xfId="0" applyFont="1" applyFill="1" applyAlignment="1">
      <alignment vertical="center" wrapText="1"/>
    </xf>
    <xf numFmtId="0" fontId="16" fillId="9" borderId="10" xfId="0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17" fillId="9" borderId="1" xfId="0" applyFont="1" applyFill="1" applyBorder="1" applyAlignment="1">
      <alignment horizontal="left" vertical="center" wrapText="1"/>
    </xf>
    <xf numFmtId="0" fontId="17" fillId="9" borderId="12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vertical="center" wrapText="1"/>
    </xf>
    <xf numFmtId="0" fontId="17" fillId="9" borderId="12" xfId="0" applyFont="1" applyFill="1" applyBorder="1" applyAlignment="1">
      <alignment vertical="center" wrapText="1"/>
    </xf>
    <xf numFmtId="0" fontId="17" fillId="9" borderId="4" xfId="0" applyFont="1" applyFill="1" applyBorder="1" applyAlignment="1">
      <alignment horizontal="left" vertical="center" wrapText="1"/>
    </xf>
    <xf numFmtId="0" fontId="20" fillId="9" borderId="9" xfId="3" applyFill="1" applyBorder="1" applyAlignment="1">
      <alignment vertical="center"/>
    </xf>
    <xf numFmtId="49" fontId="20" fillId="9" borderId="1" xfId="0" applyNumberFormat="1" applyFont="1" applyFill="1" applyBorder="1" applyAlignment="1">
      <alignment horizontal="center" vertical="center" wrapText="1"/>
    </xf>
    <xf numFmtId="0" fontId="16" fillId="9" borderId="21" xfId="0" applyFont="1" applyFill="1" applyBorder="1" applyAlignment="1">
      <alignment horizontal="center" vertical="center"/>
    </xf>
    <xf numFmtId="49" fontId="16" fillId="9" borderId="5" xfId="0" applyNumberFormat="1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/>
    </xf>
    <xf numFmtId="0" fontId="16" fillId="9" borderId="22" xfId="0" applyFont="1" applyFill="1" applyBorder="1" applyAlignment="1">
      <alignment horizontal="center" vertical="center"/>
    </xf>
    <xf numFmtId="49" fontId="20" fillId="0" borderId="9" xfId="0" applyNumberFormat="1" applyFont="1" applyBorder="1" applyAlignment="1">
      <alignment vertical="center" wrapText="1"/>
    </xf>
    <xf numFmtId="0" fontId="20" fillId="0" borderId="9" xfId="0" quotePrefix="1" applyFont="1" applyBorder="1" applyAlignment="1">
      <alignment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2" fillId="0" borderId="9" xfId="0" applyFont="1" applyBorder="1" applyAlignment="1">
      <alignment horizontal="left" vertical="center" wrapText="1"/>
    </xf>
    <xf numFmtId="0" fontId="20" fillId="0" borderId="11" xfId="0" applyFont="1" applyBorder="1" applyAlignment="1">
      <alignment vertical="center"/>
    </xf>
    <xf numFmtId="0" fontId="28" fillId="0" borderId="12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20" fillId="0" borderId="23" xfId="0" applyFont="1" applyBorder="1" applyAlignment="1">
      <alignment vertical="center" wrapText="1"/>
    </xf>
    <xf numFmtId="0" fontId="16" fillId="9" borderId="6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49" fontId="20" fillId="0" borderId="9" xfId="0" applyNumberFormat="1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9" borderId="12" xfId="0" applyFont="1" applyFill="1" applyBorder="1" applyAlignment="1">
      <alignment vertical="center" wrapText="1"/>
    </xf>
    <xf numFmtId="0" fontId="20" fillId="9" borderId="4" xfId="0" applyFont="1" applyFill="1" applyBorder="1" applyAlignment="1">
      <alignment vertical="center" wrapText="1"/>
    </xf>
    <xf numFmtId="49" fontId="16" fillId="9" borderId="5" xfId="0" applyNumberFormat="1" applyFont="1" applyFill="1" applyBorder="1" applyAlignment="1">
      <alignment vertical="center"/>
    </xf>
    <xf numFmtId="49" fontId="17" fillId="9" borderId="1" xfId="0" applyNumberFormat="1" applyFont="1" applyFill="1" applyBorder="1" applyAlignment="1">
      <alignment vertical="center"/>
    </xf>
    <xf numFmtId="49" fontId="17" fillId="9" borderId="11" xfId="0" applyNumberFormat="1" applyFont="1" applyFill="1" applyBorder="1" applyAlignment="1">
      <alignment vertical="center"/>
    </xf>
    <xf numFmtId="0" fontId="12" fillId="0" borderId="14" xfId="3" applyFont="1" applyBorder="1" applyAlignment="1">
      <alignment horizontal="center" vertical="center" wrapText="1"/>
    </xf>
    <xf numFmtId="0" fontId="16" fillId="9" borderId="2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7" fillId="9" borderId="11" xfId="0" applyFont="1" applyFill="1" applyBorder="1" applyAlignment="1">
      <alignment vertical="center"/>
    </xf>
    <xf numFmtId="0" fontId="17" fillId="9" borderId="12" xfId="0" applyFont="1" applyFill="1" applyBorder="1" applyAlignment="1">
      <alignment vertical="center"/>
    </xf>
    <xf numFmtId="49" fontId="17" fillId="9" borderId="12" xfId="0" applyNumberFormat="1" applyFont="1" applyFill="1" applyBorder="1" applyAlignment="1">
      <alignment vertical="center"/>
    </xf>
    <xf numFmtId="0" fontId="20" fillId="0" borderId="12" xfId="0" applyFont="1" applyBorder="1" applyAlignment="1">
      <alignment vertical="center" wrapText="1"/>
    </xf>
    <xf numFmtId="0" fontId="34" fillId="9" borderId="8" xfId="3" applyFont="1" applyFill="1" applyBorder="1" applyAlignment="1">
      <alignment vertical="center"/>
    </xf>
    <xf numFmtId="0" fontId="34" fillId="9" borderId="9" xfId="3" applyFont="1" applyFill="1" applyBorder="1" applyAlignment="1">
      <alignment vertical="center"/>
    </xf>
    <xf numFmtId="0" fontId="34" fillId="9" borderId="32" xfId="3" applyFont="1" applyFill="1" applyBorder="1" applyAlignment="1">
      <alignment vertical="center"/>
    </xf>
    <xf numFmtId="0" fontId="20" fillId="0" borderId="9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9" xfId="3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49" fontId="17" fillId="0" borderId="8" xfId="0" applyNumberFormat="1" applyFont="1" applyBorder="1" applyAlignment="1">
      <alignment horizontal="left" vertical="center"/>
    </xf>
    <xf numFmtId="49" fontId="20" fillId="0" borderId="9" xfId="0" applyNumberFormat="1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0" fillId="8" borderId="9" xfId="0" applyFill="1" applyBorder="1" applyAlignment="1">
      <alignment horizontal="left" vertical="center"/>
    </xf>
    <xf numFmtId="49" fontId="17" fillId="0" borderId="13" xfId="0" applyNumberFormat="1" applyFont="1" applyBorder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0" fillId="8" borderId="14" xfId="0" applyFill="1" applyBorder="1" applyAlignment="1">
      <alignment horizontal="left" vertical="center"/>
    </xf>
    <xf numFmtId="0" fontId="16" fillId="9" borderId="9" xfId="0" applyFont="1" applyFill="1" applyBorder="1" applyAlignment="1">
      <alignment vertical="center"/>
    </xf>
    <xf numFmtId="0" fontId="16" fillId="9" borderId="8" xfId="0" applyFont="1" applyFill="1" applyBorder="1" applyAlignment="1">
      <alignment vertical="center"/>
    </xf>
    <xf numFmtId="0" fontId="20" fillId="0" borderId="32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20" fillId="0" borderId="9" xfId="0" quotePrefix="1" applyFont="1" applyBorder="1" applyAlignment="1">
      <alignment vertical="center"/>
    </xf>
    <xf numFmtId="0" fontId="22" fillId="0" borderId="9" xfId="0" applyFont="1" applyBorder="1" applyAlignment="1">
      <alignment horizontal="left" vertical="center"/>
    </xf>
    <xf numFmtId="0" fontId="20" fillId="0" borderId="13" xfId="0" applyFont="1" applyBorder="1" applyAlignment="1">
      <alignment vertical="center"/>
    </xf>
    <xf numFmtId="49" fontId="0" fillId="0" borderId="14" xfId="0" applyNumberFormat="1" applyBorder="1" applyAlignment="1">
      <alignment vertical="center"/>
    </xf>
    <xf numFmtId="0" fontId="20" fillId="0" borderId="14" xfId="0" quotePrefix="1" applyFont="1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16" fillId="9" borderId="9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4" fontId="20" fillId="0" borderId="9" xfId="0" applyNumberFormat="1" applyFont="1" applyBorder="1" applyAlignment="1">
      <alignment horizontal="center" vertical="center" wrapText="1"/>
    </xf>
    <xf numFmtId="49" fontId="12" fillId="8" borderId="9" xfId="0" applyNumberFormat="1" applyFont="1" applyFill="1" applyBorder="1" applyAlignment="1">
      <alignment horizontal="center" vertical="center" wrapText="1"/>
    </xf>
    <xf numFmtId="49" fontId="12" fillId="8" borderId="14" xfId="0" applyNumberFormat="1" applyFont="1" applyFill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left" vertical="center" wrapText="1"/>
    </xf>
    <xf numFmtId="0" fontId="0" fillId="9" borderId="10" xfId="0" applyFill="1" applyBorder="1" applyAlignment="1">
      <alignment vertical="center"/>
    </xf>
    <xf numFmtId="0" fontId="20" fillId="0" borderId="32" xfId="0" applyFont="1" applyBorder="1" applyAlignment="1">
      <alignment horizontal="center" vertical="center" wrapText="1"/>
    </xf>
    <xf numFmtId="0" fontId="20" fillId="0" borderId="8" xfId="0" applyFont="1" applyBorder="1" applyAlignment="1">
      <alignment vertical="center" wrapText="1"/>
    </xf>
    <xf numFmtId="0" fontId="24" fillId="9" borderId="5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0" fillId="0" borderId="12" xfId="0" applyFont="1" applyBorder="1" applyAlignment="1">
      <alignment vertical="center" wrapText="1"/>
    </xf>
    <xf numFmtId="0" fontId="30" fillId="0" borderId="0" xfId="0" applyFont="1" applyAlignment="1">
      <alignment vertical="center"/>
    </xf>
    <xf numFmtId="14" fontId="20" fillId="12" borderId="1" xfId="0" applyNumberFormat="1" applyFont="1" applyFill="1" applyBorder="1" applyAlignment="1">
      <alignment horizontal="center" vertical="center"/>
    </xf>
    <xf numFmtId="0" fontId="20" fillId="0" borderId="15" xfId="0" applyFont="1" applyBorder="1" applyAlignment="1">
      <alignment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14" fontId="17" fillId="9" borderId="12" xfId="0" applyNumberFormat="1" applyFont="1" applyFill="1" applyBorder="1" applyAlignment="1">
      <alignment horizontal="left" vertical="center" wrapText="1"/>
    </xf>
    <xf numFmtId="14" fontId="16" fillId="9" borderId="2" xfId="0" applyNumberFormat="1" applyFont="1" applyFill="1" applyBorder="1" applyAlignment="1">
      <alignment horizontal="center" vertical="center"/>
    </xf>
    <xf numFmtId="14" fontId="16" fillId="9" borderId="6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17" fillId="9" borderId="22" xfId="0" applyFont="1" applyFill="1" applyBorder="1" applyAlignment="1">
      <alignment vertical="center" wrapText="1"/>
    </xf>
    <xf numFmtId="49" fontId="20" fillId="0" borderId="9" xfId="0" applyNumberFormat="1" applyFont="1" applyBorder="1" applyAlignment="1">
      <alignment vertical="center"/>
    </xf>
    <xf numFmtId="0" fontId="20" fillId="9" borderId="12" xfId="0" applyFont="1" applyFill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3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quotePrefix="1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0" fillId="0" borderId="23" xfId="0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7" fillId="9" borderId="2" xfId="3" applyFont="1" applyFill="1" applyBorder="1" applyAlignment="1">
      <alignment vertical="center"/>
    </xf>
    <xf numFmtId="0" fontId="18" fillId="9" borderId="1" xfId="3" applyFont="1" applyFill="1" applyBorder="1" applyAlignment="1">
      <alignment horizontal="center" vertical="center" wrapText="1"/>
    </xf>
    <xf numFmtId="49" fontId="17" fillId="9" borderId="1" xfId="3" applyNumberFormat="1" applyFont="1" applyFill="1" applyBorder="1" applyAlignment="1">
      <alignment horizontal="center" vertical="center" wrapText="1"/>
    </xf>
    <xf numFmtId="0" fontId="17" fillId="9" borderId="1" xfId="3" applyFont="1" applyFill="1" applyBorder="1" applyAlignment="1">
      <alignment horizontal="center" vertical="center" wrapText="1"/>
    </xf>
    <xf numFmtId="49" fontId="18" fillId="9" borderId="1" xfId="3" applyNumberFormat="1" applyFont="1" applyFill="1" applyBorder="1" applyAlignment="1">
      <alignment horizontal="center" vertical="center" wrapText="1"/>
    </xf>
    <xf numFmtId="0" fontId="17" fillId="9" borderId="1" xfId="3" applyFont="1" applyFill="1" applyBorder="1" applyAlignment="1">
      <alignment vertical="center" wrapText="1"/>
    </xf>
    <xf numFmtId="49" fontId="17" fillId="9" borderId="1" xfId="3" applyNumberFormat="1" applyFont="1" applyFill="1" applyBorder="1" applyAlignment="1">
      <alignment horizontal="left" vertical="center" wrapText="1"/>
    </xf>
    <xf numFmtId="0" fontId="17" fillId="9" borderId="1" xfId="3" quotePrefix="1" applyFont="1" applyFill="1" applyBorder="1" applyAlignment="1">
      <alignment vertical="center" wrapText="1"/>
    </xf>
    <xf numFmtId="0" fontId="22" fillId="9" borderId="1" xfId="3" applyFont="1" applyFill="1" applyBorder="1" applyAlignment="1">
      <alignment horizontal="left" vertical="center" wrapText="1"/>
    </xf>
    <xf numFmtId="0" fontId="20" fillId="0" borderId="7" xfId="3" applyBorder="1" applyAlignment="1">
      <alignment vertical="center" wrapText="1"/>
    </xf>
    <xf numFmtId="0" fontId="23" fillId="0" borderId="0" xfId="5" applyFont="1" applyAlignment="1">
      <alignment vertical="center" wrapText="1"/>
    </xf>
    <xf numFmtId="0" fontId="19" fillId="0" borderId="0" xfId="3" applyFont="1" applyAlignment="1">
      <alignment vertical="center" wrapText="1"/>
    </xf>
    <xf numFmtId="49" fontId="20" fillId="0" borderId="7" xfId="3" applyNumberFormat="1" applyBorder="1" applyAlignment="1">
      <alignment horizontal="center" vertical="center" wrapText="1"/>
    </xf>
    <xf numFmtId="0" fontId="17" fillId="9" borderId="1" xfId="3" applyFont="1" applyFill="1" applyBorder="1" applyAlignment="1">
      <alignment vertical="center"/>
    </xf>
    <xf numFmtId="0" fontId="16" fillId="0" borderId="8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14" fontId="20" fillId="0" borderId="9" xfId="3" applyNumberFormat="1" applyBorder="1" applyAlignment="1">
      <alignment vertical="center"/>
    </xf>
    <xf numFmtId="0" fontId="17" fillId="9" borderId="11" xfId="3" applyFont="1" applyFill="1" applyBorder="1" applyAlignment="1">
      <alignment vertical="center"/>
    </xf>
    <xf numFmtId="0" fontId="17" fillId="9" borderId="11" xfId="3" quotePrefix="1" applyFont="1" applyFill="1" applyBorder="1" applyAlignment="1">
      <alignment vertical="center"/>
    </xf>
    <xf numFmtId="0" fontId="20" fillId="0" borderId="14" xfId="3" applyBorder="1" applyAlignment="1">
      <alignment vertical="center" wrapText="1"/>
    </xf>
    <xf numFmtId="0" fontId="20" fillId="0" borderId="32" xfId="3" applyBorder="1" applyAlignment="1">
      <alignment vertical="center" wrapText="1"/>
    </xf>
    <xf numFmtId="49" fontId="0" fillId="0" borderId="1" xfId="5" applyNumberFormat="1" applyFont="1" applyBorder="1" applyAlignment="1">
      <alignment horizontal="center" vertical="center" wrapText="1"/>
    </xf>
    <xf numFmtId="49" fontId="20" fillId="0" borderId="1" xfId="5" applyNumberFormat="1" applyBorder="1" applyAlignment="1">
      <alignment horizontal="center" vertical="center" wrapText="1"/>
    </xf>
    <xf numFmtId="0" fontId="20" fillId="0" borderId="8" xfId="3" applyBorder="1" applyAlignment="1">
      <alignment horizontal="center" vertical="center" wrapText="1"/>
    </xf>
    <xf numFmtId="0" fontId="17" fillId="9" borderId="11" xfId="3" applyFont="1" applyFill="1" applyBorder="1" applyAlignment="1">
      <alignment horizontal="center" vertical="center" wrapText="1"/>
    </xf>
    <xf numFmtId="0" fontId="0" fillId="0" borderId="11" xfId="3" applyFont="1" applyBorder="1" applyAlignment="1">
      <alignment horizontal="center" vertical="center" wrapText="1"/>
    </xf>
    <xf numFmtId="49" fontId="0" fillId="0" borderId="14" xfId="3" applyNumberFormat="1" applyFont="1" applyBorder="1" applyAlignment="1">
      <alignment horizontal="center" vertical="center" wrapText="1"/>
    </xf>
    <xf numFmtId="49" fontId="20" fillId="0" borderId="32" xfId="3" applyNumberFormat="1" applyBorder="1" applyAlignment="1">
      <alignment horizontal="center" vertical="center" wrapText="1"/>
    </xf>
    <xf numFmtId="49" fontId="17" fillId="9" borderId="2" xfId="3" applyNumberFormat="1" applyFont="1" applyFill="1" applyBorder="1" applyAlignment="1">
      <alignment horizontal="center" vertical="center" wrapText="1"/>
    </xf>
    <xf numFmtId="0" fontId="20" fillId="9" borderId="1" xfId="3" applyFill="1" applyBorder="1" applyAlignment="1">
      <alignment vertical="center" wrapText="1"/>
    </xf>
    <xf numFmtId="49" fontId="7" fillId="0" borderId="1" xfId="5" applyNumberFormat="1" applyFont="1" applyBorder="1" applyAlignment="1">
      <alignment horizontal="center" vertical="center" wrapText="1"/>
    </xf>
    <xf numFmtId="0" fontId="20" fillId="9" borderId="11" xfId="3" applyFill="1" applyBorder="1" applyAlignment="1">
      <alignment vertical="center" wrapText="1"/>
    </xf>
    <xf numFmtId="49" fontId="20" fillId="0" borderId="11" xfId="3" applyNumberFormat="1" applyBorder="1" applyAlignment="1">
      <alignment horizontal="center" vertical="center" wrapText="1"/>
    </xf>
    <xf numFmtId="49" fontId="7" fillId="0" borderId="11" xfId="5" applyNumberFormat="1" applyFont="1" applyBorder="1" applyAlignment="1">
      <alignment horizontal="center" vertical="center" wrapText="1"/>
    </xf>
    <xf numFmtId="49" fontId="20" fillId="0" borderId="11" xfId="5" applyNumberFormat="1" applyBorder="1" applyAlignment="1">
      <alignment horizontal="center" vertical="center" wrapText="1"/>
    </xf>
    <xf numFmtId="49" fontId="20" fillId="0" borderId="13" xfId="3" applyNumberFormat="1" applyBorder="1" applyAlignment="1">
      <alignment horizontal="center" vertical="center" wrapText="1"/>
    </xf>
    <xf numFmtId="49" fontId="16" fillId="9" borderId="6" xfId="3" applyNumberFormat="1" applyFont="1" applyFill="1" applyBorder="1" applyAlignment="1">
      <alignment horizontal="center" vertical="center"/>
    </xf>
    <xf numFmtId="49" fontId="20" fillId="0" borderId="24" xfId="3" applyNumberFormat="1" applyBorder="1" applyAlignment="1">
      <alignment horizontal="center" vertical="center" wrapText="1"/>
    </xf>
    <xf numFmtId="0" fontId="17" fillId="9" borderId="2" xfId="3" applyFont="1" applyFill="1" applyBorder="1" applyAlignment="1">
      <alignment vertical="center" wrapText="1"/>
    </xf>
    <xf numFmtId="0" fontId="20" fillId="0" borderId="2" xfId="3" applyBorder="1" applyAlignment="1">
      <alignment horizontal="center" vertical="center"/>
    </xf>
    <xf numFmtId="49" fontId="0" fillId="0" borderId="9" xfId="3" applyNumberFormat="1" applyFont="1" applyBorder="1" applyAlignment="1">
      <alignment horizontal="center" vertical="center" wrapText="1"/>
    </xf>
    <xf numFmtId="0" fontId="22" fillId="0" borderId="9" xfId="3" applyFont="1" applyBorder="1" applyAlignment="1">
      <alignment vertical="center" wrapText="1"/>
    </xf>
    <xf numFmtId="0" fontId="17" fillId="9" borderId="11" xfId="3" applyFont="1" applyFill="1" applyBorder="1" applyAlignment="1">
      <alignment vertical="center" wrapText="1"/>
    </xf>
    <xf numFmtId="0" fontId="22" fillId="0" borderId="14" xfId="3" applyFont="1" applyBorder="1" applyAlignment="1">
      <alignment vertical="center" wrapText="1"/>
    </xf>
    <xf numFmtId="0" fontId="20" fillId="0" borderId="4" xfId="3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16" fillId="9" borderId="12" xfId="3" applyNumberFormat="1" applyFont="1" applyFill="1" applyBorder="1" applyAlignment="1">
      <alignment horizontal="center" vertical="center"/>
    </xf>
    <xf numFmtId="164" fontId="16" fillId="9" borderId="12" xfId="0" applyNumberFormat="1" applyFont="1" applyFill="1" applyBorder="1" applyAlignment="1">
      <alignment horizontal="center" vertical="center"/>
    </xf>
    <xf numFmtId="164" fontId="16" fillId="9" borderId="15" xfId="0" applyNumberFormat="1" applyFont="1" applyFill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164" fontId="20" fillId="0" borderId="0" xfId="3" applyNumberFormat="1" applyAlignment="1">
      <alignment vertical="center"/>
    </xf>
    <xf numFmtId="164" fontId="20" fillId="0" borderId="2" xfId="3" applyNumberFormat="1" applyBorder="1" applyAlignment="1">
      <alignment horizontal="center" vertical="center" wrapText="1"/>
    </xf>
    <xf numFmtId="14" fontId="20" fillId="0" borderId="2" xfId="3" applyNumberForma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0" fillId="14" borderId="1" xfId="0" applyFont="1" applyFill="1" applyBorder="1" applyAlignment="1">
      <alignment horizontal="center" vertical="center" wrapText="1"/>
    </xf>
    <xf numFmtId="0" fontId="17" fillId="9" borderId="10" xfId="3" applyFont="1" applyFill="1" applyBorder="1" applyAlignment="1">
      <alignment vertical="center"/>
    </xf>
    <xf numFmtId="0" fontId="24" fillId="9" borderId="22" xfId="0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4" fillId="9" borderId="21" xfId="0" applyFont="1" applyFill="1" applyBorder="1" applyAlignment="1">
      <alignment horizontal="center" vertical="center"/>
    </xf>
    <xf numFmtId="49" fontId="20" fillId="0" borderId="23" xfId="0" applyNumberFormat="1" applyFont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/>
    </xf>
    <xf numFmtId="49" fontId="20" fillId="0" borderId="4" xfId="0" applyNumberFormat="1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49" fontId="20" fillId="0" borderId="20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40" fillId="0" borderId="0" xfId="9" applyFont="1" applyAlignment="1">
      <alignment horizontal="center" vertical="center"/>
    </xf>
    <xf numFmtId="0" fontId="40" fillId="0" borderId="0" xfId="9" applyFont="1" applyAlignment="1">
      <alignment vertical="center"/>
    </xf>
    <xf numFmtId="0" fontId="40" fillId="0" borderId="1" xfId="9" applyFont="1" applyBorder="1" applyAlignment="1">
      <alignment horizontal="center" vertical="center"/>
    </xf>
    <xf numFmtId="0" fontId="40" fillId="0" borderId="1" xfId="9" applyFont="1" applyBorder="1" applyAlignment="1">
      <alignment horizontal="left" vertical="center"/>
    </xf>
    <xf numFmtId="0" fontId="25" fillId="0" borderId="1" xfId="9" applyFont="1" applyBorder="1" applyAlignment="1">
      <alignment horizontal="center" vertical="center"/>
    </xf>
    <xf numFmtId="0" fontId="25" fillId="0" borderId="1" xfId="9" applyFont="1" applyBorder="1" applyAlignment="1">
      <alignment horizontal="left" vertical="center"/>
    </xf>
    <xf numFmtId="14" fontId="40" fillId="5" borderId="1" xfId="9" applyNumberFormat="1" applyFont="1" applyFill="1" applyBorder="1" applyAlignment="1">
      <alignment horizontal="center" vertical="center"/>
    </xf>
    <xf numFmtId="14" fontId="40" fillId="11" borderId="1" xfId="9" applyNumberFormat="1" applyFont="1" applyFill="1" applyBorder="1" applyAlignment="1">
      <alignment horizontal="center" vertical="center"/>
    </xf>
    <xf numFmtId="0" fontId="40" fillId="9" borderId="1" xfId="9" applyFont="1" applyFill="1" applyBorder="1" applyAlignment="1">
      <alignment horizontal="center" vertical="center"/>
    </xf>
    <xf numFmtId="0" fontId="40" fillId="9" borderId="1" xfId="9" applyFont="1" applyFill="1" applyBorder="1" applyAlignment="1">
      <alignment horizontal="left" vertical="center"/>
    </xf>
    <xf numFmtId="0" fontId="16" fillId="9" borderId="8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39" fillId="9" borderId="9" xfId="9" applyFont="1" applyFill="1" applyBorder="1" applyAlignment="1">
      <alignment horizontal="center" vertical="center" wrapText="1"/>
    </xf>
    <xf numFmtId="14" fontId="40" fillId="9" borderId="1" xfId="9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14" fontId="20" fillId="12" borderId="1" xfId="0" applyNumberFormat="1" applyFont="1" applyFill="1" applyBorder="1" applyAlignment="1">
      <alignment horizontal="right" vertical="center" wrapText="1"/>
    </xf>
    <xf numFmtId="164" fontId="20" fillId="0" borderId="0" xfId="0" applyNumberFormat="1" applyFont="1" applyAlignment="1">
      <alignment vertical="center"/>
    </xf>
    <xf numFmtId="0" fontId="20" fillId="7" borderId="1" xfId="0" applyFont="1" applyFill="1" applyBorder="1" applyAlignment="1">
      <alignment horizontal="center" vertical="center"/>
    </xf>
    <xf numFmtId="0" fontId="20" fillId="11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6" fillId="9" borderId="34" xfId="0" applyFont="1" applyFill="1" applyBorder="1" applyAlignment="1">
      <alignment horizontal="center" vertical="center" wrapText="1"/>
    </xf>
    <xf numFmtId="0" fontId="16" fillId="9" borderId="35" xfId="0" applyFont="1" applyFill="1" applyBorder="1" applyAlignment="1">
      <alignment horizontal="center" vertical="center" wrapText="1"/>
    </xf>
    <xf numFmtId="0" fontId="39" fillId="9" borderId="35" xfId="9" applyFont="1" applyFill="1" applyBorder="1" applyAlignment="1">
      <alignment horizontal="center" vertical="center" wrapText="1"/>
    </xf>
    <xf numFmtId="0" fontId="39" fillId="9" borderId="35" xfId="9" applyFont="1" applyFill="1" applyBorder="1" applyAlignment="1">
      <alignment horizontal="left" vertical="center"/>
    </xf>
    <xf numFmtId="0" fontId="39" fillId="9" borderId="36" xfId="9" applyFont="1" applyFill="1" applyBorder="1" applyAlignment="1">
      <alignment horizontal="left" vertical="center"/>
    </xf>
    <xf numFmtId="0" fontId="40" fillId="9" borderId="34" xfId="9" applyFont="1" applyFill="1" applyBorder="1" applyAlignment="1">
      <alignment horizontal="center" vertical="center"/>
    </xf>
    <xf numFmtId="0" fontId="40" fillId="9" borderId="35" xfId="9" applyFont="1" applyFill="1" applyBorder="1" applyAlignment="1">
      <alignment horizontal="center" vertical="center"/>
    </xf>
    <xf numFmtId="0" fontId="40" fillId="9" borderId="35" xfId="9" applyFont="1" applyFill="1" applyBorder="1" applyAlignment="1">
      <alignment horizontal="left" vertical="center"/>
    </xf>
    <xf numFmtId="0" fontId="40" fillId="9" borderId="36" xfId="9" applyFont="1" applyFill="1" applyBorder="1" applyAlignment="1">
      <alignment vertical="center"/>
    </xf>
    <xf numFmtId="0" fontId="25" fillId="0" borderId="11" xfId="9" applyFont="1" applyBorder="1" applyAlignment="1">
      <alignment horizontal="center" vertical="center"/>
    </xf>
    <xf numFmtId="0" fontId="40" fillId="0" borderId="12" xfId="9" applyFont="1" applyBorder="1" applyAlignment="1">
      <alignment vertical="center"/>
    </xf>
    <xf numFmtId="0" fontId="40" fillId="9" borderId="11" xfId="9" applyFont="1" applyFill="1" applyBorder="1" applyAlignment="1">
      <alignment horizontal="left" vertical="center"/>
    </xf>
    <xf numFmtId="0" fontId="40" fillId="9" borderId="12" xfId="9" applyFont="1" applyFill="1" applyBorder="1" applyAlignment="1">
      <alignment vertical="center"/>
    </xf>
    <xf numFmtId="0" fontId="40" fillId="0" borderId="11" xfId="9" applyFont="1" applyBorder="1" applyAlignment="1">
      <alignment horizontal="center" vertical="center"/>
    </xf>
    <xf numFmtId="0" fontId="40" fillId="9" borderId="11" xfId="9" applyFont="1" applyFill="1" applyBorder="1" applyAlignment="1">
      <alignment vertical="center"/>
    </xf>
    <xf numFmtId="0" fontId="40" fillId="0" borderId="12" xfId="9" applyFont="1" applyBorder="1" applyAlignment="1">
      <alignment horizontal="left" vertical="center"/>
    </xf>
    <xf numFmtId="0" fontId="40" fillId="0" borderId="13" xfId="9" applyFont="1" applyBorder="1" applyAlignment="1">
      <alignment horizontal="center" vertical="center"/>
    </xf>
    <xf numFmtId="0" fontId="40" fillId="0" borderId="14" xfId="9" applyFont="1" applyBorder="1" applyAlignment="1">
      <alignment horizontal="center" vertical="center"/>
    </xf>
    <xf numFmtId="14" fontId="40" fillId="5" borderId="14" xfId="9" applyNumberFormat="1" applyFont="1" applyFill="1" applyBorder="1" applyAlignment="1">
      <alignment horizontal="center" vertical="center"/>
    </xf>
    <xf numFmtId="0" fontId="40" fillId="0" borderId="15" xfId="9" applyFont="1" applyBorder="1" applyAlignment="1">
      <alignment horizontal="left" vertical="center"/>
    </xf>
    <xf numFmtId="0" fontId="20" fillId="0" borderId="7" xfId="0" applyFont="1" applyBorder="1" applyAlignment="1">
      <alignment horizontal="right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38" fillId="9" borderId="9" xfId="9" applyFont="1" applyFill="1" applyBorder="1" applyAlignment="1">
      <alignment horizontal="center" vertical="center" wrapText="1"/>
    </xf>
    <xf numFmtId="0" fontId="38" fillId="9" borderId="1" xfId="0" applyFont="1" applyFill="1" applyBorder="1" applyAlignment="1">
      <alignment vertical="center"/>
    </xf>
    <xf numFmtId="0" fontId="17" fillId="9" borderId="9" xfId="0" applyFont="1" applyFill="1" applyBorder="1" applyAlignment="1">
      <alignment horizontal="center" vertical="center" wrapText="1"/>
    </xf>
    <xf numFmtId="0" fontId="38" fillId="9" borderId="1" xfId="0" applyFont="1" applyFill="1" applyBorder="1" applyAlignment="1">
      <alignment horizontal="left" vertical="center" wrapText="1"/>
    </xf>
    <xf numFmtId="0" fontId="38" fillId="9" borderId="11" xfId="0" applyFont="1" applyFill="1" applyBorder="1" applyAlignment="1">
      <alignment horizontal="left" vertical="center"/>
    </xf>
    <xf numFmtId="0" fontId="38" fillId="9" borderId="12" xfId="0" applyFont="1" applyFill="1" applyBorder="1" applyAlignment="1">
      <alignment horizontal="left" vertical="center" wrapText="1"/>
    </xf>
    <xf numFmtId="0" fontId="20" fillId="0" borderId="14" xfId="0" applyFont="1" applyBorder="1" applyAlignment="1">
      <alignment horizontal="right" vertical="center"/>
    </xf>
    <xf numFmtId="0" fontId="20" fillId="0" borderId="24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38" fillId="9" borderId="9" xfId="0" applyFont="1" applyFill="1" applyBorder="1" applyAlignment="1">
      <alignment horizontal="left" vertical="center" wrapText="1"/>
    </xf>
    <xf numFmtId="0" fontId="38" fillId="9" borderId="10" xfId="0" applyFont="1" applyFill="1" applyBorder="1" applyAlignment="1">
      <alignment horizontal="left" vertical="center" wrapText="1"/>
    </xf>
    <xf numFmtId="0" fontId="6" fillId="9" borderId="13" xfId="9" applyFont="1" applyFill="1" applyBorder="1" applyAlignment="1">
      <alignment horizontal="center" vertical="center"/>
    </xf>
    <xf numFmtId="0" fontId="6" fillId="9" borderId="14" xfId="9" applyFont="1" applyFill="1" applyBorder="1" applyAlignment="1">
      <alignment horizontal="center" vertical="center"/>
    </xf>
    <xf numFmtId="0" fontId="38" fillId="9" borderId="14" xfId="0" applyFont="1" applyFill="1" applyBorder="1" applyAlignment="1">
      <alignment horizontal="left" vertical="center" wrapText="1"/>
    </xf>
    <xf numFmtId="0" fontId="38" fillId="9" borderId="15" xfId="0" applyFont="1" applyFill="1" applyBorder="1" applyAlignment="1">
      <alignment horizontal="left" vertical="center" wrapText="1"/>
    </xf>
    <xf numFmtId="0" fontId="38" fillId="9" borderId="9" xfId="0" applyFont="1" applyFill="1" applyBorder="1" applyAlignment="1">
      <alignment horizontal="center" vertical="center" wrapText="1"/>
    </xf>
    <xf numFmtId="0" fontId="38" fillId="9" borderId="14" xfId="0" applyFont="1" applyFill="1" applyBorder="1" applyAlignment="1">
      <alignment horizontal="center" vertical="center" wrapText="1"/>
    </xf>
    <xf numFmtId="14" fontId="20" fillId="0" borderId="7" xfId="0" applyNumberFormat="1" applyFont="1" applyBorder="1" applyAlignment="1">
      <alignment horizontal="center" vertical="center"/>
    </xf>
    <xf numFmtId="0" fontId="38" fillId="9" borderId="1" xfId="0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14" fontId="20" fillId="11" borderId="1" xfId="0" applyNumberFormat="1" applyFont="1" applyFill="1" applyBorder="1" applyAlignment="1">
      <alignment horizontal="center" vertical="center"/>
    </xf>
    <xf numFmtId="0" fontId="20" fillId="12" borderId="1" xfId="0" applyFont="1" applyFill="1" applyBorder="1" applyAlignment="1">
      <alignment horizontal="center" vertical="center"/>
    </xf>
    <xf numFmtId="0" fontId="38" fillId="9" borderId="1" xfId="0" applyFont="1" applyFill="1" applyBorder="1" applyAlignment="1">
      <alignment horizontal="center" vertical="center"/>
    </xf>
    <xf numFmtId="14" fontId="20" fillId="7" borderId="2" xfId="0" applyNumberFormat="1" applyFont="1" applyFill="1" applyBorder="1" applyAlignment="1">
      <alignment vertical="center" wrapText="1"/>
    </xf>
    <xf numFmtId="14" fontId="20" fillId="0" borderId="14" xfId="0" applyNumberFormat="1" applyFont="1" applyBorder="1" applyAlignment="1">
      <alignment vertical="center" wrapText="1"/>
    </xf>
    <xf numFmtId="14" fontId="20" fillId="0" borderId="16" xfId="0" applyNumberFormat="1" applyFont="1" applyBorder="1" applyAlignment="1">
      <alignment vertical="center" wrapText="1"/>
    </xf>
    <xf numFmtId="0" fontId="39" fillId="9" borderId="37" xfId="9" applyFont="1" applyFill="1" applyBorder="1" applyAlignment="1">
      <alignment horizontal="left" vertical="center"/>
    </xf>
    <xf numFmtId="0" fontId="40" fillId="9" borderId="37" xfId="9" applyFont="1" applyFill="1" applyBorder="1" applyAlignment="1">
      <alignment horizontal="left" vertical="center"/>
    </xf>
    <xf numFmtId="0" fontId="25" fillId="0" borderId="2" xfId="9" applyFont="1" applyBorder="1" applyAlignment="1">
      <alignment horizontal="left" vertical="center"/>
    </xf>
    <xf numFmtId="0" fontId="40" fillId="9" borderId="2" xfId="9" applyFont="1" applyFill="1" applyBorder="1" applyAlignment="1">
      <alignment horizontal="left" vertical="center"/>
    </xf>
    <xf numFmtId="0" fontId="40" fillId="0" borderId="2" xfId="9" applyFont="1" applyBorder="1" applyAlignment="1">
      <alignment horizontal="left" vertical="center"/>
    </xf>
    <xf numFmtId="0" fontId="40" fillId="0" borderId="16" xfId="9" applyFont="1" applyBorder="1" applyAlignment="1">
      <alignment horizontal="left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20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left" vertical="center" wrapText="1"/>
    </xf>
    <xf numFmtId="0" fontId="20" fillId="8" borderId="4" xfId="3" applyFill="1" applyBorder="1" applyAlignment="1">
      <alignment horizontal="center" vertical="center" wrapText="1"/>
    </xf>
    <xf numFmtId="0" fontId="0" fillId="9" borderId="21" xfId="0" applyFill="1" applyBorder="1" applyAlignment="1">
      <alignment horizontal="center" vertical="center"/>
    </xf>
    <xf numFmtId="0" fontId="20" fillId="9" borderId="22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/>
    </xf>
    <xf numFmtId="0" fontId="20" fillId="8" borderId="4" xfId="0" applyFont="1" applyFill="1" applyBorder="1" applyAlignment="1">
      <alignment horizontal="center" vertical="center" wrapText="1"/>
    </xf>
    <xf numFmtId="14" fontId="20" fillId="7" borderId="1" xfId="0" applyNumberFormat="1" applyFont="1" applyFill="1" applyBorder="1" applyAlignment="1">
      <alignment horizontal="center" vertical="center" wrapText="1"/>
    </xf>
    <xf numFmtId="14" fontId="27" fillId="7" borderId="1" xfId="0" applyNumberFormat="1" applyFont="1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/>
    </xf>
    <xf numFmtId="0" fontId="20" fillId="9" borderId="12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20" fillId="0" borderId="5" xfId="0" applyNumberFormat="1" applyFont="1" applyBorder="1" applyAlignment="1">
      <alignment horizontal="center" vertical="center" wrapText="1"/>
    </xf>
    <xf numFmtId="14" fontId="20" fillId="0" borderId="22" xfId="0" applyNumberFormat="1" applyFont="1" applyBorder="1" applyAlignment="1">
      <alignment horizontal="center" vertical="center" wrapText="1"/>
    </xf>
    <xf numFmtId="0" fontId="40" fillId="9" borderId="14" xfId="9" applyFont="1" applyFill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/>
    </xf>
    <xf numFmtId="0" fontId="39" fillId="9" borderId="9" xfId="9" applyFont="1" applyFill="1" applyBorder="1" applyAlignment="1">
      <alignment horizontal="center" vertical="center"/>
    </xf>
    <xf numFmtId="14" fontId="40" fillId="0" borderId="1" xfId="9" applyNumberFormat="1" applyFont="1" applyBorder="1" applyAlignment="1">
      <alignment horizontal="center" vertical="center"/>
    </xf>
    <xf numFmtId="14" fontId="40" fillId="5" borderId="1" xfId="9" applyNumberFormat="1" applyFont="1" applyFill="1" applyBorder="1" applyAlignment="1">
      <alignment horizontal="center" vertical="center" wrapText="1"/>
    </xf>
    <xf numFmtId="14" fontId="20" fillId="5" borderId="1" xfId="3" applyNumberFormat="1" applyFill="1" applyBorder="1" applyAlignment="1">
      <alignment vertical="center" wrapText="1"/>
    </xf>
    <xf numFmtId="0" fontId="5" fillId="9" borderId="21" xfId="9" applyFont="1" applyFill="1" applyBorder="1" applyAlignment="1">
      <alignment horizontal="center" vertical="center"/>
    </xf>
    <xf numFmtId="0" fontId="5" fillId="9" borderId="5" xfId="9" applyFont="1" applyFill="1" applyBorder="1" applyAlignment="1">
      <alignment horizontal="center" vertical="center"/>
    </xf>
    <xf numFmtId="0" fontId="38" fillId="9" borderId="5" xfId="0" applyFont="1" applyFill="1" applyBorder="1" applyAlignment="1">
      <alignment vertical="center" wrapText="1"/>
    </xf>
    <xf numFmtId="0" fontId="38" fillId="9" borderId="5" xfId="9" applyFont="1" applyFill="1" applyBorder="1" applyAlignment="1">
      <alignment horizontal="center" vertical="center" wrapText="1"/>
    </xf>
    <xf numFmtId="0" fontId="38" fillId="9" borderId="5" xfId="0" applyFont="1" applyFill="1" applyBorder="1" applyAlignment="1">
      <alignment horizontal="left" vertical="center" wrapText="1"/>
    </xf>
    <xf numFmtId="0" fontId="5" fillId="9" borderId="14" xfId="9" applyFont="1" applyFill="1" applyBorder="1" applyAlignment="1">
      <alignment horizontal="center" vertical="center"/>
    </xf>
    <xf numFmtId="0" fontId="38" fillId="9" borderId="22" xfId="0" applyFont="1" applyFill="1" applyBorder="1" applyAlignment="1">
      <alignment horizontal="left" vertical="center" wrapText="1"/>
    </xf>
    <xf numFmtId="0" fontId="38" fillId="7" borderId="11" xfId="0" applyFont="1" applyFill="1" applyBorder="1" applyAlignment="1">
      <alignment horizontal="left" vertical="center"/>
    </xf>
    <xf numFmtId="0" fontId="41" fillId="7" borderId="1" xfId="0" applyFont="1" applyFill="1" applyBorder="1" applyAlignment="1">
      <alignment horizontal="center" vertical="center"/>
    </xf>
    <xf numFmtId="0" fontId="41" fillId="7" borderId="1" xfId="0" applyFont="1" applyFill="1" applyBorder="1" applyAlignment="1">
      <alignment vertical="center" wrapText="1"/>
    </xf>
    <xf numFmtId="0" fontId="41" fillId="7" borderId="1" xfId="0" applyFont="1" applyFill="1" applyBorder="1" applyAlignment="1">
      <alignment horizontal="left" vertical="center" wrapText="1"/>
    </xf>
    <xf numFmtId="0" fontId="41" fillId="7" borderId="12" xfId="0" applyFont="1" applyFill="1" applyBorder="1" applyAlignment="1">
      <alignment horizontal="left" vertical="center" wrapText="1"/>
    </xf>
    <xf numFmtId="0" fontId="42" fillId="9" borderId="9" xfId="9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left" vertical="center" wrapText="1"/>
    </xf>
    <xf numFmtId="0" fontId="42" fillId="9" borderId="9" xfId="9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14" fontId="20" fillId="11" borderId="1" xfId="0" applyNumberFormat="1" applyFont="1" applyFill="1" applyBorder="1" applyAlignment="1">
      <alignment horizontal="center" vertical="center" wrapText="1"/>
    </xf>
    <xf numFmtId="14" fontId="40" fillId="7" borderId="1" xfId="9" applyNumberFormat="1" applyFont="1" applyFill="1" applyBorder="1" applyAlignment="1">
      <alignment horizontal="center" vertical="center"/>
    </xf>
    <xf numFmtId="14" fontId="20" fillId="0" borderId="6" xfId="0" applyNumberFormat="1" applyFont="1" applyBorder="1" applyAlignment="1">
      <alignment horizontal="center" vertical="center" wrapText="1"/>
    </xf>
    <xf numFmtId="14" fontId="20" fillId="5" borderId="2" xfId="0" applyNumberFormat="1" applyFont="1" applyFill="1" applyBorder="1" applyAlignment="1">
      <alignment horizontal="center" vertical="center" wrapText="1"/>
    </xf>
    <xf numFmtId="14" fontId="20" fillId="0" borderId="16" xfId="0" applyNumberFormat="1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/>
    </xf>
    <xf numFmtId="14" fontId="20" fillId="5" borderId="1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35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14" fontId="35" fillId="0" borderId="0" xfId="0" applyNumberFormat="1" applyFont="1" applyAlignment="1">
      <alignment vertical="center"/>
    </xf>
    <xf numFmtId="14" fontId="20" fillId="0" borderId="32" xfId="0" applyNumberFormat="1" applyFont="1" applyBorder="1" applyAlignment="1">
      <alignment horizontal="center" vertical="center" wrapText="1"/>
    </xf>
    <xf numFmtId="14" fontId="20" fillId="0" borderId="0" xfId="0" applyNumberFormat="1" applyFont="1" applyAlignment="1">
      <alignment vertical="center"/>
    </xf>
    <xf numFmtId="49" fontId="27" fillId="0" borderId="4" xfId="0" applyNumberFormat="1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14" fontId="20" fillId="0" borderId="12" xfId="0" applyNumberFormat="1" applyFont="1" applyBorder="1" applyAlignment="1">
      <alignment horizontal="center" vertical="center"/>
    </xf>
    <xf numFmtId="14" fontId="17" fillId="0" borderId="12" xfId="0" applyNumberFormat="1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center" wrapText="1"/>
    </xf>
    <xf numFmtId="14" fontId="20" fillId="5" borderId="1" xfId="0" applyNumberFormat="1" applyFont="1" applyFill="1" applyBorder="1" applyAlignment="1">
      <alignment horizontal="center" vertical="center"/>
    </xf>
    <xf numFmtId="0" fontId="41" fillId="7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right" vertical="center" wrapText="1"/>
    </xf>
    <xf numFmtId="49" fontId="0" fillId="0" borderId="0" xfId="0" applyNumberFormat="1"/>
    <xf numFmtId="49" fontId="20" fillId="0" borderId="0" xfId="0" applyNumberFormat="1" applyFont="1"/>
    <xf numFmtId="49" fontId="17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17" fillId="0" borderId="0" xfId="0" applyFont="1" applyAlignment="1">
      <alignment horizontal="center"/>
    </xf>
    <xf numFmtId="0" fontId="20" fillId="0" borderId="1" xfId="3" applyBorder="1" applyAlignment="1">
      <alignment horizontal="left" vertical="top" wrapText="1"/>
    </xf>
    <xf numFmtId="0" fontId="20" fillId="0" borderId="2" xfId="0" applyFont="1" applyBorder="1" applyAlignment="1">
      <alignment wrapText="1"/>
    </xf>
    <xf numFmtId="49" fontId="0" fillId="0" borderId="1" xfId="0" applyNumberFormat="1" applyBorder="1"/>
    <xf numFmtId="49" fontId="20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9" fontId="0" fillId="0" borderId="11" xfId="0" applyNumberFormat="1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16" xfId="0" applyBorder="1"/>
    <xf numFmtId="49" fontId="0" fillId="0" borderId="13" xfId="0" applyNumberFormat="1" applyBorder="1"/>
    <xf numFmtId="49" fontId="0" fillId="0" borderId="14" xfId="0" applyNumberFormat="1" applyBorder="1"/>
    <xf numFmtId="49" fontId="20" fillId="0" borderId="14" xfId="0" applyNumberFormat="1" applyFont="1" applyBorder="1"/>
    <xf numFmtId="49" fontId="17" fillId="0" borderId="14" xfId="0" applyNumberFormat="1" applyFont="1" applyBorder="1" applyAlignment="1">
      <alignment horizontal="center"/>
    </xf>
    <xf numFmtId="49" fontId="20" fillId="0" borderId="2" xfId="0" applyNumberFormat="1" applyFont="1" applyBorder="1" applyAlignment="1">
      <alignment horizontal="center" vertical="center" wrapText="1"/>
    </xf>
    <xf numFmtId="49" fontId="17" fillId="0" borderId="2" xfId="0" applyNumberFormat="1" applyFont="1" applyBorder="1"/>
    <xf numFmtId="49" fontId="17" fillId="0" borderId="16" xfId="0" applyNumberFormat="1" applyFont="1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20" fillId="0" borderId="8" xfId="3" applyNumberForma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left"/>
    </xf>
    <xf numFmtId="49" fontId="17" fillId="0" borderId="13" xfId="0" applyNumberFormat="1" applyFont="1" applyBorder="1" applyAlignment="1">
      <alignment horizontal="left"/>
    </xf>
    <xf numFmtId="49" fontId="0" fillId="0" borderId="14" xfId="0" applyNumberFormat="1" applyBorder="1" applyAlignment="1">
      <alignment horizontal="left"/>
    </xf>
    <xf numFmtId="0" fontId="0" fillId="0" borderId="14" xfId="0" applyBorder="1" applyAlignment="1">
      <alignment horizontal="left"/>
    </xf>
    <xf numFmtId="0" fontId="20" fillId="9" borderId="2" xfId="3" applyFill="1" applyBorder="1" applyAlignment="1">
      <alignment vertical="center" wrapText="1"/>
    </xf>
    <xf numFmtId="0" fontId="0" fillId="0" borderId="16" xfId="0" applyBorder="1" applyAlignment="1">
      <alignment horizontal="left"/>
    </xf>
    <xf numFmtId="0" fontId="17" fillId="0" borderId="1" xfId="0" applyFont="1" applyBorder="1" applyAlignment="1">
      <alignment horizontal="center"/>
    </xf>
    <xf numFmtId="49" fontId="17" fillId="9" borderId="12" xfId="3" applyNumberFormat="1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4" fontId="20" fillId="0" borderId="2" xfId="3" applyNumberForma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0" fillId="0" borderId="1" xfId="3" applyBorder="1" applyAlignment="1">
      <alignment vertical="center"/>
    </xf>
    <xf numFmtId="49" fontId="20" fillId="0" borderId="1" xfId="0" quotePrefix="1" applyNumberFormat="1" applyFont="1" applyBorder="1" applyAlignment="1">
      <alignment vertical="center" wrapText="1"/>
    </xf>
    <xf numFmtId="0" fontId="20" fillId="0" borderId="1" xfId="0" applyFont="1" applyBorder="1" applyAlignment="1">
      <alignment horizontal="left"/>
    </xf>
    <xf numFmtId="0" fontId="20" fillId="0" borderId="1" xfId="3" applyBorder="1" applyAlignment="1">
      <alignment horizontal="left" vertical="center"/>
    </xf>
    <xf numFmtId="0" fontId="16" fillId="9" borderId="14" xfId="3" applyFont="1" applyFill="1" applyBorder="1" applyAlignment="1">
      <alignment horizontal="left" vertical="center" wrapText="1"/>
    </xf>
    <xf numFmtId="0" fontId="20" fillId="0" borderId="7" xfId="3" applyBorder="1" applyAlignment="1">
      <alignment horizontal="left" vertical="center" wrapText="1"/>
    </xf>
    <xf numFmtId="0" fontId="20" fillId="9" borderId="1" xfId="3" applyFill="1" applyBorder="1" applyAlignment="1">
      <alignment horizontal="left" vertical="center" wrapText="1"/>
    </xf>
    <xf numFmtId="49" fontId="20" fillId="0" borderId="1" xfId="3" applyNumberFormat="1" applyBorder="1" applyAlignment="1">
      <alignment horizontal="left" vertical="center"/>
    </xf>
    <xf numFmtId="0" fontId="20" fillId="0" borderId="1" xfId="3" quotePrefix="1" applyBorder="1" applyAlignment="1">
      <alignment vertical="center"/>
    </xf>
    <xf numFmtId="49" fontId="0" fillId="0" borderId="1" xfId="3" applyNumberFormat="1" applyFont="1" applyBorder="1" applyAlignment="1">
      <alignment horizontal="center" vertical="center"/>
    </xf>
    <xf numFmtId="49" fontId="20" fillId="0" borderId="1" xfId="3" applyNumberFormat="1" applyBorder="1" applyAlignment="1">
      <alignment horizontal="center" vertical="center"/>
    </xf>
    <xf numFmtId="0" fontId="20" fillId="0" borderId="9" xfId="3" quotePrefix="1" applyBorder="1" applyAlignment="1">
      <alignment horizontal="center" vertical="center" wrapText="1"/>
    </xf>
    <xf numFmtId="0" fontId="17" fillId="9" borderId="1" xfId="3" quotePrefix="1" applyFont="1" applyFill="1" applyBorder="1" applyAlignment="1">
      <alignment horizontal="center" vertical="center" wrapText="1"/>
    </xf>
    <xf numFmtId="0" fontId="20" fillId="0" borderId="1" xfId="3" quotePrefix="1" applyBorder="1" applyAlignment="1">
      <alignment horizontal="center" vertical="center" wrapText="1"/>
    </xf>
    <xf numFmtId="0" fontId="20" fillId="0" borderId="1" xfId="3" quotePrefix="1" applyBorder="1" applyAlignment="1">
      <alignment horizontal="center" vertical="center"/>
    </xf>
    <xf numFmtId="0" fontId="20" fillId="0" borderId="1" xfId="5" applyBorder="1" applyAlignment="1">
      <alignment horizontal="center" vertical="center" wrapText="1"/>
    </xf>
    <xf numFmtId="49" fontId="20" fillId="2" borderId="1" xfId="3" applyNumberFormat="1" applyFill="1" applyBorder="1" applyAlignment="1">
      <alignment horizontal="center" vertical="center" wrapText="1"/>
    </xf>
    <xf numFmtId="49" fontId="20" fillId="0" borderId="14" xfId="3" quotePrefix="1" applyNumberFormat="1" applyBorder="1" applyAlignment="1">
      <alignment horizontal="center" vertical="center" wrapText="1"/>
    </xf>
    <xf numFmtId="0" fontId="20" fillId="0" borderId="14" xfId="3" quotePrefix="1" applyBorder="1" applyAlignment="1">
      <alignment horizontal="center" vertical="center" wrapText="1"/>
    </xf>
    <xf numFmtId="0" fontId="20" fillId="0" borderId="0" xfId="3" applyAlignment="1">
      <alignment horizontal="center" vertical="center"/>
    </xf>
    <xf numFmtId="49" fontId="20" fillId="0" borderId="0" xfId="3" applyNumberFormat="1" applyAlignment="1">
      <alignment horizontal="center" vertical="center"/>
    </xf>
    <xf numFmtId="49" fontId="20" fillId="0" borderId="1" xfId="5" applyNumberFormat="1" applyBorder="1" applyAlignment="1">
      <alignment horizontal="center" vertical="center"/>
    </xf>
    <xf numFmtId="49" fontId="20" fillId="0" borderId="1" xfId="3" quotePrefix="1" applyNumberFormat="1" applyBorder="1" applyAlignment="1">
      <alignment horizontal="left" vertical="center"/>
    </xf>
    <xf numFmtId="0" fontId="20" fillId="0" borderId="1" xfId="5" applyBorder="1" applyAlignment="1">
      <alignment vertical="center"/>
    </xf>
    <xf numFmtId="49" fontId="20" fillId="2" borderId="1" xfId="3" applyNumberFormat="1" applyFill="1" applyBorder="1" applyAlignment="1">
      <alignment horizontal="left" vertical="center"/>
    </xf>
    <xf numFmtId="49" fontId="0" fillId="0" borderId="1" xfId="3" quotePrefix="1" applyNumberFormat="1" applyFont="1" applyBorder="1" applyAlignment="1">
      <alignment horizontal="left" vertical="center"/>
    </xf>
    <xf numFmtId="49" fontId="20" fillId="0" borderId="11" xfId="3" applyNumberFormat="1" applyBorder="1" applyAlignment="1">
      <alignment horizontal="center" vertical="center"/>
    </xf>
    <xf numFmtId="0" fontId="22" fillId="0" borderId="1" xfId="3" applyFont="1" applyBorder="1" applyAlignment="1">
      <alignment vertical="center"/>
    </xf>
    <xf numFmtId="49" fontId="0" fillId="0" borderId="1" xfId="3" applyNumberFormat="1" applyFont="1" applyBorder="1" applyAlignment="1">
      <alignment horizontal="left" vertical="center"/>
    </xf>
    <xf numFmtId="49" fontId="0" fillId="0" borderId="1" xfId="5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 wrapText="1"/>
    </xf>
    <xf numFmtId="0" fontId="44" fillId="9" borderId="12" xfId="0" applyFont="1" applyFill="1" applyBorder="1" applyAlignment="1">
      <alignment vertical="center" wrapText="1"/>
    </xf>
    <xf numFmtId="49" fontId="44" fillId="9" borderId="1" xfId="3" applyNumberFormat="1" applyFont="1" applyFill="1" applyBorder="1" applyAlignment="1">
      <alignment horizontal="center" vertical="center" wrapText="1"/>
    </xf>
    <xf numFmtId="0" fontId="22" fillId="9" borderId="12" xfId="0" applyFont="1" applyFill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0" fillId="0" borderId="1" xfId="5" applyFont="1" applyBorder="1" applyAlignment="1">
      <alignment vertical="center"/>
    </xf>
    <xf numFmtId="14" fontId="45" fillId="11" borderId="14" xfId="9" applyNumberFormat="1" applyFont="1" applyFill="1" applyBorder="1" applyAlignment="1">
      <alignment horizontal="center" vertical="center"/>
    </xf>
    <xf numFmtId="0" fontId="40" fillId="0" borderId="14" xfId="9" applyFont="1" applyBorder="1" applyAlignment="1">
      <alignment horizontal="left" vertical="center"/>
    </xf>
    <xf numFmtId="14" fontId="20" fillId="13" borderId="2" xfId="3" applyNumberFormat="1" applyFill="1" applyBorder="1" applyAlignment="1">
      <alignment horizontal="center" vertical="center" wrapText="1"/>
    </xf>
    <xf numFmtId="14" fontId="20" fillId="13" borderId="12" xfId="3" applyNumberFormat="1" applyFill="1" applyBorder="1" applyAlignment="1">
      <alignment horizontal="center" vertical="center" wrapText="1"/>
    </xf>
    <xf numFmtId="49" fontId="17" fillId="0" borderId="23" xfId="3" applyNumberFormat="1" applyFont="1" applyBorder="1" applyAlignment="1">
      <alignment horizontal="left" vertical="center" wrapText="1"/>
    </xf>
    <xf numFmtId="49" fontId="17" fillId="0" borderId="4" xfId="3" applyNumberFormat="1" applyFont="1" applyBorder="1" applyAlignment="1">
      <alignment horizontal="left" vertical="center" wrapText="1"/>
    </xf>
    <xf numFmtId="49" fontId="17" fillId="0" borderId="20" xfId="3" applyNumberFormat="1" applyFont="1" applyBorder="1" applyAlignment="1">
      <alignment horizontal="left" vertical="center" wrapText="1"/>
    </xf>
    <xf numFmtId="14" fontId="20" fillId="0" borderId="15" xfId="3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14" fontId="20" fillId="0" borderId="9" xfId="3" applyNumberFormat="1" applyBorder="1" applyAlignment="1">
      <alignment vertical="center" wrapText="1"/>
    </xf>
    <xf numFmtId="14" fontId="20" fillId="0" borderId="10" xfId="3" applyNumberFormat="1" applyBorder="1" applyAlignment="1">
      <alignment vertical="center" wrapText="1"/>
    </xf>
    <xf numFmtId="0" fontId="20" fillId="0" borderId="20" xfId="3" applyBorder="1" applyAlignment="1">
      <alignment horizontal="center" vertical="center"/>
    </xf>
    <xf numFmtId="0" fontId="34" fillId="9" borderId="10" xfId="3" applyFont="1" applyFill="1" applyBorder="1" applyAlignment="1">
      <alignment vertical="center"/>
    </xf>
    <xf numFmtId="0" fontId="20" fillId="0" borderId="24" xfId="3" applyBorder="1" applyAlignment="1">
      <alignment horizontal="center" vertical="center" wrapText="1"/>
    </xf>
    <xf numFmtId="14" fontId="20" fillId="0" borderId="26" xfId="3" applyNumberFormat="1" applyBorder="1" applyAlignment="1">
      <alignment horizontal="center" vertical="center" wrapText="1"/>
    </xf>
    <xf numFmtId="0" fontId="16" fillId="9" borderId="10" xfId="3" applyFont="1" applyFill="1" applyBorder="1" applyAlignment="1">
      <alignment horizontal="center" vertical="center"/>
    </xf>
    <xf numFmtId="0" fontId="34" fillId="9" borderId="23" xfId="3" applyFont="1" applyFill="1" applyBorder="1" applyAlignment="1">
      <alignment vertical="center"/>
    </xf>
    <xf numFmtId="0" fontId="0" fillId="9" borderId="31" xfId="0" applyFill="1" applyBorder="1" applyAlignment="1">
      <alignment horizontal="center" vertical="center"/>
    </xf>
    <xf numFmtId="0" fontId="20" fillId="0" borderId="23" xfId="3" applyBorder="1" applyAlignment="1">
      <alignment horizontal="center" vertical="center"/>
    </xf>
    <xf numFmtId="164" fontId="16" fillId="9" borderId="1" xfId="3" applyNumberFormat="1" applyFont="1" applyFill="1" applyBorder="1" applyAlignment="1">
      <alignment horizontal="center" vertical="center"/>
    </xf>
    <xf numFmtId="14" fontId="20" fillId="0" borderId="1" xfId="3" applyNumberFormat="1" applyBorder="1" applyAlignment="1">
      <alignment horizontal="center" vertical="center" wrapText="1"/>
    </xf>
    <xf numFmtId="0" fontId="16" fillId="9" borderId="9" xfId="3" applyFont="1" applyFill="1" applyBorder="1" applyAlignment="1">
      <alignment vertical="center"/>
    </xf>
    <xf numFmtId="14" fontId="20" fillId="0" borderId="14" xfId="3" applyNumberFormat="1" applyBorder="1" applyAlignment="1">
      <alignment horizontal="center" vertical="center" wrapText="1"/>
    </xf>
    <xf numFmtId="14" fontId="20" fillId="0" borderId="7" xfId="3" applyNumberFormat="1" applyBorder="1" applyAlignment="1">
      <alignment horizontal="center" vertical="center" wrapText="1"/>
    </xf>
    <xf numFmtId="164" fontId="16" fillId="9" borderId="14" xfId="3" applyNumberFormat="1" applyFont="1" applyFill="1" applyBorder="1" applyAlignment="1">
      <alignment horizontal="center" vertical="center"/>
    </xf>
    <xf numFmtId="164" fontId="16" fillId="9" borderId="15" xfId="3" applyNumberFormat="1" applyFont="1" applyFill="1" applyBorder="1" applyAlignment="1">
      <alignment horizontal="center" vertical="center"/>
    </xf>
    <xf numFmtId="0" fontId="30" fillId="0" borderId="11" xfId="3" applyFont="1" applyBorder="1" applyAlignment="1">
      <alignment horizontal="center" vertical="center" wrapText="1"/>
    </xf>
    <xf numFmtId="0" fontId="30" fillId="0" borderId="1" xfId="3" applyFont="1" applyBorder="1" applyAlignment="1">
      <alignment horizontal="center" vertical="center" wrapText="1"/>
    </xf>
    <xf numFmtId="49" fontId="30" fillId="0" borderId="1" xfId="3" applyNumberFormat="1" applyFont="1" applyBorder="1" applyAlignment="1">
      <alignment horizontal="center" vertical="center" wrapText="1"/>
    </xf>
    <xf numFmtId="14" fontId="30" fillId="0" borderId="1" xfId="3" applyNumberFormat="1" applyFont="1" applyBorder="1" applyAlignment="1">
      <alignment horizontal="center" vertical="center" wrapText="1"/>
    </xf>
    <xf numFmtId="0" fontId="30" fillId="0" borderId="4" xfId="3" applyFont="1" applyBorder="1" applyAlignment="1">
      <alignment horizontal="center" vertical="center"/>
    </xf>
    <xf numFmtId="14" fontId="30" fillId="0" borderId="1" xfId="3" applyNumberFormat="1" applyFont="1" applyBorder="1" applyAlignment="1">
      <alignment vertical="center" wrapText="1"/>
    </xf>
    <xf numFmtId="0" fontId="46" fillId="0" borderId="1" xfId="0" applyFont="1" applyBorder="1" applyAlignment="1">
      <alignment horizontal="center" vertical="center"/>
    </xf>
    <xf numFmtId="49" fontId="31" fillId="0" borderId="4" xfId="3" applyNumberFormat="1" applyFont="1" applyBorder="1" applyAlignment="1">
      <alignment horizontal="left" vertical="center" wrapText="1"/>
    </xf>
    <xf numFmtId="49" fontId="30" fillId="0" borderId="1" xfId="3" applyNumberFormat="1" applyFont="1" applyBorder="1" applyAlignment="1">
      <alignment horizontal="left" vertical="center" wrapText="1"/>
    </xf>
    <xf numFmtId="0" fontId="30" fillId="0" borderId="1" xfId="3" applyFont="1" applyBorder="1" applyAlignment="1">
      <alignment horizontal="left" vertical="center" wrapText="1"/>
    </xf>
    <xf numFmtId="0" fontId="30" fillId="0" borderId="1" xfId="3" applyFont="1" applyBorder="1" applyAlignment="1">
      <alignment vertical="center" wrapText="1"/>
    </xf>
    <xf numFmtId="0" fontId="30" fillId="0" borderId="2" xfId="3" applyFont="1" applyBorder="1" applyAlignment="1">
      <alignment horizontal="center" vertical="center" wrapText="1"/>
    </xf>
    <xf numFmtId="0" fontId="30" fillId="0" borderId="11" xfId="3" applyFont="1" applyBorder="1" applyAlignment="1">
      <alignment vertical="center" wrapText="1"/>
    </xf>
    <xf numFmtId="49" fontId="30" fillId="0" borderId="1" xfId="3" applyNumberFormat="1" applyFont="1" applyBorder="1" applyAlignment="1">
      <alignment vertical="center" wrapText="1"/>
    </xf>
    <xf numFmtId="0" fontId="30" fillId="0" borderId="1" xfId="3" quotePrefix="1" applyFont="1" applyBorder="1" applyAlignment="1">
      <alignment vertical="center" wrapText="1"/>
    </xf>
    <xf numFmtId="0" fontId="33" fillId="0" borderId="12" xfId="3" applyFont="1" applyBorder="1" applyAlignment="1">
      <alignment horizontal="left" vertical="center" wrapText="1"/>
    </xf>
    <xf numFmtId="0" fontId="30" fillId="0" borderId="0" xfId="3" applyFont="1" applyAlignment="1">
      <alignment vertical="center" wrapText="1"/>
    </xf>
    <xf numFmtId="0" fontId="24" fillId="7" borderId="1" xfId="0" applyFont="1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27" fillId="0" borderId="1" xfId="0" applyFont="1" applyBorder="1" applyAlignment="1">
      <alignment vertical="center"/>
    </xf>
    <xf numFmtId="14" fontId="30" fillId="15" borderId="12" xfId="3" applyNumberFormat="1" applyFont="1" applyFill="1" applyBorder="1" applyAlignment="1">
      <alignment horizontal="center" vertical="center" wrapText="1"/>
    </xf>
    <xf numFmtId="0" fontId="20" fillId="15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14" fontId="20" fillId="16" borderId="12" xfId="3" applyNumberFormat="1" applyFill="1" applyBorder="1" applyAlignment="1">
      <alignment horizontal="center" vertical="center" wrapText="1"/>
    </xf>
    <xf numFmtId="0" fontId="20" fillId="7" borderId="11" xfId="3" applyFill="1" applyBorder="1" applyAlignment="1">
      <alignment horizontal="center" vertical="center" wrapText="1"/>
    </xf>
    <xf numFmtId="0" fontId="20" fillId="7" borderId="1" xfId="3" applyFill="1" applyBorder="1" applyAlignment="1">
      <alignment horizontal="center" vertical="center" wrapText="1"/>
    </xf>
    <xf numFmtId="49" fontId="20" fillId="7" borderId="1" xfId="3" applyNumberFormat="1" applyFill="1" applyBorder="1" applyAlignment="1">
      <alignment horizontal="center" vertical="center" wrapText="1"/>
    </xf>
    <xf numFmtId="14" fontId="20" fillId="7" borderId="1" xfId="3" applyNumberFormat="1" applyFill="1" applyBorder="1" applyAlignment="1">
      <alignment horizontal="center" vertical="center" wrapText="1"/>
    </xf>
    <xf numFmtId="14" fontId="20" fillId="7" borderId="12" xfId="3" applyNumberFormat="1" applyFill="1" applyBorder="1" applyAlignment="1">
      <alignment horizontal="center" vertical="center" wrapText="1"/>
    </xf>
    <xf numFmtId="0" fontId="20" fillId="7" borderId="4" xfId="3" applyFill="1" applyBorder="1" applyAlignment="1">
      <alignment horizontal="center" vertical="center"/>
    </xf>
    <xf numFmtId="49" fontId="17" fillId="7" borderId="4" xfId="3" applyNumberFormat="1" applyFont="1" applyFill="1" applyBorder="1" applyAlignment="1">
      <alignment horizontal="left" vertical="center" wrapText="1"/>
    </xf>
    <xf numFmtId="49" fontId="20" fillId="7" borderId="1" xfId="3" applyNumberFormat="1" applyFill="1" applyBorder="1" applyAlignment="1">
      <alignment horizontal="left" vertical="center" wrapText="1"/>
    </xf>
    <xf numFmtId="0" fontId="20" fillId="7" borderId="1" xfId="3" applyFill="1" applyBorder="1" applyAlignment="1">
      <alignment horizontal="left" vertical="center" wrapText="1"/>
    </xf>
    <xf numFmtId="0" fontId="20" fillId="7" borderId="1" xfId="3" applyFill="1" applyBorder="1" applyAlignment="1">
      <alignment vertical="center" wrapText="1"/>
    </xf>
    <xf numFmtId="0" fontId="20" fillId="7" borderId="2" xfId="3" applyFill="1" applyBorder="1" applyAlignment="1">
      <alignment horizontal="center" vertical="center" wrapText="1"/>
    </xf>
    <xf numFmtId="0" fontId="20" fillId="7" borderId="11" xfId="3" applyFill="1" applyBorder="1" applyAlignment="1">
      <alignment vertical="center" wrapText="1"/>
    </xf>
    <xf numFmtId="49" fontId="20" fillId="7" borderId="1" xfId="3" applyNumberFormat="1" applyFill="1" applyBorder="1" applyAlignment="1">
      <alignment vertical="center" wrapText="1"/>
    </xf>
    <xf numFmtId="0" fontId="20" fillId="7" borderId="1" xfId="3" quotePrefix="1" applyFill="1" applyBorder="1" applyAlignment="1">
      <alignment vertical="center" wrapText="1"/>
    </xf>
    <xf numFmtId="0" fontId="22" fillId="7" borderId="12" xfId="3" applyFont="1" applyFill="1" applyBorder="1" applyAlignment="1">
      <alignment horizontal="left" vertical="center" wrapText="1"/>
    </xf>
    <xf numFmtId="0" fontId="20" fillId="7" borderId="0" xfId="3" applyFill="1" applyAlignment="1">
      <alignment vertical="center" wrapText="1"/>
    </xf>
    <xf numFmtId="14" fontId="20" fillId="7" borderId="12" xfId="3" applyNumberFormat="1" applyFill="1" applyBorder="1" applyAlignment="1">
      <alignment vertical="center" wrapText="1"/>
    </xf>
    <xf numFmtId="14" fontId="30" fillId="0" borderId="1" xfId="3" quotePrefix="1" applyNumberFormat="1" applyFont="1" applyBorder="1" applyAlignment="1">
      <alignment horizontal="center" vertical="center" wrapText="1"/>
    </xf>
    <xf numFmtId="14" fontId="20" fillId="16" borderId="1" xfId="3" applyNumberFormat="1" applyFill="1" applyBorder="1" applyAlignment="1">
      <alignment vertical="center" wrapText="1"/>
    </xf>
    <xf numFmtId="14" fontId="20" fillId="16" borderId="1" xfId="0" applyNumberFormat="1" applyFont="1" applyFill="1" applyBorder="1" applyAlignment="1">
      <alignment vertical="center" wrapText="1"/>
    </xf>
    <xf numFmtId="0" fontId="0" fillId="9" borderId="6" xfId="0" applyFill="1" applyBorder="1" applyAlignment="1">
      <alignment horizontal="center" vertical="center"/>
    </xf>
    <xf numFmtId="0" fontId="20" fillId="0" borderId="32" xfId="3" applyBorder="1" applyAlignment="1">
      <alignment horizontal="center" vertical="center"/>
    </xf>
    <xf numFmtId="0" fontId="30" fillId="0" borderId="2" xfId="3" applyFont="1" applyBorder="1" applyAlignment="1">
      <alignment horizontal="center" vertical="center"/>
    </xf>
    <xf numFmtId="0" fontId="20" fillId="7" borderId="2" xfId="3" applyFill="1" applyBorder="1" applyAlignment="1">
      <alignment horizontal="center" vertical="center"/>
    </xf>
    <xf numFmtId="0" fontId="20" fillId="0" borderId="16" xfId="3" applyBorder="1" applyAlignment="1">
      <alignment horizontal="center" vertical="center"/>
    </xf>
    <xf numFmtId="0" fontId="16" fillId="9" borderId="1" xfId="0" applyFont="1" applyFill="1" applyBorder="1" applyAlignment="1">
      <alignment vertical="center" wrapText="1"/>
    </xf>
    <xf numFmtId="0" fontId="20" fillId="9" borderId="21" xfId="0" applyFont="1" applyFill="1" applyBorder="1" applyAlignment="1">
      <alignment horizontal="center" vertical="center"/>
    </xf>
    <xf numFmtId="14" fontId="20" fillId="0" borderId="8" xfId="3" applyNumberFormat="1" applyBorder="1" applyAlignment="1">
      <alignment vertical="center" wrapText="1"/>
    </xf>
    <xf numFmtId="14" fontId="30" fillId="0" borderId="11" xfId="3" applyNumberFormat="1" applyFont="1" applyBorder="1" applyAlignment="1">
      <alignment vertical="center" wrapText="1"/>
    </xf>
    <xf numFmtId="14" fontId="30" fillId="0" borderId="12" xfId="3" applyNumberFormat="1" applyFont="1" applyBorder="1" applyAlignment="1">
      <alignment vertical="center" wrapText="1"/>
    </xf>
    <xf numFmtId="14" fontId="20" fillId="5" borderId="11" xfId="3" applyNumberFormat="1" applyFill="1" applyBorder="1" applyAlignment="1">
      <alignment vertical="center" wrapText="1"/>
    </xf>
    <xf numFmtId="14" fontId="20" fillId="0" borderId="12" xfId="3" applyNumberFormat="1" applyBorder="1" applyAlignment="1">
      <alignment vertical="center" wrapText="1"/>
    </xf>
    <xf numFmtId="14" fontId="20" fillId="16" borderId="1" xfId="3" applyNumberFormat="1" applyFill="1" applyBorder="1" applyAlignment="1">
      <alignment horizontal="center" vertical="center" wrapText="1"/>
    </xf>
    <xf numFmtId="14" fontId="20" fillId="7" borderId="11" xfId="3" applyNumberFormat="1" applyFill="1" applyBorder="1" applyAlignment="1">
      <alignment vertical="center" wrapText="1"/>
    </xf>
    <xf numFmtId="14" fontId="20" fillId="0" borderId="13" xfId="3" applyNumberFormat="1" applyBorder="1" applyAlignment="1">
      <alignment vertical="center" wrapText="1"/>
    </xf>
    <xf numFmtId="14" fontId="20" fillId="0" borderId="15" xfId="3" applyNumberFormat="1" applyBorder="1" applyAlignment="1">
      <alignment vertical="center" wrapText="1"/>
    </xf>
    <xf numFmtId="14" fontId="0" fillId="16" borderId="1" xfId="0" applyNumberFormat="1" applyFill="1" applyBorder="1" applyAlignment="1">
      <alignment horizontal="center" vertical="center"/>
    </xf>
    <xf numFmtId="14" fontId="20" fillId="0" borderId="1" xfId="3" quotePrefix="1" applyNumberForma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/>
    </xf>
    <xf numFmtId="0" fontId="20" fillId="4" borderId="1" xfId="0" applyFont="1" applyFill="1" applyBorder="1" applyAlignment="1">
      <alignment horizontal="center" vertical="center"/>
    </xf>
    <xf numFmtId="14" fontId="30" fillId="15" borderId="1" xfId="3" applyNumberFormat="1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4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14" fontId="30" fillId="0" borderId="1" xfId="0" applyNumberFormat="1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right" vertical="center" wrapText="1"/>
    </xf>
    <xf numFmtId="0" fontId="20" fillId="15" borderId="1" xfId="0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6" fillId="9" borderId="10" xfId="0" applyFont="1" applyFill="1" applyBorder="1" applyAlignment="1">
      <alignment vertical="center"/>
    </xf>
    <xf numFmtId="14" fontId="20" fillId="0" borderId="9" xfId="0" applyNumberFormat="1" applyFont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/>
    </xf>
    <xf numFmtId="14" fontId="20" fillId="0" borderId="15" xfId="0" applyNumberFormat="1" applyFont="1" applyBorder="1" applyAlignment="1">
      <alignment horizontal="center" vertical="center"/>
    </xf>
    <xf numFmtId="0" fontId="20" fillId="9" borderId="31" xfId="0" applyFont="1" applyFill="1" applyBorder="1" applyAlignment="1">
      <alignment horizontal="center" vertical="center"/>
    </xf>
    <xf numFmtId="0" fontId="16" fillId="9" borderId="22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49" fontId="31" fillId="0" borderId="11" xfId="0" applyNumberFormat="1" applyFont="1" applyBorder="1" applyAlignment="1">
      <alignment horizontal="left" vertical="center" wrapText="1"/>
    </xf>
    <xf numFmtId="49" fontId="30" fillId="0" borderId="1" xfId="0" applyNumberFormat="1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8" borderId="1" xfId="0" applyFont="1" applyFill="1" applyBorder="1" applyAlignment="1">
      <alignment horizontal="left" vertical="center" wrapText="1"/>
    </xf>
    <xf numFmtId="0" fontId="30" fillId="0" borderId="11" xfId="0" applyFont="1" applyBorder="1" applyAlignment="1">
      <alignment vertical="center" wrapText="1"/>
    </xf>
    <xf numFmtId="49" fontId="30" fillId="0" borderId="1" xfId="0" applyNumberFormat="1" applyFont="1" applyBorder="1" applyAlignment="1">
      <alignment vertical="center" wrapText="1"/>
    </xf>
    <xf numFmtId="0" fontId="30" fillId="0" borderId="1" xfId="0" quotePrefix="1" applyFont="1" applyBorder="1" applyAlignment="1">
      <alignment vertical="center" wrapText="1"/>
    </xf>
    <xf numFmtId="0" fontId="30" fillId="0" borderId="12" xfId="0" applyFont="1" applyBorder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0" fillId="0" borderId="1" xfId="3" applyFont="1" applyBorder="1" applyAlignment="1">
      <alignment horizontal="center" vertical="center"/>
    </xf>
    <xf numFmtId="49" fontId="31" fillId="0" borderId="11" xfId="0" applyNumberFormat="1" applyFont="1" applyBorder="1" applyAlignment="1">
      <alignment horizontal="left" vertical="center"/>
    </xf>
    <xf numFmtId="0" fontId="30" fillId="8" borderId="1" xfId="0" applyFont="1" applyFill="1" applyBorder="1" applyAlignment="1">
      <alignment horizontal="left" vertical="center"/>
    </xf>
    <xf numFmtId="0" fontId="30" fillId="0" borderId="11" xfId="0" applyFont="1" applyBorder="1" applyAlignment="1">
      <alignment vertical="center"/>
    </xf>
    <xf numFmtId="0" fontId="33" fillId="0" borderId="1" xfId="0" applyFont="1" applyBorder="1" applyAlignment="1">
      <alignment horizontal="left" vertical="center"/>
    </xf>
    <xf numFmtId="14" fontId="30" fillId="0" borderId="1" xfId="0" applyNumberFormat="1" applyFont="1" applyBorder="1" applyAlignment="1">
      <alignment vertical="center" wrapText="1"/>
    </xf>
    <xf numFmtId="14" fontId="20" fillId="0" borderId="1" xfId="0" applyNumberFormat="1" applyFont="1" applyBorder="1" applyAlignment="1">
      <alignment vertical="center" wrapText="1"/>
    </xf>
    <xf numFmtId="14" fontId="20" fillId="0" borderId="1" xfId="0" quotePrefix="1" applyNumberFormat="1" applyFont="1" applyBorder="1" applyAlignment="1">
      <alignment horizontal="center" vertical="center" wrapText="1"/>
    </xf>
    <xf numFmtId="49" fontId="30" fillId="0" borderId="1" xfId="0" quotePrefix="1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vertical="center"/>
    </xf>
    <xf numFmtId="14" fontId="30" fillId="0" borderId="4" xfId="0" applyNumberFormat="1" applyFont="1" applyBorder="1" applyAlignment="1">
      <alignment vertical="center"/>
    </xf>
    <xf numFmtId="14" fontId="20" fillId="0" borderId="4" xfId="0" applyNumberFormat="1" applyFont="1" applyBorder="1" applyAlignment="1">
      <alignment vertical="center" wrapText="1"/>
    </xf>
    <xf numFmtId="14" fontId="30" fillId="0" borderId="4" xfId="0" applyNumberFormat="1" applyFont="1" applyBorder="1" applyAlignment="1">
      <alignment vertical="center" wrapText="1"/>
    </xf>
    <xf numFmtId="0" fontId="46" fillId="0" borderId="4" xfId="0" applyFont="1" applyBorder="1" applyAlignment="1">
      <alignment horizontal="center" vertical="center" wrapText="1"/>
    </xf>
    <xf numFmtId="49" fontId="16" fillId="9" borderId="22" xfId="0" applyNumberFormat="1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14" fontId="30" fillId="0" borderId="2" xfId="0" applyNumberFormat="1" applyFont="1" applyBorder="1" applyAlignment="1">
      <alignment horizontal="center" vertical="center" wrapText="1"/>
    </xf>
    <xf numFmtId="14" fontId="30" fillId="0" borderId="12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/>
    </xf>
    <xf numFmtId="0" fontId="33" fillId="0" borderId="12" xfId="0" applyFont="1" applyBorder="1" applyAlignment="1">
      <alignment horizontal="left" vertical="center" wrapText="1"/>
    </xf>
    <xf numFmtId="0" fontId="16" fillId="9" borderId="8" xfId="3" applyFont="1" applyFill="1" applyBorder="1" applyAlignment="1">
      <alignment vertical="center"/>
    </xf>
    <xf numFmtId="0" fontId="16" fillId="9" borderId="10" xfId="3" applyFont="1" applyFill="1" applyBorder="1" applyAlignment="1">
      <alignment vertical="center"/>
    </xf>
    <xf numFmtId="14" fontId="16" fillId="9" borderId="11" xfId="0" applyNumberFormat="1" applyFont="1" applyFill="1" applyBorder="1" applyAlignment="1">
      <alignment horizontal="center" vertical="center"/>
    </xf>
    <xf numFmtId="14" fontId="16" fillId="9" borderId="12" xfId="0" applyNumberFormat="1" applyFont="1" applyFill="1" applyBorder="1" applyAlignment="1">
      <alignment horizontal="center" vertical="center"/>
    </xf>
    <xf numFmtId="14" fontId="20" fillId="0" borderId="11" xfId="0" applyNumberFormat="1" applyFont="1" applyBorder="1" applyAlignment="1">
      <alignment horizontal="center" vertical="center" wrapText="1"/>
    </xf>
    <xf numFmtId="14" fontId="17" fillId="9" borderId="11" xfId="0" applyNumberFormat="1" applyFont="1" applyFill="1" applyBorder="1" applyAlignment="1">
      <alignment horizontal="left" vertical="center" wrapText="1"/>
    </xf>
    <xf numFmtId="14" fontId="27" fillId="0" borderId="11" xfId="0" applyNumberFormat="1" applyFont="1" applyBorder="1" applyAlignment="1">
      <alignment horizontal="center" vertical="center" wrapText="1"/>
    </xf>
    <xf numFmtId="14" fontId="17" fillId="0" borderId="11" xfId="0" applyNumberFormat="1" applyFont="1" applyBorder="1" applyAlignment="1">
      <alignment horizontal="left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14" fontId="16" fillId="9" borderId="13" xfId="0" applyNumberFormat="1" applyFont="1" applyFill="1" applyBorder="1" applyAlignment="1">
      <alignment horizontal="center" vertical="center"/>
    </xf>
    <xf numFmtId="14" fontId="16" fillId="9" borderId="15" xfId="0" applyNumberFormat="1" applyFont="1" applyFill="1" applyBorder="1" applyAlignment="1">
      <alignment horizontal="center" vertical="center"/>
    </xf>
    <xf numFmtId="14" fontId="30" fillId="0" borderId="11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4" xfId="0" applyFont="1" applyBorder="1" applyAlignment="1">
      <alignment vertical="center" wrapText="1"/>
    </xf>
    <xf numFmtId="14" fontId="30" fillId="0" borderId="1" xfId="0" quotePrefix="1" applyNumberFormat="1" applyFont="1" applyBorder="1" applyAlignment="1">
      <alignment horizontal="center" vertical="center" wrapText="1"/>
    </xf>
    <xf numFmtId="0" fontId="30" fillId="0" borderId="20" xfId="0" applyFont="1" applyBorder="1" applyAlignment="1">
      <alignment vertical="center" wrapText="1"/>
    </xf>
    <xf numFmtId="0" fontId="30" fillId="0" borderId="14" xfId="0" applyFont="1" applyBorder="1" applyAlignment="1">
      <alignment vertical="center" wrapText="1"/>
    </xf>
    <xf numFmtId="0" fontId="30" fillId="8" borderId="11" xfId="3" applyFont="1" applyFill="1" applyBorder="1" applyAlignment="1">
      <alignment horizontal="center" vertical="center" wrapText="1"/>
    </xf>
    <xf numFmtId="49" fontId="30" fillId="8" borderId="1" xfId="3" applyNumberFormat="1" applyFont="1" applyFill="1" applyBorder="1" applyAlignment="1">
      <alignment horizontal="center" vertical="center" wrapText="1"/>
    </xf>
    <xf numFmtId="0" fontId="30" fillId="8" borderId="1" xfId="3" applyFont="1" applyFill="1" applyBorder="1" applyAlignment="1">
      <alignment horizontal="left" vertical="center" wrapText="1"/>
    </xf>
    <xf numFmtId="0" fontId="30" fillId="8" borderId="11" xfId="3" applyFont="1" applyFill="1" applyBorder="1" applyAlignment="1">
      <alignment vertical="center" wrapText="1"/>
    </xf>
    <xf numFmtId="0" fontId="30" fillId="8" borderId="1" xfId="3" quotePrefix="1" applyFont="1" applyFill="1" applyBorder="1" applyAlignment="1">
      <alignment vertical="center" wrapText="1"/>
    </xf>
    <xf numFmtId="14" fontId="30" fillId="0" borderId="1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/>
    </xf>
    <xf numFmtId="49" fontId="30" fillId="0" borderId="12" xfId="0" applyNumberFormat="1" applyFont="1" applyBorder="1" applyAlignment="1">
      <alignment horizontal="center" vertical="center" wrapText="1"/>
    </xf>
    <xf numFmtId="0" fontId="20" fillId="15" borderId="12" xfId="0" applyFont="1" applyFill="1" applyBorder="1" applyAlignment="1">
      <alignment horizontal="center" vertical="center"/>
    </xf>
    <xf numFmtId="14" fontId="20" fillId="0" borderId="8" xfId="0" applyNumberFormat="1" applyFont="1" applyBorder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/>
    </xf>
    <xf numFmtId="0" fontId="30" fillId="15" borderId="12" xfId="0" applyFont="1" applyFill="1" applyBorder="1" applyAlignment="1">
      <alignment horizontal="center" vertical="center"/>
    </xf>
    <xf numFmtId="0" fontId="20" fillId="16" borderId="12" xfId="0" applyFont="1" applyFill="1" applyBorder="1" applyAlignment="1">
      <alignment horizontal="center" vertical="center"/>
    </xf>
    <xf numFmtId="14" fontId="20" fillId="16" borderId="12" xfId="0" applyNumberFormat="1" applyFont="1" applyFill="1" applyBorder="1" applyAlignment="1">
      <alignment vertical="center" wrapText="1"/>
    </xf>
    <xf numFmtId="0" fontId="47" fillId="0" borderId="1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14" fontId="47" fillId="0" borderId="1" xfId="0" applyNumberFormat="1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/>
    </xf>
    <xf numFmtId="14" fontId="47" fillId="0" borderId="1" xfId="0" applyNumberFormat="1" applyFont="1" applyBorder="1" applyAlignment="1">
      <alignment horizontal="right" vertical="center" wrapText="1"/>
    </xf>
    <xf numFmtId="0" fontId="47" fillId="0" borderId="1" xfId="0" applyFont="1" applyBorder="1" applyAlignment="1">
      <alignment horizontal="left" vertical="center"/>
    </xf>
    <xf numFmtId="0" fontId="47" fillId="0" borderId="4" xfId="0" applyFont="1" applyBorder="1" applyAlignment="1">
      <alignment horizontal="left" vertical="center"/>
    </xf>
    <xf numFmtId="0" fontId="47" fillId="0" borderId="12" xfId="0" applyFont="1" applyBorder="1" applyAlignment="1">
      <alignment horizontal="left" vertical="center"/>
    </xf>
    <xf numFmtId="0" fontId="47" fillId="0" borderId="0" xfId="0" applyFont="1" applyAlignment="1">
      <alignment vertical="center"/>
    </xf>
    <xf numFmtId="0" fontId="17" fillId="9" borderId="11" xfId="0" applyFont="1" applyFill="1" applyBorder="1" applyAlignment="1">
      <alignment horizontal="left" vertical="center" wrapText="1"/>
    </xf>
    <xf numFmtId="49" fontId="20" fillId="0" borderId="10" xfId="0" applyNumberFormat="1" applyFont="1" applyBorder="1" applyAlignment="1">
      <alignment horizontal="center" vertical="center"/>
    </xf>
    <xf numFmtId="49" fontId="30" fillId="0" borderId="12" xfId="0" applyNumberFormat="1" applyFont="1" applyBorder="1" applyAlignment="1">
      <alignment horizontal="center" vertical="center"/>
    </xf>
    <xf numFmtId="49" fontId="20" fillId="8" borderId="12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14" fontId="16" fillId="9" borderId="21" xfId="0" applyNumberFormat="1" applyFont="1" applyFill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14" fontId="16" fillId="9" borderId="22" xfId="0" applyNumberFormat="1" applyFont="1" applyFill="1" applyBorder="1" applyAlignment="1">
      <alignment horizontal="center" vertical="center"/>
    </xf>
    <xf numFmtId="49" fontId="30" fillId="0" borderId="4" xfId="0" applyNumberFormat="1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center" vertical="center" wrapText="1"/>
    </xf>
    <xf numFmtId="49" fontId="27" fillId="0" borderId="12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30" fillId="15" borderId="1" xfId="0" applyFont="1" applyFill="1" applyBorder="1" applyAlignment="1">
      <alignment horizontal="center" vertical="center"/>
    </xf>
    <xf numFmtId="49" fontId="30" fillId="0" borderId="4" xfId="0" applyNumberFormat="1" applyFont="1" applyBorder="1" applyAlignment="1">
      <alignment horizontal="left" vertical="center"/>
    </xf>
    <xf numFmtId="14" fontId="30" fillId="0" borderId="4" xfId="0" applyNumberFormat="1" applyFont="1" applyBorder="1" applyAlignment="1">
      <alignment horizontal="center" vertical="center" wrapText="1"/>
    </xf>
    <xf numFmtId="0" fontId="16" fillId="9" borderId="13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vertical="center" wrapText="1"/>
    </xf>
    <xf numFmtId="49" fontId="16" fillId="9" borderId="15" xfId="3" applyNumberFormat="1" applyFont="1" applyFill="1" applyBorder="1" applyAlignment="1">
      <alignment horizontal="center" vertical="center"/>
    </xf>
    <xf numFmtId="49" fontId="20" fillId="0" borderId="10" xfId="3" applyNumberFormat="1" applyBorder="1" applyAlignment="1">
      <alignment horizontal="center" vertical="center" wrapText="1"/>
    </xf>
    <xf numFmtId="49" fontId="17" fillId="9" borderId="12" xfId="3" applyNumberFormat="1" applyFont="1" applyFill="1" applyBorder="1" applyAlignment="1">
      <alignment horizontal="center" vertical="center" wrapText="1"/>
    </xf>
    <xf numFmtId="49" fontId="20" fillId="0" borderId="12" xfId="3" applyNumberFormat="1" applyBorder="1" applyAlignment="1">
      <alignment horizontal="center" vertical="center" wrapText="1"/>
    </xf>
    <xf numFmtId="49" fontId="20" fillId="0" borderId="15" xfId="3" applyNumberFormat="1" applyBorder="1" applyAlignment="1">
      <alignment horizontal="center" vertical="center" wrapText="1"/>
    </xf>
    <xf numFmtId="49" fontId="17" fillId="9" borderId="11" xfId="3" applyNumberFormat="1" applyFont="1" applyFill="1" applyBorder="1" applyAlignment="1">
      <alignment horizontal="center" vertical="center" wrapText="1"/>
    </xf>
    <xf numFmtId="0" fontId="16" fillId="9" borderId="15" xfId="3" applyFont="1" applyFill="1" applyBorder="1" applyAlignment="1">
      <alignment horizontal="center" vertical="center" wrapText="1"/>
    </xf>
    <xf numFmtId="0" fontId="16" fillId="9" borderId="15" xfId="3" applyFont="1" applyFill="1" applyBorder="1" applyAlignment="1">
      <alignment horizontal="center" vertical="center"/>
    </xf>
    <xf numFmtId="0" fontId="20" fillId="0" borderId="26" xfId="3" applyBorder="1" applyAlignment="1">
      <alignment horizontal="center" vertical="center" wrapText="1"/>
    </xf>
    <xf numFmtId="0" fontId="17" fillId="9" borderId="12" xfId="3" applyFont="1" applyFill="1" applyBorder="1" applyAlignment="1">
      <alignment vertical="center" wrapText="1"/>
    </xf>
    <xf numFmtId="0" fontId="20" fillId="0" borderId="12" xfId="3" applyBorder="1" applyAlignment="1">
      <alignment horizontal="center" vertical="center" wrapText="1"/>
    </xf>
    <xf numFmtId="0" fontId="20" fillId="0" borderId="12" xfId="3" applyBorder="1" applyAlignment="1">
      <alignment horizontal="center" vertical="center"/>
    </xf>
    <xf numFmtId="0" fontId="20" fillId="0" borderId="15" xfId="3" applyBorder="1" applyAlignment="1">
      <alignment horizontal="center" vertical="center" wrapText="1"/>
    </xf>
    <xf numFmtId="0" fontId="20" fillId="0" borderId="1" xfId="3" quotePrefix="1" applyBorder="1" applyAlignment="1">
      <alignment horizontal="left" vertical="center" wrapText="1"/>
    </xf>
    <xf numFmtId="0" fontId="20" fillId="0" borderId="1" xfId="3" quotePrefix="1" applyBorder="1" applyAlignment="1">
      <alignment horizontal="left" vertical="center"/>
    </xf>
    <xf numFmtId="14" fontId="20" fillId="0" borderId="4" xfId="0" applyNumberFormat="1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left" vertical="center"/>
    </xf>
    <xf numFmtId="0" fontId="38" fillId="17" borderId="11" xfId="0" applyFont="1" applyFill="1" applyBorder="1" applyAlignment="1">
      <alignment horizontal="left" vertical="center"/>
    </xf>
    <xf numFmtId="0" fontId="38" fillId="17" borderId="1" xfId="0" applyFont="1" applyFill="1" applyBorder="1" applyAlignment="1">
      <alignment vertical="center"/>
    </xf>
    <xf numFmtId="0" fontId="38" fillId="17" borderId="1" xfId="0" applyFont="1" applyFill="1" applyBorder="1" applyAlignment="1">
      <alignment horizontal="center" vertical="center"/>
    </xf>
    <xf numFmtId="0" fontId="38" fillId="17" borderId="1" xfId="0" applyFont="1" applyFill="1" applyBorder="1" applyAlignment="1">
      <alignment horizontal="center" vertical="center" wrapText="1"/>
    </xf>
    <xf numFmtId="0" fontId="38" fillId="17" borderId="1" xfId="0" applyFont="1" applyFill="1" applyBorder="1" applyAlignment="1">
      <alignment horizontal="left" vertical="center" wrapText="1"/>
    </xf>
    <xf numFmtId="0" fontId="38" fillId="17" borderId="12" xfId="0" applyFont="1" applyFill="1" applyBorder="1" applyAlignment="1">
      <alignment horizontal="left" vertical="center" wrapText="1"/>
    </xf>
    <xf numFmtId="0" fontId="24" fillId="0" borderId="11" xfId="3" applyFont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 wrapText="1"/>
    </xf>
    <xf numFmtId="0" fontId="24" fillId="0" borderId="13" xfId="3" applyFont="1" applyBorder="1" applyAlignment="1">
      <alignment horizontal="center" vertical="center" wrapText="1"/>
    </xf>
    <xf numFmtId="0" fontId="24" fillId="0" borderId="14" xfId="3" applyFont="1" applyBorder="1" applyAlignment="1">
      <alignment horizontal="center" vertical="center" wrapText="1"/>
    </xf>
    <xf numFmtId="0" fontId="24" fillId="0" borderId="2" xfId="3" applyFont="1" applyBorder="1" applyAlignment="1">
      <alignment horizontal="center" vertical="center" wrapText="1"/>
    </xf>
    <xf numFmtId="0" fontId="24" fillId="0" borderId="11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0" fontId="20" fillId="11" borderId="12" xfId="0" applyFont="1" applyFill="1" applyBorder="1" applyAlignment="1">
      <alignment horizontal="center" vertical="center" wrapText="1"/>
    </xf>
    <xf numFmtId="14" fontId="20" fillId="12" borderId="12" xfId="0" applyNumberFormat="1" applyFont="1" applyFill="1" applyBorder="1" applyAlignment="1">
      <alignment vertical="center" wrapText="1"/>
    </xf>
    <xf numFmtId="14" fontId="20" fillId="12" borderId="1" xfId="3" applyNumberFormat="1" applyFill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14" fontId="27" fillId="0" borderId="2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vertical="center" wrapText="1"/>
    </xf>
    <xf numFmtId="14" fontId="47" fillId="0" borderId="1" xfId="0" applyNumberFormat="1" applyFont="1" applyBorder="1" applyAlignment="1">
      <alignment horizontal="center" vertical="center"/>
    </xf>
    <xf numFmtId="0" fontId="46" fillId="7" borderId="1" xfId="0" applyFont="1" applyFill="1" applyBorder="1" applyAlignment="1">
      <alignment horizontal="center" vertical="center"/>
    </xf>
    <xf numFmtId="14" fontId="20" fillId="0" borderId="14" xfId="0" applyNumberFormat="1" applyFont="1" applyBorder="1" applyAlignment="1">
      <alignment horizontal="right" vertical="center" wrapText="1"/>
    </xf>
    <xf numFmtId="0" fontId="40" fillId="0" borderId="1" xfId="11" applyFont="1" applyBorder="1" applyAlignment="1">
      <alignment horizontal="left" vertical="center"/>
    </xf>
    <xf numFmtId="14" fontId="40" fillId="5" borderId="1" xfId="11" applyNumberFormat="1" applyFont="1" applyFill="1" applyBorder="1" applyAlignment="1">
      <alignment horizontal="center" vertical="center"/>
    </xf>
    <xf numFmtId="49" fontId="30" fillId="0" borderId="12" xfId="3" applyNumberFormat="1" applyFont="1" applyBorder="1" applyAlignment="1">
      <alignment horizontal="center" vertical="center" wrapText="1"/>
    </xf>
    <xf numFmtId="49" fontId="30" fillId="0" borderId="11" xfId="3" applyNumberFormat="1" applyFont="1" applyBorder="1" applyAlignment="1">
      <alignment horizontal="center" vertical="center" wrapText="1"/>
    </xf>
    <xf numFmtId="0" fontId="46" fillId="0" borderId="11" xfId="3" applyFont="1" applyBorder="1" applyAlignment="1">
      <alignment horizontal="center" vertical="center" wrapText="1"/>
    </xf>
    <xf numFmtId="0" fontId="46" fillId="0" borderId="1" xfId="3" applyFont="1" applyBorder="1" applyAlignment="1">
      <alignment horizontal="center" vertical="center" wrapText="1"/>
    </xf>
    <xf numFmtId="14" fontId="30" fillId="0" borderId="1" xfId="3" applyNumberFormat="1" applyFont="1" applyBorder="1" applyAlignment="1">
      <alignment vertical="center"/>
    </xf>
    <xf numFmtId="0" fontId="30" fillId="0" borderId="12" xfId="3" applyFont="1" applyBorder="1" applyAlignment="1">
      <alignment vertical="center" wrapText="1"/>
    </xf>
    <xf numFmtId="0" fontId="30" fillId="0" borderId="12" xfId="3" applyFont="1" applyBorder="1" applyAlignment="1">
      <alignment horizontal="center" vertical="center" wrapText="1"/>
    </xf>
    <xf numFmtId="49" fontId="30" fillId="0" borderId="1" xfId="3" quotePrefix="1" applyNumberFormat="1" applyFont="1" applyBorder="1" applyAlignment="1">
      <alignment horizontal="center" vertical="center" wrapText="1"/>
    </xf>
    <xf numFmtId="0" fontId="30" fillId="0" borderId="1" xfId="3" quotePrefix="1" applyFont="1" applyBorder="1" applyAlignment="1">
      <alignment horizontal="center" vertical="center" wrapText="1"/>
    </xf>
    <xf numFmtId="0" fontId="33" fillId="0" borderId="1" xfId="3" applyFont="1" applyBorder="1" applyAlignment="1">
      <alignment vertical="center" wrapText="1"/>
    </xf>
    <xf numFmtId="0" fontId="30" fillId="0" borderId="1" xfId="3" applyFont="1" applyBorder="1" applyAlignment="1">
      <alignment horizontal="left" vertical="center"/>
    </xf>
    <xf numFmtId="0" fontId="30" fillId="0" borderId="1" xfId="3" applyFont="1" applyBorder="1" applyAlignment="1">
      <alignment vertical="center"/>
    </xf>
    <xf numFmtId="0" fontId="30" fillId="0" borderId="11" xfId="3" applyFont="1" applyBorder="1" applyAlignment="1">
      <alignment horizontal="center" vertical="center"/>
    </xf>
    <xf numFmtId="49" fontId="30" fillId="0" borderId="1" xfId="3" applyNumberFormat="1" applyFont="1" applyBorder="1" applyAlignment="1">
      <alignment horizontal="center" vertical="center"/>
    </xf>
    <xf numFmtId="0" fontId="30" fillId="0" borderId="1" xfId="3" quotePrefix="1" applyFont="1" applyBorder="1" applyAlignment="1">
      <alignment horizontal="center" vertical="center"/>
    </xf>
    <xf numFmtId="14" fontId="30" fillId="12" borderId="1" xfId="0" applyNumberFormat="1" applyFont="1" applyFill="1" applyBorder="1" applyAlignment="1">
      <alignment horizontal="center" vertical="center" wrapText="1"/>
    </xf>
    <xf numFmtId="14" fontId="30" fillId="12" borderId="1" xfId="0" applyNumberFormat="1" applyFont="1" applyFill="1" applyBorder="1" applyAlignment="1">
      <alignment horizontal="right" vertical="center" wrapText="1"/>
    </xf>
    <xf numFmtId="0" fontId="20" fillId="0" borderId="0" xfId="0" applyFont="1"/>
    <xf numFmtId="14" fontId="20" fillId="16" borderId="1" xfId="0" applyNumberFormat="1" applyFont="1" applyFill="1" applyBorder="1" applyAlignment="1">
      <alignment horizontal="center" vertical="center" wrapText="1"/>
    </xf>
    <xf numFmtId="14" fontId="20" fillId="16" borderId="12" xfId="0" applyNumberFormat="1" applyFont="1" applyFill="1" applyBorder="1" applyAlignment="1">
      <alignment horizontal="center" vertical="center" wrapText="1"/>
    </xf>
    <xf numFmtId="0" fontId="20" fillId="0" borderId="10" xfId="3" applyBorder="1" applyAlignment="1">
      <alignment horizontal="center" vertical="center" wrapText="1"/>
    </xf>
    <xf numFmtId="0" fontId="17" fillId="9" borderId="12" xfId="3" applyFont="1" applyFill="1" applyBorder="1" applyAlignment="1">
      <alignment horizontal="center" vertical="center"/>
    </xf>
    <xf numFmtId="0" fontId="20" fillId="11" borderId="12" xfId="0" applyFont="1" applyFill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20" fillId="0" borderId="0" xfId="8" applyFont="1" applyFill="1" applyBorder="1" applyAlignment="1">
      <alignment vertical="center" wrapText="1"/>
    </xf>
    <xf numFmtId="0" fontId="38" fillId="0" borderId="1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7" fillId="0" borderId="1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14" fontId="30" fillId="5" borderId="1" xfId="0" applyNumberFormat="1" applyFont="1" applyFill="1" applyBorder="1" applyAlignment="1">
      <alignment horizontal="center" vertical="center"/>
    </xf>
    <xf numFmtId="14" fontId="30" fillId="5" borderId="1" xfId="0" applyNumberFormat="1" applyFont="1" applyFill="1" applyBorder="1" applyAlignment="1">
      <alignment horizontal="center" vertical="center" wrapText="1"/>
    </xf>
    <xf numFmtId="14" fontId="20" fillId="0" borderId="12" xfId="3" applyNumberFormat="1" applyBorder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0" fontId="2" fillId="0" borderId="11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1" fillId="0" borderId="11" xfId="3" applyFont="1" applyBorder="1" applyAlignment="1">
      <alignment horizontal="center" vertical="center" wrapText="1"/>
    </xf>
    <xf numFmtId="0" fontId="51" fillId="0" borderId="1" xfId="3" applyFont="1" applyBorder="1" applyAlignment="1">
      <alignment horizontal="center" vertical="center" wrapText="1"/>
    </xf>
    <xf numFmtId="0" fontId="2" fillId="0" borderId="1" xfId="3" applyFont="1" applyBorder="1" applyAlignment="1">
      <alignment vertical="center" wrapText="1"/>
    </xf>
    <xf numFmtId="0" fontId="2" fillId="0" borderId="12" xfId="3" applyFont="1" applyBorder="1" applyAlignment="1">
      <alignment horizontal="center" vertical="center" wrapText="1"/>
    </xf>
    <xf numFmtId="49" fontId="2" fillId="0" borderId="11" xfId="3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3" applyFont="1" applyBorder="1" applyAlignment="1">
      <alignment vertical="center"/>
    </xf>
    <xf numFmtId="0" fontId="2" fillId="0" borderId="11" xfId="3" applyFont="1" applyBorder="1" applyAlignment="1">
      <alignment horizontal="center" vertical="center"/>
    </xf>
    <xf numFmtId="49" fontId="2" fillId="0" borderId="1" xfId="3" quotePrefix="1" applyNumberFormat="1" applyFont="1" applyBorder="1" applyAlignment="1">
      <alignment horizontal="left" vertical="center"/>
    </xf>
    <xf numFmtId="0" fontId="2" fillId="0" borderId="1" xfId="3" quotePrefix="1" applyFont="1" applyBorder="1" applyAlignment="1">
      <alignment vertical="center"/>
    </xf>
    <xf numFmtId="49" fontId="2" fillId="0" borderId="1" xfId="3" applyNumberFormat="1" applyFont="1" applyBorder="1" applyAlignment="1">
      <alignment horizontal="center" vertical="center"/>
    </xf>
    <xf numFmtId="0" fontId="52" fillId="0" borderId="1" xfId="3" applyFont="1" applyBorder="1" applyAlignment="1">
      <alignment vertical="center" wrapText="1"/>
    </xf>
    <xf numFmtId="0" fontId="52" fillId="0" borderId="12" xfId="0" applyFont="1" applyBorder="1" applyAlignment="1">
      <alignment horizontal="left" vertical="center" wrapText="1"/>
    </xf>
    <xf numFmtId="0" fontId="2" fillId="0" borderId="0" xfId="3" applyFont="1" applyAlignment="1">
      <alignment vertical="center" wrapText="1"/>
    </xf>
    <xf numFmtId="14" fontId="2" fillId="5" borderId="1" xfId="0" quotePrefix="1" applyNumberFormat="1" applyFont="1" applyFill="1" applyBorder="1" applyAlignment="1">
      <alignment horizontal="center" vertical="center" wrapText="1"/>
    </xf>
    <xf numFmtId="49" fontId="30" fillId="0" borderId="1" xfId="3" quotePrefix="1" applyNumberFormat="1" applyFont="1" applyBorder="1" applyAlignment="1">
      <alignment horizontal="left" vertical="center"/>
    </xf>
    <xf numFmtId="0" fontId="30" fillId="0" borderId="1" xfId="3" quotePrefix="1" applyFont="1" applyBorder="1" applyAlignment="1">
      <alignment vertical="center"/>
    </xf>
    <xf numFmtId="0" fontId="46" fillId="0" borderId="11" xfId="3" applyFont="1" applyBorder="1" applyAlignment="1">
      <alignment horizontal="center" vertical="center"/>
    </xf>
    <xf numFmtId="0" fontId="46" fillId="0" borderId="1" xfId="3" applyFont="1" applyBorder="1" applyAlignment="1">
      <alignment horizontal="center" vertical="center"/>
    </xf>
    <xf numFmtId="0" fontId="30" fillId="0" borderId="12" xfId="3" applyFont="1" applyBorder="1" applyAlignment="1">
      <alignment horizontal="center" vertical="center"/>
    </xf>
    <xf numFmtId="49" fontId="30" fillId="0" borderId="11" xfId="3" applyNumberFormat="1" applyFont="1" applyBorder="1" applyAlignment="1">
      <alignment horizontal="center" vertical="center"/>
    </xf>
    <xf numFmtId="49" fontId="2" fillId="0" borderId="12" xfId="3" applyNumberFormat="1" applyFont="1" applyBorder="1" applyAlignment="1">
      <alignment horizontal="center" vertical="center" wrapText="1"/>
    </xf>
    <xf numFmtId="49" fontId="30" fillId="0" borderId="12" xfId="3" applyNumberFormat="1" applyFont="1" applyBorder="1" applyAlignment="1">
      <alignment horizontal="center" vertical="center"/>
    </xf>
    <xf numFmtId="49" fontId="20" fillId="0" borderId="12" xfId="3" applyNumberFormat="1" applyBorder="1" applyAlignment="1">
      <alignment horizontal="center" vertical="center"/>
    </xf>
    <xf numFmtId="49" fontId="30" fillId="2" borderId="1" xfId="3" applyNumberFormat="1" applyFont="1" applyFill="1" applyBorder="1" applyAlignment="1">
      <alignment horizontal="left" vertical="center"/>
    </xf>
    <xf numFmtId="49" fontId="30" fillId="0" borderId="1" xfId="5" applyNumberFormat="1" applyFont="1" applyBorder="1" applyAlignment="1">
      <alignment horizontal="center" vertical="center"/>
    </xf>
    <xf numFmtId="0" fontId="46" fillId="0" borderId="2" xfId="3" applyFont="1" applyBorder="1" applyAlignment="1">
      <alignment horizontal="center" vertical="center" wrapText="1"/>
    </xf>
    <xf numFmtId="49" fontId="30" fillId="0" borderId="1" xfId="3" applyNumberFormat="1" applyFont="1" applyBorder="1" applyAlignment="1">
      <alignment horizontal="left" vertical="center"/>
    </xf>
    <xf numFmtId="49" fontId="30" fillId="0" borderId="1" xfId="5" applyNumberFormat="1" applyFont="1" applyBorder="1" applyAlignment="1">
      <alignment horizontal="center" vertical="center" wrapText="1"/>
    </xf>
    <xf numFmtId="49" fontId="30" fillId="0" borderId="11" xfId="5" applyNumberFormat="1" applyFont="1" applyBorder="1" applyAlignment="1">
      <alignment horizontal="center" vertical="center" wrapText="1"/>
    </xf>
    <xf numFmtId="0" fontId="30" fillId="0" borderId="1" xfId="5" applyFont="1" applyBorder="1" applyAlignment="1">
      <alignment vertical="center"/>
    </xf>
    <xf numFmtId="49" fontId="30" fillId="0" borderId="12" xfId="3" quotePrefix="1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/>
    </xf>
    <xf numFmtId="0" fontId="20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0" fillId="17" borderId="12" xfId="0" applyFont="1" applyFill="1" applyBorder="1" applyAlignment="1">
      <alignment horizontal="left" vertical="center"/>
    </xf>
    <xf numFmtId="0" fontId="20" fillId="0" borderId="14" xfId="0" applyFont="1" applyBorder="1" applyAlignment="1">
      <alignment horizontal="left"/>
    </xf>
    <xf numFmtId="0" fontId="20" fillId="9" borderId="12" xfId="0" applyFont="1" applyFill="1" applyBorder="1" applyAlignment="1">
      <alignment horizontal="left" vertical="center"/>
    </xf>
    <xf numFmtId="0" fontId="30" fillId="0" borderId="2" xfId="0" applyFont="1" applyBorder="1" applyAlignment="1">
      <alignment horizontal="left"/>
    </xf>
    <xf numFmtId="0" fontId="30" fillId="0" borderId="1" xfId="0" applyFont="1" applyBorder="1" applyAlignment="1">
      <alignment wrapText="1"/>
    </xf>
    <xf numFmtId="0" fontId="20" fillId="0" borderId="39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14" fontId="20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" xfId="3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49" fontId="20" fillId="0" borderId="12" xfId="0" applyNumberFormat="1" applyFont="1" applyFill="1" applyBorder="1" applyAlignment="1">
      <alignment horizontal="center" vertical="center"/>
    </xf>
    <xf numFmtId="14" fontId="20" fillId="0" borderId="11" xfId="0" applyNumberFormat="1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vertical="center" wrapText="1"/>
    </xf>
    <xf numFmtId="49" fontId="20" fillId="0" borderId="1" xfId="0" applyNumberFormat="1" applyFont="1" applyFill="1" applyBorder="1" applyAlignment="1">
      <alignment vertical="center"/>
    </xf>
    <xf numFmtId="0" fontId="20" fillId="0" borderId="1" xfId="0" quotePrefix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0" fillId="0" borderId="12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" xfId="3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49" fontId="30" fillId="0" borderId="12" xfId="0" applyNumberFormat="1" applyFont="1" applyFill="1" applyBorder="1" applyAlignment="1">
      <alignment horizontal="center" vertical="center"/>
    </xf>
    <xf numFmtId="14" fontId="30" fillId="0" borderId="11" xfId="0" applyNumberFormat="1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14" fontId="30" fillId="0" borderId="1" xfId="0" applyNumberFormat="1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49" fontId="30" fillId="0" borderId="4" xfId="0" applyNumberFormat="1" applyFont="1" applyFill="1" applyBorder="1" applyAlignment="1">
      <alignment horizontal="left" vertical="center" wrapText="1"/>
    </xf>
    <xf numFmtId="49" fontId="30" fillId="0" borderId="1" xfId="0" applyNumberFormat="1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vertical="center"/>
    </xf>
    <xf numFmtId="0" fontId="30" fillId="0" borderId="1" xfId="0" quotePrefix="1" applyFont="1" applyFill="1" applyBorder="1" applyAlignment="1">
      <alignment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0" fillId="0" borderId="12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vertical="center" wrapText="1"/>
    </xf>
    <xf numFmtId="0" fontId="0" fillId="11" borderId="12" xfId="0" applyFill="1" applyBorder="1" applyAlignment="1">
      <alignment horizontal="center" vertical="center" wrapText="1"/>
    </xf>
    <xf numFmtId="49" fontId="53" fillId="0" borderId="0" xfId="0" applyNumberFormat="1" applyFont="1" applyAlignment="1">
      <alignment vertical="center"/>
    </xf>
    <xf numFmtId="0" fontId="53" fillId="0" borderId="0" xfId="0" applyFont="1" applyAlignment="1">
      <alignment vertical="center"/>
    </xf>
    <xf numFmtId="49" fontId="56" fillId="19" borderId="11" xfId="0" applyNumberFormat="1" applyFont="1" applyFill="1" applyBorder="1" applyAlignment="1">
      <alignment horizontal="center" vertical="center" wrapText="1"/>
    </xf>
    <xf numFmtId="49" fontId="56" fillId="19" borderId="1" xfId="0" applyNumberFormat="1" applyFont="1" applyFill="1" applyBorder="1" applyAlignment="1">
      <alignment horizontal="center" vertical="center" wrapText="1"/>
    </xf>
    <xf numFmtId="49" fontId="56" fillId="19" borderId="12" xfId="0" applyNumberFormat="1" applyFont="1" applyFill="1" applyBorder="1" applyAlignment="1">
      <alignment horizontal="center" vertical="center"/>
    </xf>
    <xf numFmtId="49" fontId="56" fillId="19" borderId="12" xfId="0" applyNumberFormat="1" applyFont="1" applyFill="1" applyBorder="1" applyAlignment="1">
      <alignment horizontal="center" vertical="center" wrapText="1"/>
    </xf>
    <xf numFmtId="14" fontId="56" fillId="19" borderId="11" xfId="0" applyNumberFormat="1" applyFont="1" applyFill="1" applyBorder="1" applyAlignment="1">
      <alignment horizontal="center" vertical="center"/>
    </xf>
    <xf numFmtId="14" fontId="56" fillId="19" borderId="12" xfId="0" applyNumberFormat="1" applyFont="1" applyFill="1" applyBorder="1" applyAlignment="1">
      <alignment horizontal="center" vertical="center"/>
    </xf>
    <xf numFmtId="0" fontId="56" fillId="19" borderId="4" xfId="0" applyFont="1" applyFill="1" applyBorder="1" applyAlignment="1">
      <alignment horizontal="center" vertical="center" wrapText="1"/>
    </xf>
    <xf numFmtId="0" fontId="56" fillId="19" borderId="1" xfId="0" applyFont="1" applyFill="1" applyBorder="1" applyAlignment="1">
      <alignment horizontal="center" vertical="center" wrapText="1"/>
    </xf>
    <xf numFmtId="0" fontId="56" fillId="19" borderId="2" xfId="0" applyFont="1" applyFill="1" applyBorder="1" applyAlignment="1">
      <alignment horizontal="center" vertical="center" wrapText="1"/>
    </xf>
    <xf numFmtId="49" fontId="56" fillId="19" borderId="41" xfId="0" applyNumberFormat="1" applyFont="1" applyFill="1" applyBorder="1" applyAlignment="1">
      <alignment vertical="center"/>
    </xf>
    <xf numFmtId="49" fontId="56" fillId="19" borderId="6" xfId="0" applyNumberFormat="1" applyFont="1" applyFill="1" applyBorder="1" applyAlignment="1">
      <alignment vertical="center"/>
    </xf>
    <xf numFmtId="49" fontId="56" fillId="19" borderId="22" xfId="0" applyNumberFormat="1" applyFont="1" applyFill="1" applyBorder="1" applyAlignment="1">
      <alignment horizontal="center" vertical="center"/>
    </xf>
    <xf numFmtId="49" fontId="56" fillId="19" borderId="40" xfId="0" applyNumberFormat="1" applyFont="1" applyFill="1" applyBorder="1" applyAlignment="1">
      <alignment horizontal="center" vertical="center"/>
    </xf>
    <xf numFmtId="14" fontId="56" fillId="19" borderId="13" xfId="0" applyNumberFormat="1" applyFont="1" applyFill="1" applyBorder="1" applyAlignment="1">
      <alignment horizontal="center" vertical="center"/>
    </xf>
    <xf numFmtId="14" fontId="56" fillId="19" borderId="15" xfId="0" applyNumberFormat="1" applyFont="1" applyFill="1" applyBorder="1" applyAlignment="1">
      <alignment horizontal="center" vertical="center"/>
    </xf>
    <xf numFmtId="0" fontId="56" fillId="19" borderId="31" xfId="0" applyFont="1" applyFill="1" applyBorder="1" applyAlignment="1">
      <alignment horizontal="center" vertical="center" wrapText="1"/>
    </xf>
    <xf numFmtId="0" fontId="55" fillId="0" borderId="2" xfId="0" applyFont="1" applyFill="1" applyBorder="1" applyAlignment="1">
      <alignment horizontal="center" vertical="center"/>
    </xf>
    <xf numFmtId="0" fontId="56" fillId="19" borderId="27" xfId="3" applyFont="1" applyFill="1" applyBorder="1" applyAlignment="1">
      <alignment vertical="center"/>
    </xf>
    <xf numFmtId="0" fontId="56" fillId="19" borderId="28" xfId="3" applyFont="1" applyFill="1" applyBorder="1" applyAlignment="1">
      <alignment vertical="center"/>
    </xf>
    <xf numFmtId="0" fontId="56" fillId="19" borderId="38" xfId="3" applyFont="1" applyFill="1" applyBorder="1" applyAlignment="1">
      <alignment vertical="center"/>
    </xf>
    <xf numFmtId="0" fontId="56" fillId="19" borderId="28" xfId="3" applyFont="1" applyFill="1" applyBorder="1" applyAlignment="1">
      <alignment horizontal="center" vertical="center"/>
    </xf>
    <xf numFmtId="0" fontId="56" fillId="19" borderId="24" xfId="3" applyFont="1" applyFill="1" applyBorder="1" applyAlignment="1">
      <alignment vertical="center"/>
    </xf>
    <xf numFmtId="0" fontId="56" fillId="19" borderId="26" xfId="3" applyFont="1" applyFill="1" applyBorder="1" applyAlignment="1">
      <alignment vertical="center"/>
    </xf>
    <xf numFmtId="49" fontId="53" fillId="0" borderId="1" xfId="0" applyNumberFormat="1" applyFont="1" applyBorder="1" applyAlignment="1">
      <alignment vertical="center"/>
    </xf>
    <xf numFmtId="49" fontId="53" fillId="19" borderId="1" xfId="0" applyNumberFormat="1" applyFont="1" applyFill="1" applyBorder="1" applyAlignment="1">
      <alignment horizontal="center" vertical="center"/>
    </xf>
    <xf numFmtId="0" fontId="55" fillId="19" borderId="1" xfId="0" applyFont="1" applyFill="1" applyBorder="1" applyAlignment="1">
      <alignment horizontal="center" vertical="center"/>
    </xf>
    <xf numFmtId="14" fontId="55" fillId="0" borderId="2" xfId="0" applyNumberFormat="1" applyFont="1" applyFill="1" applyBorder="1" applyAlignment="1">
      <alignment horizontal="center" vertical="center"/>
    </xf>
    <xf numFmtId="49" fontId="55" fillId="0" borderId="0" xfId="0" applyNumberFormat="1" applyFont="1" applyAlignment="1">
      <alignment vertical="center"/>
    </xf>
    <xf numFmtId="14" fontId="55" fillId="0" borderId="0" xfId="0" applyNumberFormat="1" applyFont="1" applyAlignment="1">
      <alignment vertical="center"/>
    </xf>
    <xf numFmtId="0" fontId="55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49" fontId="56" fillId="0" borderId="0" xfId="0" applyNumberFormat="1" applyFont="1" applyAlignment="1">
      <alignment horizontal="left" vertical="center"/>
    </xf>
    <xf numFmtId="0" fontId="56" fillId="0" borderId="0" xfId="0" applyFont="1" applyAlignment="1">
      <alignment vertical="center"/>
    </xf>
    <xf numFmtId="14" fontId="56" fillId="0" borderId="0" xfId="0" applyNumberFormat="1" applyFont="1" applyAlignment="1">
      <alignment vertical="center"/>
    </xf>
    <xf numFmtId="0" fontId="58" fillId="0" borderId="0" xfId="0" applyFont="1" applyAlignment="1">
      <alignment horizontal="right" vertical="center"/>
    </xf>
    <xf numFmtId="0" fontId="55" fillId="23" borderId="1" xfId="0" applyFont="1" applyFill="1" applyBorder="1" applyAlignment="1">
      <alignment horizontal="center" vertical="center"/>
    </xf>
    <xf numFmtId="0" fontId="55" fillId="22" borderId="12" xfId="0" applyFont="1" applyFill="1" applyBorder="1" applyAlignment="1">
      <alignment horizontal="center" vertical="center"/>
    </xf>
    <xf numFmtId="0" fontId="59" fillId="20" borderId="1" xfId="0" applyFont="1" applyFill="1" applyBorder="1" applyAlignment="1">
      <alignment horizontal="center" vertical="center"/>
    </xf>
    <xf numFmtId="14" fontId="55" fillId="21" borderId="12" xfId="3" applyNumberFormat="1" applyFont="1" applyFill="1" applyBorder="1" applyAlignment="1">
      <alignment horizontal="center" vertical="center" wrapText="1"/>
    </xf>
    <xf numFmtId="14" fontId="55" fillId="21" borderId="1" xfId="0" applyNumberFormat="1" applyFont="1" applyFill="1" applyBorder="1" applyAlignment="1">
      <alignment horizontal="center" vertical="center" wrapText="1"/>
    </xf>
    <xf numFmtId="0" fontId="55" fillId="0" borderId="0" xfId="3" applyFont="1" applyAlignment="1">
      <alignment vertical="center"/>
    </xf>
    <xf numFmtId="0" fontId="55" fillId="19" borderId="5" xfId="0" applyFont="1" applyFill="1" applyBorder="1" applyAlignment="1">
      <alignment horizontal="center" vertical="center"/>
    </xf>
    <xf numFmtId="0" fontId="55" fillId="19" borderId="6" xfId="0" applyFont="1" applyFill="1" applyBorder="1" applyAlignment="1">
      <alignment horizontal="center" vertical="center"/>
    </xf>
    <xf numFmtId="49" fontId="55" fillId="0" borderId="18" xfId="0" applyNumberFormat="1" applyFont="1" applyBorder="1" applyAlignment="1">
      <alignment horizontal="center" vertical="center" wrapText="1"/>
    </xf>
    <xf numFmtId="49" fontId="55" fillId="0" borderId="32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55" fillId="0" borderId="17" xfId="0" applyNumberFormat="1" applyFont="1" applyBorder="1" applyAlignment="1">
      <alignment horizontal="center" vertical="center" wrapText="1"/>
    </xf>
    <xf numFmtId="14" fontId="55" fillId="0" borderId="8" xfId="0" applyNumberFormat="1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0" fontId="55" fillId="0" borderId="9" xfId="0" applyFont="1" applyBorder="1" applyAlignment="1">
      <alignment horizontal="center" vertical="center" wrapText="1"/>
    </xf>
    <xf numFmtId="0" fontId="55" fillId="0" borderId="32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5" fillId="0" borderId="9" xfId="0" applyFont="1" applyBorder="1" applyAlignment="1">
      <alignment horizontal="left" vertical="center" wrapText="1"/>
    </xf>
    <xf numFmtId="0" fontId="55" fillId="0" borderId="0" xfId="0" applyFont="1" applyAlignment="1">
      <alignment vertical="center" wrapText="1"/>
    </xf>
    <xf numFmtId="49" fontId="55" fillId="0" borderId="39" xfId="0" applyNumberFormat="1" applyFont="1" applyFill="1" applyBorder="1" applyAlignment="1">
      <alignment horizontal="center" vertical="center" wrapText="1"/>
    </xf>
    <xf numFmtId="0" fontId="55" fillId="0" borderId="2" xfId="0" applyNumberFormat="1" applyFont="1" applyFill="1" applyBorder="1" applyAlignment="1">
      <alignment horizontal="center" vertical="center" wrapText="1"/>
    </xf>
    <xf numFmtId="49" fontId="55" fillId="0" borderId="2" xfId="0" applyNumberFormat="1" applyFont="1" applyFill="1" applyBorder="1" applyAlignment="1">
      <alignment horizontal="center" vertical="center" wrapText="1"/>
    </xf>
    <xf numFmtId="49" fontId="55" fillId="0" borderId="12" xfId="0" applyNumberFormat="1" applyFont="1" applyFill="1" applyBorder="1" applyAlignment="1">
      <alignment horizontal="center" vertical="center" wrapText="1"/>
    </xf>
    <xf numFmtId="49" fontId="55" fillId="0" borderId="3" xfId="0" applyNumberFormat="1" applyFont="1" applyFill="1" applyBorder="1" applyAlignment="1">
      <alignment horizontal="center" vertical="center" wrapText="1"/>
    </xf>
    <xf numFmtId="14" fontId="55" fillId="0" borderId="11" xfId="0" applyNumberFormat="1" applyFont="1" applyFill="1" applyBorder="1" applyAlignment="1">
      <alignment horizontal="center" vertical="center" wrapText="1"/>
    </xf>
    <xf numFmtId="14" fontId="55" fillId="0" borderId="12" xfId="0" applyNumberFormat="1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vertical="center" wrapText="1"/>
    </xf>
    <xf numFmtId="0" fontId="55" fillId="0" borderId="2" xfId="0" applyFont="1" applyFill="1" applyBorder="1" applyAlignment="1">
      <alignment horizontal="center" vertical="center" wrapText="1"/>
    </xf>
    <xf numFmtId="0" fontId="55" fillId="0" borderId="1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left" vertical="center" wrapText="1"/>
    </xf>
    <xf numFmtId="14" fontId="55" fillId="0" borderId="12" xfId="3" applyNumberFormat="1" applyFont="1" applyFill="1" applyBorder="1" applyAlignment="1">
      <alignment horizontal="center" vertical="center" wrapText="1"/>
    </xf>
    <xf numFmtId="14" fontId="55" fillId="0" borderId="1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55" fillId="0" borderId="0" xfId="0" applyFont="1" applyAlignment="1">
      <alignment horizontal="left" vertical="center"/>
    </xf>
    <xf numFmtId="0" fontId="56" fillId="19" borderId="24" xfId="3" applyFont="1" applyFill="1" applyBorder="1" applyAlignment="1">
      <alignment horizontal="center" vertical="center"/>
    </xf>
    <xf numFmtId="0" fontId="56" fillId="19" borderId="11" xfId="0" applyFont="1" applyFill="1" applyBorder="1" applyAlignment="1">
      <alignment horizontal="center" vertical="center" wrapText="1"/>
    </xf>
    <xf numFmtId="0" fontId="56" fillId="19" borderId="13" xfId="0" applyFont="1" applyFill="1" applyBorder="1" applyAlignment="1">
      <alignment horizontal="center" vertical="center" wrapText="1"/>
    </xf>
    <xf numFmtId="0" fontId="55" fillId="18" borderId="12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4" fontId="53" fillId="0" borderId="0" xfId="0" applyNumberFormat="1" applyFont="1" applyAlignment="1">
      <alignment vertical="center"/>
    </xf>
    <xf numFmtId="49" fontId="54" fillId="0" borderId="0" xfId="0" applyNumberFormat="1" applyFont="1" applyAlignment="1">
      <alignment horizontal="left" vertical="center"/>
    </xf>
    <xf numFmtId="49" fontId="53" fillId="0" borderId="0" xfId="0" applyNumberFormat="1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54" fillId="0" borderId="0" xfId="0" applyFont="1" applyAlignment="1">
      <alignment horizontal="center" vertical="center"/>
    </xf>
    <xf numFmtId="0" fontId="60" fillId="0" borderId="0" xfId="0" applyFont="1" applyAlignment="1">
      <alignment vertical="center"/>
    </xf>
    <xf numFmtId="14" fontId="60" fillId="0" borderId="0" xfId="0" applyNumberFormat="1" applyFont="1" applyAlignment="1">
      <alignment vertical="center"/>
    </xf>
    <xf numFmtId="0" fontId="53" fillId="0" borderId="0" xfId="0" applyFont="1" applyAlignment="1">
      <alignment horizontal="right" vertical="center"/>
    </xf>
    <xf numFmtId="0" fontId="53" fillId="0" borderId="0" xfId="3" applyFont="1" applyAlignment="1">
      <alignment vertical="center"/>
    </xf>
    <xf numFmtId="49" fontId="53" fillId="0" borderId="8" xfId="0" applyNumberFormat="1" applyFont="1" applyBorder="1" applyAlignment="1">
      <alignment horizontal="center" vertical="center" wrapText="1"/>
    </xf>
    <xf numFmtId="49" fontId="53" fillId="0" borderId="9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 wrapText="1"/>
    </xf>
    <xf numFmtId="14" fontId="53" fillId="0" borderId="8" xfId="0" applyNumberFormat="1" applyFont="1" applyBorder="1" applyAlignment="1">
      <alignment horizontal="center" vertical="center" wrapText="1"/>
    </xf>
    <xf numFmtId="14" fontId="53" fillId="0" borderId="10" xfId="0" applyNumberFormat="1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3" fillId="0" borderId="32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49" fontId="54" fillId="0" borderId="23" xfId="0" applyNumberFormat="1" applyFont="1" applyBorder="1" applyAlignment="1">
      <alignment horizontal="left" vertical="center" wrapText="1"/>
    </xf>
    <xf numFmtId="49" fontId="53" fillId="0" borderId="9" xfId="0" applyNumberFormat="1" applyFont="1" applyBorder="1" applyAlignment="1">
      <alignment horizontal="left" vertical="center" wrapText="1"/>
    </xf>
    <xf numFmtId="0" fontId="53" fillId="0" borderId="9" xfId="0" applyFont="1" applyBorder="1" applyAlignment="1">
      <alignment horizontal="left" vertical="center" wrapText="1"/>
    </xf>
    <xf numFmtId="49" fontId="53" fillId="0" borderId="9" xfId="0" applyNumberFormat="1" applyFont="1" applyBorder="1" applyAlignment="1">
      <alignment vertical="center" wrapText="1"/>
    </xf>
    <xf numFmtId="0" fontId="53" fillId="0" borderId="9" xfId="0" quotePrefix="1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49" fontId="55" fillId="0" borderId="1" xfId="0" applyNumberFormat="1" applyFont="1" applyBorder="1" applyAlignment="1">
      <alignment horizontal="center" vertical="center" wrapText="1"/>
    </xf>
    <xf numFmtId="49" fontId="55" fillId="0" borderId="12" xfId="0" applyNumberFormat="1" applyFont="1" applyBorder="1" applyAlignment="1">
      <alignment horizontal="center" vertical="center" wrapText="1"/>
    </xf>
    <xf numFmtId="14" fontId="55" fillId="0" borderId="11" xfId="0" applyNumberFormat="1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49" fontId="56" fillId="0" borderId="4" xfId="0" applyNumberFormat="1" applyFont="1" applyBorder="1" applyAlignment="1">
      <alignment horizontal="left" vertical="center" wrapText="1"/>
    </xf>
    <xf numFmtId="49" fontId="55" fillId="0" borderId="1" xfId="0" applyNumberFormat="1" applyFont="1" applyBorder="1" applyAlignment="1">
      <alignment horizontal="left" vertical="center" wrapText="1"/>
    </xf>
    <xf numFmtId="0" fontId="55" fillId="0" borderId="1" xfId="0" applyFont="1" applyBorder="1" applyAlignment="1">
      <alignment horizontal="left" vertical="center" wrapText="1"/>
    </xf>
    <xf numFmtId="49" fontId="55" fillId="0" borderId="1" xfId="0" applyNumberFormat="1" applyFont="1" applyBorder="1" applyAlignment="1">
      <alignment vertical="center" wrapText="1"/>
    </xf>
    <xf numFmtId="0" fontId="55" fillId="0" borderId="1" xfId="0" quotePrefix="1" applyFont="1" applyBorder="1" applyAlignment="1">
      <alignment vertical="center" wrapText="1"/>
    </xf>
    <xf numFmtId="14" fontId="55" fillId="0" borderId="2" xfId="0" applyNumberFormat="1" applyFont="1" applyBorder="1" applyAlignment="1">
      <alignment horizontal="center" vertical="center" wrapText="1"/>
    </xf>
    <xf numFmtId="49" fontId="55" fillId="0" borderId="0" xfId="0" applyNumberFormat="1" applyFont="1" applyAlignment="1">
      <alignment horizontal="left" vertical="center"/>
    </xf>
    <xf numFmtId="0" fontId="56" fillId="0" borderId="0" xfId="0" applyFont="1" applyAlignment="1">
      <alignment horizontal="center" vertical="center"/>
    </xf>
    <xf numFmtId="49" fontId="54" fillId="0" borderId="45" xfId="0" applyNumberFormat="1" applyFont="1" applyBorder="1" applyAlignment="1">
      <alignment horizontal="left" vertical="center"/>
    </xf>
    <xf numFmtId="49" fontId="54" fillId="0" borderId="33" xfId="0" applyNumberFormat="1" applyFont="1" applyBorder="1" applyAlignment="1">
      <alignment horizontal="left" vertical="center"/>
    </xf>
    <xf numFmtId="49" fontId="53" fillId="0" borderId="5" xfId="0" applyNumberFormat="1" applyFont="1" applyBorder="1" applyAlignment="1">
      <alignment vertical="center"/>
    </xf>
    <xf numFmtId="0" fontId="53" fillId="19" borderId="9" xfId="3" applyFont="1" applyFill="1" applyBorder="1" applyAlignment="1">
      <alignment vertical="center"/>
    </xf>
    <xf numFmtId="0" fontId="56" fillId="19" borderId="11" xfId="0" applyFont="1" applyFill="1" applyBorder="1" applyAlignment="1">
      <alignment horizontal="center" vertical="center"/>
    </xf>
    <xf numFmtId="0" fontId="56" fillId="19" borderId="1" xfId="0" applyFont="1" applyFill="1" applyBorder="1" applyAlignment="1">
      <alignment horizontal="center" vertical="center"/>
    </xf>
    <xf numFmtId="49" fontId="56" fillId="19" borderId="1" xfId="0" applyNumberFormat="1" applyFont="1" applyFill="1" applyBorder="1" applyAlignment="1">
      <alignment horizontal="center" vertical="center"/>
    </xf>
    <xf numFmtId="49" fontId="56" fillId="19" borderId="1" xfId="0" applyNumberFormat="1" applyFont="1" applyFill="1" applyBorder="1" applyAlignment="1">
      <alignment vertical="center"/>
    </xf>
    <xf numFmtId="0" fontId="56" fillId="19" borderId="21" xfId="0" applyFont="1" applyFill="1" applyBorder="1" applyAlignment="1">
      <alignment horizontal="center" vertical="center"/>
    </xf>
    <xf numFmtId="0" fontId="56" fillId="19" borderId="5" xfId="0" applyFont="1" applyFill="1" applyBorder="1" applyAlignment="1">
      <alignment horizontal="center" vertical="center"/>
    </xf>
    <xf numFmtId="49" fontId="56" fillId="19" borderId="5" xfId="0" applyNumberFormat="1" applyFont="1" applyFill="1" applyBorder="1" applyAlignment="1">
      <alignment horizontal="center" vertical="center"/>
    </xf>
    <xf numFmtId="49" fontId="56" fillId="19" borderId="5" xfId="0" applyNumberFormat="1" applyFont="1" applyFill="1" applyBorder="1" applyAlignment="1">
      <alignment vertical="center"/>
    </xf>
    <xf numFmtId="0" fontId="53" fillId="19" borderId="5" xfId="0" applyFont="1" applyFill="1" applyBorder="1" applyAlignment="1">
      <alignment horizontal="center" vertical="center"/>
    </xf>
    <xf numFmtId="0" fontId="53" fillId="19" borderId="6" xfId="0" applyFont="1" applyFill="1" applyBorder="1" applyAlignment="1">
      <alignment horizontal="center" vertical="center"/>
    </xf>
    <xf numFmtId="0" fontId="56" fillId="19" borderId="5" xfId="0" applyFont="1" applyFill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/>
    </xf>
    <xf numFmtId="0" fontId="55" fillId="0" borderId="0" xfId="0" applyFont="1" applyFill="1" applyAlignment="1">
      <alignment horizontal="center" vertical="center"/>
    </xf>
    <xf numFmtId="0" fontId="57" fillId="24" borderId="12" xfId="0" applyFont="1" applyFill="1" applyBorder="1" applyAlignment="1">
      <alignment horizontal="center" vertical="center"/>
    </xf>
    <xf numFmtId="0" fontId="56" fillId="23" borderId="4" xfId="0" applyFont="1" applyFill="1" applyBorder="1" applyAlignment="1">
      <alignment vertical="center"/>
    </xf>
    <xf numFmtId="0" fontId="56" fillId="23" borderId="2" xfId="0" applyFont="1" applyFill="1" applyBorder="1" applyAlignment="1">
      <alignment horizontal="left" vertical="center" wrapText="1"/>
    </xf>
    <xf numFmtId="0" fontId="56" fillId="23" borderId="12" xfId="0" applyFont="1" applyFill="1" applyBorder="1" applyAlignment="1">
      <alignment horizontal="left" vertical="center" wrapText="1"/>
    </xf>
    <xf numFmtId="0" fontId="56" fillId="23" borderId="3" xfId="0" applyFont="1" applyFill="1" applyBorder="1" applyAlignment="1">
      <alignment horizontal="left" vertical="center" wrapText="1"/>
    </xf>
    <xf numFmtId="14" fontId="56" fillId="23" borderId="11" xfId="0" applyNumberFormat="1" applyFont="1" applyFill="1" applyBorder="1" applyAlignment="1">
      <alignment horizontal="left" vertical="center" wrapText="1"/>
    </xf>
    <xf numFmtId="14" fontId="56" fillId="23" borderId="12" xfId="0" applyNumberFormat="1" applyFont="1" applyFill="1" applyBorder="1" applyAlignment="1">
      <alignment horizontal="left" vertical="center" wrapText="1"/>
    </xf>
    <xf numFmtId="0" fontId="56" fillId="23" borderId="1" xfId="0" applyFont="1" applyFill="1" applyBorder="1" applyAlignment="1">
      <alignment vertical="center" wrapText="1"/>
    </xf>
    <xf numFmtId="0" fontId="56" fillId="23" borderId="2" xfId="0" applyFont="1" applyFill="1" applyBorder="1" applyAlignment="1">
      <alignment vertical="center" wrapText="1"/>
    </xf>
    <xf numFmtId="0" fontId="56" fillId="23" borderId="12" xfId="0" applyFont="1" applyFill="1" applyBorder="1" applyAlignment="1">
      <alignment horizontal="center" vertical="center" wrapText="1"/>
    </xf>
    <xf numFmtId="0" fontId="56" fillId="23" borderId="1" xfId="0" applyFont="1" applyFill="1" applyBorder="1" applyAlignment="1">
      <alignment horizontal="left" vertical="center" wrapText="1"/>
    </xf>
    <xf numFmtId="0" fontId="56" fillId="23" borderId="3" xfId="0" applyFont="1" applyFill="1" applyBorder="1" applyAlignment="1">
      <alignment vertical="center"/>
    </xf>
    <xf numFmtId="0" fontId="61" fillId="19" borderId="8" xfId="3" applyFont="1" applyFill="1" applyBorder="1" applyAlignment="1">
      <alignment vertical="center"/>
    </xf>
    <xf numFmtId="0" fontId="61" fillId="19" borderId="10" xfId="3" applyFont="1" applyFill="1" applyBorder="1" applyAlignment="1">
      <alignment vertical="center"/>
    </xf>
    <xf numFmtId="0" fontId="61" fillId="19" borderId="43" xfId="3" applyFont="1" applyFill="1" applyBorder="1" applyAlignment="1">
      <alignment horizontal="center" vertical="center"/>
    </xf>
    <xf numFmtId="0" fontId="61" fillId="19" borderId="34" xfId="3" applyFont="1" applyFill="1" applyBorder="1" applyAlignment="1">
      <alignment vertical="center"/>
    </xf>
    <xf numFmtId="0" fontId="61" fillId="19" borderId="36" xfId="3" applyFont="1" applyFill="1" applyBorder="1" applyAlignment="1">
      <alignment vertical="center"/>
    </xf>
    <xf numFmtId="0" fontId="61" fillId="19" borderId="34" xfId="3" applyFont="1" applyFill="1" applyBorder="1" applyAlignment="1">
      <alignment horizontal="center" vertical="center"/>
    </xf>
    <xf numFmtId="0" fontId="16" fillId="9" borderId="1" xfId="3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4" fillId="9" borderId="18" xfId="0" applyFont="1" applyFill="1" applyBorder="1" applyAlignment="1">
      <alignment horizontal="center" vertical="center"/>
    </xf>
    <xf numFmtId="0" fontId="34" fillId="9" borderId="17" xfId="0" applyFont="1" applyFill="1" applyBorder="1" applyAlignment="1">
      <alignment horizontal="center" vertical="center"/>
    </xf>
    <xf numFmtId="0" fontId="16" fillId="9" borderId="8" xfId="3" applyFont="1" applyFill="1" applyBorder="1" applyAlignment="1">
      <alignment horizontal="center" vertical="center"/>
    </xf>
    <xf numFmtId="0" fontId="16" fillId="9" borderId="9" xfId="3" applyFont="1" applyFill="1" applyBorder="1" applyAlignment="1">
      <alignment horizontal="center" vertical="center"/>
    </xf>
    <xf numFmtId="0" fontId="16" fillId="9" borderId="32" xfId="3" applyFont="1" applyFill="1" applyBorder="1" applyAlignment="1">
      <alignment horizontal="center" vertical="center"/>
    </xf>
    <xf numFmtId="0" fontId="16" fillId="9" borderId="10" xfId="3" applyFont="1" applyFill="1" applyBorder="1" applyAlignment="1">
      <alignment horizontal="center" vertical="center"/>
    </xf>
    <xf numFmtId="0" fontId="16" fillId="9" borderId="23" xfId="3" applyFont="1" applyFill="1" applyBorder="1" applyAlignment="1">
      <alignment horizontal="center" vertical="center"/>
    </xf>
    <xf numFmtId="0" fontId="16" fillId="9" borderId="17" xfId="3" applyFont="1" applyFill="1" applyBorder="1" applyAlignment="1">
      <alignment horizontal="center" vertical="center"/>
    </xf>
    <xf numFmtId="0" fontId="17" fillId="0" borderId="18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34" fillId="9" borderId="24" xfId="0" applyFont="1" applyFill="1" applyBorder="1" applyAlignment="1">
      <alignment horizontal="center" vertical="center"/>
    </xf>
    <xf numFmtId="0" fontId="34" fillId="9" borderId="7" xfId="0" applyFont="1" applyFill="1" applyBorder="1" applyAlignment="1">
      <alignment horizontal="center" vertical="center"/>
    </xf>
    <xf numFmtId="0" fontId="34" fillId="9" borderId="26" xfId="0" applyFont="1" applyFill="1" applyBorder="1" applyAlignment="1">
      <alignment horizontal="center" vertical="center"/>
    </xf>
    <xf numFmtId="0" fontId="16" fillId="9" borderId="28" xfId="0" applyFont="1" applyFill="1" applyBorder="1" applyAlignment="1">
      <alignment horizontal="center" vertical="center"/>
    </xf>
    <xf numFmtId="0" fontId="16" fillId="9" borderId="38" xfId="0" applyFont="1" applyFill="1" applyBorder="1" applyAlignment="1">
      <alignment horizontal="center" vertical="center"/>
    </xf>
    <xf numFmtId="0" fontId="16" fillId="9" borderId="18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6" fillId="9" borderId="19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/>
    </xf>
    <xf numFmtId="0" fontId="16" fillId="9" borderId="9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34" fillId="9" borderId="8" xfId="3" applyFont="1" applyFill="1" applyBorder="1" applyAlignment="1">
      <alignment horizontal="center" vertical="center"/>
    </xf>
    <xf numFmtId="0" fontId="34" fillId="9" borderId="9" xfId="3" applyFont="1" applyFill="1" applyBorder="1" applyAlignment="1">
      <alignment horizontal="center" vertical="center"/>
    </xf>
    <xf numFmtId="0" fontId="34" fillId="9" borderId="32" xfId="3" applyFont="1" applyFill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7" fillId="0" borderId="28" xfId="0" applyFont="1" applyBorder="1" applyAlignment="1">
      <alignment horizontal="left" vertical="center" wrapText="1"/>
    </xf>
    <xf numFmtId="0" fontId="34" fillId="9" borderId="8" xfId="0" applyFont="1" applyFill="1" applyBorder="1" applyAlignment="1">
      <alignment horizontal="center" vertical="center"/>
    </xf>
    <xf numFmtId="0" fontId="34" fillId="9" borderId="9" xfId="0" applyFont="1" applyFill="1" applyBorder="1" applyAlignment="1">
      <alignment horizontal="center" vertical="center"/>
    </xf>
    <xf numFmtId="0" fontId="34" fillId="9" borderId="32" xfId="0" applyFont="1" applyFill="1" applyBorder="1" applyAlignment="1">
      <alignment horizontal="center" vertical="center"/>
    </xf>
    <xf numFmtId="0" fontId="34" fillId="9" borderId="10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49" fontId="53" fillId="0" borderId="2" xfId="0" applyNumberFormat="1" applyFont="1" applyBorder="1" applyAlignment="1">
      <alignment horizontal="left" vertical="center"/>
    </xf>
    <xf numFmtId="49" fontId="53" fillId="0" borderId="3" xfId="0" applyNumberFormat="1" applyFont="1" applyBorder="1" applyAlignment="1">
      <alignment horizontal="left" vertical="center"/>
    </xf>
    <xf numFmtId="49" fontId="53" fillId="0" borderId="4" xfId="0" applyNumberFormat="1" applyFont="1" applyBorder="1" applyAlignment="1">
      <alignment horizontal="left" vertical="center"/>
    </xf>
    <xf numFmtId="0" fontId="61" fillId="19" borderId="2" xfId="3" applyFont="1" applyFill="1" applyBorder="1" applyAlignment="1">
      <alignment horizontal="center" vertical="center"/>
    </xf>
    <xf numFmtId="0" fontId="61" fillId="19" borderId="3" xfId="3" applyFont="1" applyFill="1" applyBorder="1" applyAlignment="1">
      <alignment horizontal="center" vertical="center"/>
    </xf>
    <xf numFmtId="0" fontId="61" fillId="19" borderId="4" xfId="3" applyFont="1" applyFill="1" applyBorder="1" applyAlignment="1">
      <alignment horizontal="center" vertical="center"/>
    </xf>
    <xf numFmtId="0" fontId="61" fillId="19" borderId="43" xfId="3" applyFont="1" applyFill="1" applyBorder="1" applyAlignment="1">
      <alignment horizontal="center" vertical="center"/>
    </xf>
    <xf numFmtId="0" fontId="61" fillId="19" borderId="42" xfId="3" applyFont="1" applyFill="1" applyBorder="1" applyAlignment="1">
      <alignment horizontal="center" vertical="center"/>
    </xf>
    <xf numFmtId="0" fontId="61" fillId="19" borderId="44" xfId="3" applyFont="1" applyFill="1" applyBorder="1" applyAlignment="1">
      <alignment horizontal="center" vertical="center"/>
    </xf>
    <xf numFmtId="0" fontId="56" fillId="23" borderId="2" xfId="0" applyFont="1" applyFill="1" applyBorder="1" applyAlignment="1">
      <alignment horizontal="left" vertical="center"/>
    </xf>
    <xf numFmtId="0" fontId="56" fillId="23" borderId="3" xfId="0" applyFont="1" applyFill="1" applyBorder="1" applyAlignment="1">
      <alignment horizontal="left" vertical="center"/>
    </xf>
    <xf numFmtId="0" fontId="61" fillId="19" borderId="18" xfId="3" applyFont="1" applyFill="1" applyBorder="1" applyAlignment="1">
      <alignment horizontal="center" vertical="center"/>
    </xf>
    <xf numFmtId="0" fontId="61" fillId="19" borderId="17" xfId="3" applyFont="1" applyFill="1" applyBorder="1" applyAlignment="1">
      <alignment horizontal="center" vertical="center"/>
    </xf>
    <xf numFmtId="0" fontId="61" fillId="19" borderId="19" xfId="3" applyFont="1" applyFill="1" applyBorder="1" applyAlignment="1">
      <alignment horizontal="center" vertical="center"/>
    </xf>
    <xf numFmtId="0" fontId="56" fillId="19" borderId="9" xfId="3" applyFont="1" applyFill="1" applyBorder="1" applyAlignment="1">
      <alignment horizontal="center" vertical="center"/>
    </xf>
    <xf numFmtId="0" fontId="61" fillId="19" borderId="8" xfId="3" applyFont="1" applyFill="1" applyBorder="1" applyAlignment="1">
      <alignment horizontal="center" vertical="center"/>
    </xf>
    <xf numFmtId="0" fontId="61" fillId="19" borderId="9" xfId="3" applyFont="1" applyFill="1" applyBorder="1" applyAlignment="1">
      <alignment horizontal="center" vertical="center"/>
    </xf>
    <xf numFmtId="0" fontId="56" fillId="19" borderId="1" xfId="0" applyFont="1" applyFill="1" applyBorder="1" applyAlignment="1">
      <alignment horizontal="center" vertical="center"/>
    </xf>
    <xf numFmtId="0" fontId="16" fillId="9" borderId="8" xfId="3" applyFont="1" applyFill="1" applyBorder="1" applyAlignment="1">
      <alignment horizontal="left" vertical="center"/>
    </xf>
    <xf numFmtId="0" fontId="16" fillId="9" borderId="9" xfId="3" applyFont="1" applyFill="1" applyBorder="1" applyAlignment="1">
      <alignment horizontal="left" vertical="center"/>
    </xf>
    <xf numFmtId="0" fontId="16" fillId="9" borderId="10" xfId="3" applyFont="1" applyFill="1" applyBorder="1" applyAlignment="1">
      <alignment horizontal="left" vertical="center"/>
    </xf>
    <xf numFmtId="0" fontId="17" fillId="9" borderId="1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34" fillId="9" borderId="10" xfId="3" applyFont="1" applyFill="1" applyBorder="1" applyAlignment="1">
      <alignment horizontal="center" vertical="center"/>
    </xf>
    <xf numFmtId="0" fontId="34" fillId="9" borderId="18" xfId="3" applyFont="1" applyFill="1" applyBorder="1" applyAlignment="1">
      <alignment horizontal="left" vertical="center"/>
    </xf>
    <xf numFmtId="0" fontId="34" fillId="9" borderId="17" xfId="3" applyFont="1" applyFill="1" applyBorder="1" applyAlignment="1">
      <alignment horizontal="left" vertical="center"/>
    </xf>
    <xf numFmtId="0" fontId="34" fillId="9" borderId="8" xfId="3" applyFont="1" applyFill="1" applyBorder="1" applyAlignment="1">
      <alignment horizontal="left" vertical="center"/>
    </xf>
    <xf numFmtId="0" fontId="34" fillId="9" borderId="9" xfId="3" applyFont="1" applyFill="1" applyBorder="1" applyAlignment="1">
      <alignment horizontal="left" vertical="center"/>
    </xf>
    <xf numFmtId="0" fontId="34" fillId="9" borderId="32" xfId="3" applyFont="1" applyFill="1" applyBorder="1" applyAlignment="1">
      <alignment horizontal="left" vertical="center"/>
    </xf>
  </cellXfs>
  <cellStyles count="13">
    <cellStyle name="20 % - Akzent2 2" xfId="6" xr:uid="{00000000-0005-0000-0000-000000000000}"/>
    <cellStyle name="20 % - Akzent2 2 2" xfId="7" xr:uid="{00000000-0005-0000-0000-000001000000}"/>
    <cellStyle name="20 % - Akzent2 3" xfId="8" xr:uid="{00000000-0005-0000-0000-000002000000}"/>
    <cellStyle name="Excel Built-in Normal" xfId="5" xr:uid="{00000000-0005-0000-0000-000003000000}"/>
    <cellStyle name="grau" xfId="2" xr:uid="{00000000-0005-0000-0000-000004000000}"/>
    <cellStyle name="grau 2" xfId="4" xr:uid="{00000000-0005-0000-0000-000005000000}"/>
    <cellStyle name="Standard" xfId="0" builtinId="0"/>
    <cellStyle name="Standard 2" xfId="3" xr:uid="{00000000-0005-0000-0000-000007000000}"/>
    <cellStyle name="Standard 3" xfId="1" xr:uid="{00000000-0005-0000-0000-000008000000}"/>
    <cellStyle name="Standard 4" xfId="9" xr:uid="{00000000-0005-0000-0000-000009000000}"/>
    <cellStyle name="Standard 4 2" xfId="11" xr:uid="{00000000-0005-0000-0000-00000A000000}"/>
    <cellStyle name="Standard 5" xfId="10" xr:uid="{00000000-0005-0000-0000-00000B000000}"/>
    <cellStyle name="Standard 6" xfId="12" xr:uid="{00000000-0005-0000-0000-00000C000000}"/>
  </cellStyles>
  <dxfs count="30">
    <dxf>
      <font>
        <color theme="0"/>
      </font>
      <fill>
        <patternFill>
          <bgColor rgb="FF5485C8"/>
        </patternFill>
      </fill>
    </dxf>
    <dxf>
      <fill>
        <patternFill>
          <bgColor rgb="FFAF2224"/>
        </patternFill>
      </fill>
    </dxf>
    <dxf>
      <font>
        <color theme="1"/>
      </font>
      <fill>
        <patternFill>
          <bgColor rgb="FF89B740"/>
        </patternFill>
      </fill>
    </dxf>
    <dxf>
      <font>
        <color rgb="FFD1D0C8"/>
      </font>
    </dxf>
    <dxf>
      <fill>
        <patternFill>
          <bgColor rgb="FFD1D0C8"/>
        </patternFill>
      </fill>
    </dxf>
    <dxf>
      <fill>
        <patternFill>
          <bgColor rgb="FFDCE7C1"/>
        </patternFill>
      </fill>
    </dxf>
    <dxf>
      <fill>
        <patternFill>
          <bgColor rgb="FFAF2422"/>
        </patternFill>
      </fill>
    </dxf>
    <dxf>
      <fill>
        <patternFill>
          <bgColor rgb="FF89B740"/>
        </patternFill>
      </fill>
    </dxf>
    <dxf>
      <font>
        <color rgb="FFD1D0C8"/>
      </font>
    </dxf>
    <dxf>
      <fill>
        <patternFill>
          <bgColor rgb="FFD1D0C8"/>
        </patternFill>
      </fill>
    </dxf>
    <dxf>
      <font>
        <color rgb="FFD1D0C8"/>
      </font>
    </dxf>
    <dxf>
      <fill>
        <patternFill>
          <bgColor rgb="FFAF2422"/>
        </patternFill>
      </fill>
    </dxf>
    <dxf>
      <fill>
        <patternFill>
          <bgColor rgb="FF99998C"/>
        </patternFill>
      </fill>
    </dxf>
    <dxf>
      <fill>
        <patternFill>
          <bgColor rgb="FF89B740"/>
        </patternFill>
      </fill>
    </dxf>
    <dxf>
      <fill>
        <patternFill>
          <bgColor rgb="FF5485C8"/>
        </patternFill>
      </fill>
    </dxf>
    <dxf>
      <font>
        <color rgb="FFD1D0C8"/>
      </font>
    </dxf>
    <dxf>
      <fill>
        <patternFill>
          <bgColor rgb="FFA1C45F"/>
        </patternFill>
      </fill>
    </dxf>
    <dxf>
      <font>
        <color rgb="FFD1D0C8"/>
      </font>
    </dxf>
    <dxf>
      <fill>
        <patternFill>
          <bgColor rgb="FFD1D0C8"/>
        </patternFill>
      </fill>
    </dxf>
    <dxf>
      <fill>
        <patternFill>
          <bgColor rgb="FFDCE7C1"/>
        </patternFill>
      </fill>
    </dxf>
    <dxf>
      <fill>
        <patternFill>
          <bgColor rgb="FFAF2422"/>
        </patternFill>
      </fill>
    </dxf>
    <dxf>
      <fill>
        <patternFill>
          <bgColor rgb="FF89B740"/>
        </patternFill>
      </fill>
    </dxf>
    <dxf>
      <fill>
        <patternFill>
          <bgColor rgb="FFD1D0C8"/>
        </patternFill>
      </fill>
    </dxf>
    <dxf>
      <fill>
        <patternFill>
          <bgColor rgb="FF89B740"/>
        </patternFill>
      </fill>
    </dxf>
    <dxf>
      <fill>
        <patternFill>
          <bgColor rgb="FFAF2422"/>
        </patternFill>
      </fill>
    </dxf>
    <dxf>
      <fill>
        <patternFill>
          <bgColor rgb="FF5485C8"/>
        </patternFill>
      </fill>
    </dxf>
    <dxf>
      <fill>
        <patternFill>
          <bgColor rgb="FF99998C"/>
        </patternFill>
      </fill>
    </dxf>
    <dxf>
      <font>
        <color rgb="FFD1D0C8"/>
      </font>
    </dxf>
    <dxf>
      <font>
        <color rgb="FFD1D0C8"/>
      </font>
    </dxf>
    <dxf>
      <font>
        <color rgb="FFD1D0C8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1D0C8"/>
      <color rgb="FF99998C"/>
      <color rgb="FFDCE7C1"/>
      <color rgb="FFAF2224"/>
      <color rgb="FFA1C45F"/>
      <color rgb="FF5485C8"/>
      <color rgb="FFAF2422"/>
      <color rgb="FF89B740"/>
      <color rgb="FF6A6A5C"/>
      <color rgb="FFF3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1">
    <tabColor theme="9" tint="0.39997558519241921"/>
  </sheetPr>
  <dimension ref="A1:AI90"/>
  <sheetViews>
    <sheetView zoomScaleNormal="100" workbookViewId="0">
      <pane xSplit="3" ySplit="11" topLeftCell="D12" activePane="bottomRight" state="frozen"/>
      <selection activeCell="H23" sqref="H23"/>
      <selection pane="topRight" activeCell="H23" sqref="H23"/>
      <selection pane="bottomLeft" activeCell="H23" sqref="H23"/>
      <selection pane="bottomRight" activeCell="H23" sqref="H23"/>
    </sheetView>
  </sheetViews>
  <sheetFormatPr baseColWidth="10" defaultColWidth="9.08984375" defaultRowHeight="13" x14ac:dyDescent="0.25"/>
  <cols>
    <col min="1" max="3" width="7.6328125" style="542" customWidth="1"/>
    <col min="4" max="9" width="12.6328125" style="542" customWidth="1"/>
    <col min="10" max="10" width="68" style="543" bestFit="1" customWidth="1"/>
    <col min="11" max="11" width="6.54296875" style="543" customWidth="1"/>
    <col min="12" max="12" width="12.6328125" style="543" customWidth="1"/>
    <col min="13" max="13" width="45.453125" style="543" bestFit="1" customWidth="1"/>
    <col min="14" max="16384" width="9.08984375" style="543"/>
  </cols>
  <sheetData>
    <row r="1" spans="1:35" s="164" customFormat="1" x14ac:dyDescent="0.25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65"/>
      <c r="N1" s="165"/>
      <c r="O1" s="165"/>
      <c r="P1" s="165"/>
      <c r="Q1" s="166"/>
      <c r="R1" s="522"/>
      <c r="S1" s="165"/>
      <c r="T1" s="165"/>
      <c r="U1" s="167"/>
      <c r="V1" s="168"/>
      <c r="W1" s="168"/>
      <c r="X1" s="169"/>
      <c r="Y1" s="169"/>
      <c r="Z1" s="169"/>
      <c r="AA1" s="169"/>
      <c r="AB1" s="169"/>
      <c r="AC1" s="169"/>
      <c r="AE1" s="165"/>
      <c r="AF1" s="170"/>
      <c r="AG1" s="171"/>
    </row>
    <row r="2" spans="1:35" s="164" customFormat="1" ht="15.5" x14ac:dyDescent="0.25">
      <c r="A2" s="530" t="s">
        <v>923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  <c r="U2" s="530"/>
      <c r="V2" s="530"/>
      <c r="W2" s="530"/>
      <c r="X2" s="530"/>
      <c r="Y2" s="530"/>
      <c r="Z2" s="530"/>
      <c r="AA2" s="530"/>
      <c r="AB2" s="530"/>
      <c r="AC2" s="530"/>
      <c r="AD2" s="530"/>
      <c r="AE2" s="530"/>
      <c r="AF2" s="530"/>
      <c r="AG2" s="530"/>
      <c r="AH2" s="530"/>
      <c r="AI2" s="530"/>
    </row>
    <row r="3" spans="1:35" s="164" customFormat="1" x14ac:dyDescent="0.25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65"/>
      <c r="N3" s="165"/>
      <c r="O3" s="165"/>
      <c r="P3" s="165"/>
      <c r="Q3" s="166"/>
      <c r="R3" s="522"/>
      <c r="S3" s="165"/>
      <c r="T3" s="165"/>
      <c r="U3" s="167"/>
      <c r="V3" s="168"/>
      <c r="W3" s="168"/>
      <c r="X3" s="169"/>
      <c r="Y3" s="169"/>
      <c r="Z3" s="169"/>
      <c r="AA3" s="169"/>
      <c r="AB3" s="169"/>
      <c r="AC3" s="169"/>
      <c r="AE3" s="165"/>
      <c r="AF3" s="170"/>
      <c r="AG3" s="171"/>
    </row>
    <row r="4" spans="1:35" s="164" customFormat="1" x14ac:dyDescent="0.25">
      <c r="A4" s="131"/>
      <c r="B4" s="131"/>
      <c r="C4" s="131"/>
      <c r="D4" s="131"/>
      <c r="E4" s="218" t="s">
        <v>455</v>
      </c>
      <c r="F4" s="131"/>
      <c r="G4" s="131"/>
      <c r="H4" s="131"/>
      <c r="I4" s="131"/>
      <c r="J4" s="131"/>
      <c r="K4" s="131"/>
      <c r="L4" s="131"/>
      <c r="M4" s="165"/>
      <c r="N4" s="165"/>
      <c r="O4" s="165"/>
      <c r="P4" s="165"/>
      <c r="Q4" s="166"/>
      <c r="R4" s="522"/>
      <c r="S4" s="165"/>
      <c r="T4" s="165"/>
      <c r="U4" s="167"/>
      <c r="V4" s="168"/>
      <c r="W4" s="168"/>
      <c r="X4" s="169"/>
      <c r="Y4" s="169"/>
      <c r="Z4" s="169"/>
      <c r="AA4" s="169"/>
      <c r="AB4" s="169"/>
      <c r="AC4" s="169"/>
      <c r="AE4" s="165"/>
      <c r="AF4" s="170"/>
      <c r="AG4" s="171"/>
    </row>
    <row r="5" spans="1:35" s="164" customFormat="1" x14ac:dyDescent="0.25">
      <c r="A5" s="131"/>
      <c r="B5" s="131"/>
      <c r="C5" s="131"/>
      <c r="D5" s="131"/>
      <c r="E5" s="129" t="s">
        <v>514</v>
      </c>
      <c r="F5" s="131"/>
      <c r="G5" s="131"/>
      <c r="H5" s="131"/>
      <c r="I5" s="131"/>
      <c r="J5" s="131"/>
      <c r="K5" s="131"/>
      <c r="L5" s="131"/>
      <c r="M5" s="165"/>
      <c r="N5" s="165"/>
      <c r="O5" s="165"/>
      <c r="P5" s="165"/>
      <c r="Q5" s="166"/>
      <c r="R5" s="522"/>
      <c r="S5" s="165"/>
      <c r="T5" s="165"/>
      <c r="U5" s="167"/>
      <c r="V5" s="168"/>
      <c r="W5" s="168"/>
      <c r="X5" s="169"/>
      <c r="Y5" s="169"/>
      <c r="Z5" s="169"/>
      <c r="AA5" s="169"/>
      <c r="AB5" s="169"/>
      <c r="AC5" s="169"/>
      <c r="AE5" s="165"/>
      <c r="AF5" s="170"/>
      <c r="AG5" s="171"/>
    </row>
    <row r="6" spans="1:35" s="164" customFormat="1" x14ac:dyDescent="0.25">
      <c r="A6" s="131"/>
      <c r="B6" s="131"/>
      <c r="C6" s="131"/>
      <c r="D6" s="131"/>
      <c r="E6" s="130" t="s">
        <v>456</v>
      </c>
      <c r="F6" s="131"/>
      <c r="G6" s="131"/>
      <c r="H6" s="131"/>
      <c r="I6" s="131"/>
      <c r="J6" s="131"/>
      <c r="K6" s="131"/>
      <c r="L6" s="131"/>
      <c r="M6" s="165"/>
      <c r="N6" s="165"/>
      <c r="O6" s="165"/>
      <c r="P6" s="165"/>
      <c r="Q6" s="166"/>
      <c r="R6" s="522"/>
      <c r="S6" s="165"/>
      <c r="T6" s="165"/>
      <c r="U6" s="167"/>
      <c r="V6" s="168"/>
      <c r="W6" s="168"/>
      <c r="X6" s="169"/>
      <c r="Y6" s="169"/>
      <c r="Z6" s="169"/>
      <c r="AA6" s="169"/>
      <c r="AB6" s="169"/>
      <c r="AC6" s="169"/>
      <c r="AE6" s="165"/>
      <c r="AF6" s="170"/>
      <c r="AG6" s="171"/>
    </row>
    <row r="7" spans="1:35" s="164" customFormat="1" x14ac:dyDescent="0.25">
      <c r="A7" s="131"/>
      <c r="B7" s="131"/>
      <c r="C7" s="131"/>
      <c r="D7" s="131"/>
      <c r="E7" s="116" t="s">
        <v>541</v>
      </c>
      <c r="F7" s="131"/>
      <c r="G7" s="131"/>
      <c r="H7" s="131"/>
      <c r="I7" s="131"/>
      <c r="J7" s="131"/>
      <c r="K7" s="131"/>
      <c r="L7" s="131"/>
      <c r="M7" s="165"/>
      <c r="N7" s="165"/>
      <c r="O7" s="165"/>
      <c r="P7" s="165"/>
      <c r="Q7" s="166"/>
      <c r="R7" s="522"/>
      <c r="S7" s="165"/>
      <c r="T7" s="165"/>
      <c r="U7" s="167"/>
      <c r="V7" s="168"/>
      <c r="W7" s="168"/>
      <c r="X7" s="169"/>
      <c r="Y7" s="169"/>
      <c r="Z7" s="169"/>
      <c r="AA7" s="169"/>
      <c r="AB7" s="169"/>
      <c r="AC7" s="169"/>
      <c r="AE7" s="165"/>
      <c r="AF7" s="170"/>
      <c r="AG7" s="171"/>
    </row>
    <row r="8" spans="1:35" s="164" customFormat="1" x14ac:dyDescent="0.25">
      <c r="A8" s="131"/>
      <c r="B8" s="131"/>
      <c r="C8" s="131"/>
      <c r="D8" s="131"/>
      <c r="E8" s="217" t="s">
        <v>791</v>
      </c>
      <c r="F8" s="131"/>
      <c r="G8" s="131"/>
      <c r="H8" s="131"/>
      <c r="I8" s="131"/>
      <c r="J8" s="131"/>
      <c r="K8" s="131"/>
      <c r="L8" s="131"/>
      <c r="M8" s="165"/>
      <c r="N8" s="165"/>
      <c r="O8" s="165"/>
      <c r="P8" s="165"/>
      <c r="Q8" s="166"/>
      <c r="R8" s="522"/>
      <c r="S8" s="165"/>
      <c r="T8" s="165"/>
      <c r="U8" s="167"/>
      <c r="V8" s="168"/>
      <c r="W8" s="168"/>
      <c r="X8" s="169"/>
      <c r="Y8" s="169"/>
      <c r="Z8" s="169"/>
      <c r="AA8" s="169"/>
      <c r="AB8" s="169"/>
      <c r="AC8" s="169"/>
      <c r="AE8" s="165"/>
      <c r="AF8" s="170"/>
      <c r="AG8" s="171"/>
    </row>
    <row r="9" spans="1:35" s="164" customFormat="1" ht="13.5" thickBot="1" x14ac:dyDescent="0.3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65"/>
      <c r="N9" s="165"/>
      <c r="O9" s="165"/>
      <c r="P9" s="165"/>
      <c r="Q9" s="166"/>
      <c r="R9" s="522"/>
      <c r="S9" s="165"/>
      <c r="T9" s="165"/>
      <c r="U9" s="167"/>
      <c r="V9" s="168"/>
      <c r="W9" s="168"/>
      <c r="X9" s="169"/>
      <c r="Y9" s="169"/>
      <c r="Z9" s="169"/>
      <c r="AA9" s="169"/>
      <c r="AB9" s="169"/>
      <c r="AC9" s="169"/>
      <c r="AE9" s="165"/>
      <c r="AF9" s="170"/>
      <c r="AG9" s="171"/>
    </row>
    <row r="10" spans="1:35" ht="39.5" thickBot="1" x14ac:dyDescent="0.3">
      <c r="A10" s="562" t="s">
        <v>785</v>
      </c>
      <c r="B10" s="563" t="s">
        <v>819</v>
      </c>
      <c r="C10" s="563" t="s">
        <v>786</v>
      </c>
      <c r="D10" s="564" t="s">
        <v>931</v>
      </c>
      <c r="E10" s="564" t="s">
        <v>944</v>
      </c>
      <c r="F10" s="564" t="s">
        <v>941</v>
      </c>
      <c r="G10" s="564" t="s">
        <v>580</v>
      </c>
      <c r="H10" s="564" t="s">
        <v>580</v>
      </c>
      <c r="I10" s="564" t="s">
        <v>789</v>
      </c>
      <c r="J10" s="565" t="s">
        <v>516</v>
      </c>
      <c r="K10" s="615" t="s">
        <v>945</v>
      </c>
      <c r="L10" s="615" t="s">
        <v>5</v>
      </c>
      <c r="M10" s="566" t="s">
        <v>546</v>
      </c>
    </row>
    <row r="11" spans="1:35" x14ac:dyDescent="0.25">
      <c r="A11" s="567"/>
      <c r="B11" s="568"/>
      <c r="C11" s="568"/>
      <c r="D11" s="568" t="s">
        <v>946</v>
      </c>
      <c r="E11" s="568"/>
      <c r="F11" s="568"/>
      <c r="G11" s="568" t="s">
        <v>942</v>
      </c>
      <c r="H11" s="568" t="s">
        <v>943</v>
      </c>
      <c r="I11" s="568"/>
      <c r="J11" s="569"/>
      <c r="K11" s="616"/>
      <c r="L11" s="616"/>
      <c r="M11" s="570"/>
    </row>
    <row r="12" spans="1:35" x14ac:dyDescent="0.25">
      <c r="A12" s="571"/>
      <c r="B12" s="546"/>
      <c r="C12" s="546"/>
      <c r="D12" s="546"/>
      <c r="E12" s="546"/>
      <c r="F12" s="546"/>
      <c r="G12" s="546"/>
      <c r="H12" s="546"/>
      <c r="I12" s="546"/>
      <c r="J12" s="547"/>
      <c r="K12" s="617"/>
      <c r="L12" s="617"/>
      <c r="M12" s="572"/>
    </row>
    <row r="13" spans="1:35" x14ac:dyDescent="0.25">
      <c r="A13" s="573" t="s">
        <v>1529</v>
      </c>
      <c r="B13" s="550"/>
      <c r="C13" s="550"/>
      <c r="D13" s="550"/>
      <c r="E13" s="555"/>
      <c r="F13" s="555"/>
      <c r="G13" s="555"/>
      <c r="H13" s="555"/>
      <c r="I13" s="555"/>
      <c r="J13" s="551"/>
      <c r="K13" s="618"/>
      <c r="L13" s="550"/>
      <c r="M13" s="574"/>
    </row>
    <row r="14" spans="1:35" x14ac:dyDescent="0.25">
      <c r="A14" s="575" t="s">
        <v>798</v>
      </c>
      <c r="B14" s="544" t="s">
        <v>71</v>
      </c>
      <c r="C14" s="544" t="s">
        <v>811</v>
      </c>
      <c r="D14" s="548">
        <v>43901</v>
      </c>
      <c r="E14" s="548">
        <v>43978</v>
      </c>
      <c r="F14" s="548">
        <v>43984</v>
      </c>
      <c r="G14" s="548">
        <v>44104</v>
      </c>
      <c r="H14" s="548">
        <v>44641</v>
      </c>
      <c r="I14" s="218" t="s">
        <v>455</v>
      </c>
      <c r="J14" s="545" t="s">
        <v>748</v>
      </c>
      <c r="K14" s="619"/>
      <c r="L14" s="548">
        <v>43979</v>
      </c>
      <c r="M14" s="572"/>
    </row>
    <row r="15" spans="1:35" x14ac:dyDescent="0.25">
      <c r="A15" s="575"/>
      <c r="B15" s="544"/>
      <c r="C15" s="544"/>
      <c r="D15" s="548"/>
      <c r="E15" s="548">
        <v>44246</v>
      </c>
      <c r="F15" s="548">
        <v>44249</v>
      </c>
      <c r="G15" s="548">
        <f>E15+6*7</f>
        <v>44288</v>
      </c>
      <c r="H15" s="548">
        <v>44641</v>
      </c>
      <c r="I15" s="218" t="s">
        <v>455</v>
      </c>
      <c r="J15" s="545" t="s">
        <v>1530</v>
      </c>
      <c r="K15" s="619"/>
      <c r="L15" s="548">
        <v>44246</v>
      </c>
      <c r="M15" s="572"/>
    </row>
    <row r="16" spans="1:35" x14ac:dyDescent="0.25">
      <c r="A16" s="575"/>
      <c r="B16" s="544"/>
      <c r="C16" s="544"/>
      <c r="D16" s="548"/>
      <c r="E16" s="548">
        <v>44543</v>
      </c>
      <c r="F16" s="548">
        <v>44552</v>
      </c>
      <c r="G16" s="548">
        <f>E16+6*7</f>
        <v>44585</v>
      </c>
      <c r="H16" s="548">
        <v>44641</v>
      </c>
      <c r="I16" s="218" t="s">
        <v>455</v>
      </c>
      <c r="J16" s="545" t="s">
        <v>1608</v>
      </c>
      <c r="K16" s="619"/>
      <c r="L16" s="548">
        <v>44531</v>
      </c>
      <c r="M16" s="572"/>
    </row>
    <row r="17" spans="1:13" x14ac:dyDescent="0.25">
      <c r="A17" s="575"/>
      <c r="B17" s="544"/>
      <c r="C17" s="544"/>
      <c r="D17" s="548"/>
      <c r="E17" s="548">
        <v>44621</v>
      </c>
      <c r="F17" s="548">
        <v>44728</v>
      </c>
      <c r="G17" s="548">
        <f>E17+6*7</f>
        <v>44663</v>
      </c>
      <c r="H17" s="548">
        <v>44641</v>
      </c>
      <c r="I17" s="218" t="s">
        <v>455</v>
      </c>
      <c r="J17" s="1016" t="s">
        <v>1927</v>
      </c>
      <c r="K17" s="619"/>
      <c r="L17" s="548">
        <v>44621</v>
      </c>
      <c r="M17" s="572"/>
    </row>
    <row r="18" spans="1:13" x14ac:dyDescent="0.25">
      <c r="A18" s="573" t="s">
        <v>74</v>
      </c>
      <c r="B18" s="550"/>
      <c r="C18" s="550"/>
      <c r="D18" s="550"/>
      <c r="E18" s="555"/>
      <c r="F18" s="555"/>
      <c r="G18" s="555"/>
      <c r="H18" s="555"/>
      <c r="I18" s="555"/>
      <c r="J18" s="551"/>
      <c r="K18" s="618"/>
      <c r="L18" s="550"/>
      <c r="M18" s="574"/>
    </row>
    <row r="19" spans="1:13" x14ac:dyDescent="0.25">
      <c r="A19" s="575" t="s">
        <v>798</v>
      </c>
      <c r="B19" s="544" t="s">
        <v>71</v>
      </c>
      <c r="C19" s="544" t="s">
        <v>811</v>
      </c>
      <c r="D19" s="548">
        <v>43901</v>
      </c>
      <c r="E19" s="548">
        <v>43978</v>
      </c>
      <c r="F19" s="548">
        <v>43984</v>
      </c>
      <c r="G19" s="548">
        <v>44104</v>
      </c>
      <c r="H19" s="548">
        <v>44517</v>
      </c>
      <c r="I19" s="218" t="s">
        <v>455</v>
      </c>
      <c r="J19" s="545" t="s">
        <v>749</v>
      </c>
      <c r="K19" s="619"/>
      <c r="L19" s="548">
        <v>43979</v>
      </c>
      <c r="M19" s="572"/>
    </row>
    <row r="20" spans="1:13" x14ac:dyDescent="0.25">
      <c r="A20" s="575" t="s">
        <v>798</v>
      </c>
      <c r="B20" s="544" t="s">
        <v>71</v>
      </c>
      <c r="C20" s="544" t="s">
        <v>811</v>
      </c>
      <c r="D20" s="548"/>
      <c r="E20" s="548">
        <v>44708</v>
      </c>
      <c r="F20" s="548">
        <v>44728</v>
      </c>
      <c r="G20" s="548">
        <f>E20+(6*7)</f>
        <v>44750</v>
      </c>
      <c r="H20" s="548">
        <v>44789</v>
      </c>
      <c r="I20" s="218" t="s">
        <v>455</v>
      </c>
      <c r="J20" s="545" t="s">
        <v>1926</v>
      </c>
      <c r="K20" s="619"/>
      <c r="L20" s="548">
        <v>44708</v>
      </c>
      <c r="M20" s="572"/>
    </row>
    <row r="21" spans="1:13" x14ac:dyDescent="0.25">
      <c r="A21" s="573" t="s">
        <v>461</v>
      </c>
      <c r="B21" s="550"/>
      <c r="C21" s="550"/>
      <c r="D21" s="550"/>
      <c r="E21" s="555"/>
      <c r="F21" s="555"/>
      <c r="G21" s="555"/>
      <c r="H21" s="555"/>
      <c r="I21" s="555"/>
      <c r="J21" s="551"/>
      <c r="K21" s="618"/>
      <c r="L21" s="550"/>
      <c r="M21" s="574"/>
    </row>
    <row r="22" spans="1:13" x14ac:dyDescent="0.25">
      <c r="A22" s="575" t="s">
        <v>798</v>
      </c>
      <c r="B22" s="544" t="s">
        <v>71</v>
      </c>
      <c r="C22" s="544"/>
      <c r="D22" s="548">
        <v>43901</v>
      </c>
      <c r="E22" s="548">
        <v>44064</v>
      </c>
      <c r="F22" s="548">
        <v>44066</v>
      </c>
      <c r="G22" s="548">
        <f>E22+(6*7)</f>
        <v>44106</v>
      </c>
      <c r="H22" s="548">
        <v>44502</v>
      </c>
      <c r="I22" s="218" t="s">
        <v>455</v>
      </c>
      <c r="J22" s="545" t="s">
        <v>1519</v>
      </c>
      <c r="K22" s="619"/>
      <c r="L22" s="548">
        <v>44064</v>
      </c>
      <c r="M22" s="572"/>
    </row>
    <row r="23" spans="1:13" x14ac:dyDescent="0.25">
      <c r="A23" s="575" t="s">
        <v>798</v>
      </c>
      <c r="B23" s="544" t="s">
        <v>71</v>
      </c>
      <c r="C23" s="544"/>
      <c r="D23" s="548"/>
      <c r="E23" s="548">
        <v>44797</v>
      </c>
      <c r="F23" s="548">
        <v>44798</v>
      </c>
      <c r="G23" s="548">
        <f>E23+(6*7)</f>
        <v>44839</v>
      </c>
      <c r="H23" s="548">
        <v>44847</v>
      </c>
      <c r="I23" s="218" t="s">
        <v>455</v>
      </c>
      <c r="J23" s="545" t="s">
        <v>2037</v>
      </c>
      <c r="K23" s="619"/>
      <c r="L23" s="548">
        <v>44750</v>
      </c>
      <c r="M23" s="572"/>
    </row>
    <row r="24" spans="1:13" x14ac:dyDescent="0.25">
      <c r="A24" s="575" t="s">
        <v>798</v>
      </c>
      <c r="B24" s="544" t="s">
        <v>71</v>
      </c>
      <c r="C24" s="544"/>
      <c r="D24" s="548"/>
      <c r="E24" s="548">
        <v>44798</v>
      </c>
      <c r="F24" s="548">
        <v>44798</v>
      </c>
      <c r="G24" s="548">
        <f>E24+(6*7)</f>
        <v>44840</v>
      </c>
      <c r="H24" s="548">
        <v>44847</v>
      </c>
      <c r="I24" s="218" t="s">
        <v>455</v>
      </c>
      <c r="J24" s="545" t="s">
        <v>2038</v>
      </c>
      <c r="K24" s="619"/>
      <c r="L24" s="548">
        <v>44798</v>
      </c>
      <c r="M24" s="572"/>
    </row>
    <row r="25" spans="1:13" x14ac:dyDescent="0.25">
      <c r="A25" s="573" t="s">
        <v>457</v>
      </c>
      <c r="B25" s="550"/>
      <c r="C25" s="550"/>
      <c r="D25" s="550"/>
      <c r="E25" s="555"/>
      <c r="F25" s="555"/>
      <c r="G25" s="555"/>
      <c r="H25" s="555"/>
      <c r="I25" s="555"/>
      <c r="J25" s="551"/>
      <c r="K25" s="618"/>
      <c r="L25" s="618"/>
      <c r="M25" s="574"/>
    </row>
    <row r="26" spans="1:13" x14ac:dyDescent="0.25">
      <c r="A26" s="575" t="s">
        <v>798</v>
      </c>
      <c r="B26" s="544" t="s">
        <v>71</v>
      </c>
      <c r="C26" s="544"/>
      <c r="D26" s="548">
        <v>43901</v>
      </c>
      <c r="E26" s="548">
        <v>44215</v>
      </c>
      <c r="F26" s="548">
        <v>44222</v>
      </c>
      <c r="G26" s="548">
        <f>(6*7)+E26</f>
        <v>44257</v>
      </c>
      <c r="H26" s="1017">
        <v>44606</v>
      </c>
      <c r="I26" s="218" t="s">
        <v>455</v>
      </c>
      <c r="J26" s="545" t="s">
        <v>1508</v>
      </c>
      <c r="K26" s="619" t="s">
        <v>204</v>
      </c>
      <c r="L26" s="548">
        <v>44215</v>
      </c>
      <c r="M26" s="572"/>
    </row>
    <row r="27" spans="1:13" x14ac:dyDescent="0.25">
      <c r="A27" s="575" t="s">
        <v>798</v>
      </c>
      <c r="B27" s="544" t="s">
        <v>71</v>
      </c>
      <c r="C27" s="544"/>
      <c r="D27" s="548">
        <v>43901</v>
      </c>
      <c r="E27" s="548">
        <v>44250</v>
      </c>
      <c r="F27" s="548">
        <v>44222</v>
      </c>
      <c r="G27" s="548">
        <f>(6*7)+E27</f>
        <v>44292</v>
      </c>
      <c r="H27" s="1017">
        <v>44606</v>
      </c>
      <c r="I27" s="218" t="s">
        <v>455</v>
      </c>
      <c r="J27" s="545" t="s">
        <v>1508</v>
      </c>
      <c r="K27" s="619"/>
      <c r="L27" s="548">
        <v>44250</v>
      </c>
      <c r="M27" s="572" t="s">
        <v>1574</v>
      </c>
    </row>
    <row r="28" spans="1:13" x14ac:dyDescent="0.25">
      <c r="A28" s="575"/>
      <c r="B28" s="544"/>
      <c r="C28" s="544"/>
      <c r="D28" s="548"/>
      <c r="E28" s="548">
        <v>44708</v>
      </c>
      <c r="F28" s="548"/>
      <c r="G28" s="548">
        <f>E28+6*7</f>
        <v>44750</v>
      </c>
      <c r="H28" s="1017">
        <v>44606</v>
      </c>
      <c r="I28" s="218" t="s">
        <v>455</v>
      </c>
      <c r="J28" s="545" t="s">
        <v>1611</v>
      </c>
      <c r="K28" s="619"/>
      <c r="L28" s="548">
        <v>44545</v>
      </c>
      <c r="M28" s="572"/>
    </row>
    <row r="29" spans="1:13" x14ac:dyDescent="0.25">
      <c r="A29" s="573" t="s">
        <v>458</v>
      </c>
      <c r="B29" s="550"/>
      <c r="C29" s="550"/>
      <c r="D29" s="550"/>
      <c r="E29" s="555"/>
      <c r="F29" s="555"/>
      <c r="G29" s="555"/>
      <c r="H29" s="555"/>
      <c r="I29" s="555"/>
      <c r="J29" s="551"/>
      <c r="K29" s="618"/>
      <c r="L29" s="550"/>
      <c r="M29" s="574"/>
    </row>
    <row r="30" spans="1:13" x14ac:dyDescent="0.25">
      <c r="A30" s="575" t="s">
        <v>798</v>
      </c>
      <c r="B30" s="544" t="s">
        <v>26</v>
      </c>
      <c r="C30" s="544"/>
      <c r="D30" s="548">
        <v>43903</v>
      </c>
      <c r="E30" s="548">
        <v>44144</v>
      </c>
      <c r="F30" s="548">
        <v>44153</v>
      </c>
      <c r="G30" s="548">
        <f>(6*7)+E30</f>
        <v>44186</v>
      </c>
      <c r="H30" s="1017">
        <v>44845</v>
      </c>
      <c r="I30" s="218" t="s">
        <v>455</v>
      </c>
      <c r="J30" s="545" t="s">
        <v>1204</v>
      </c>
      <c r="K30" s="619"/>
      <c r="L30" s="548">
        <v>44144</v>
      </c>
      <c r="M30" s="572"/>
    </row>
    <row r="31" spans="1:13" x14ac:dyDescent="0.25">
      <c r="A31" s="575"/>
      <c r="B31" s="544"/>
      <c r="C31" s="544"/>
      <c r="D31" s="548"/>
      <c r="E31" s="548">
        <v>44246</v>
      </c>
      <c r="F31" s="548">
        <v>44249</v>
      </c>
      <c r="G31" s="548">
        <f t="shared" ref="G31:G37" si="0">E31+6*7</f>
        <v>44288</v>
      </c>
      <c r="H31" s="1017">
        <v>44845</v>
      </c>
      <c r="I31" s="218" t="s">
        <v>455</v>
      </c>
      <c r="J31" s="545" t="s">
        <v>1528</v>
      </c>
      <c r="K31" s="619"/>
      <c r="L31" s="548">
        <v>44246</v>
      </c>
      <c r="M31" s="572"/>
    </row>
    <row r="32" spans="1:13" x14ac:dyDescent="0.25">
      <c r="A32" s="575"/>
      <c r="B32" s="544"/>
      <c r="C32" s="544" t="s">
        <v>798</v>
      </c>
      <c r="D32" s="548"/>
      <c r="E32" s="548">
        <v>44278</v>
      </c>
      <c r="F32" s="548">
        <v>44299</v>
      </c>
      <c r="G32" s="548">
        <f t="shared" si="0"/>
        <v>44320</v>
      </c>
      <c r="H32" s="1017">
        <v>44845</v>
      </c>
      <c r="I32" s="218" t="s">
        <v>455</v>
      </c>
      <c r="J32" s="545" t="s">
        <v>1547</v>
      </c>
      <c r="K32" s="619"/>
      <c r="L32" s="548">
        <v>44273</v>
      </c>
      <c r="M32" s="572"/>
    </row>
    <row r="33" spans="1:13" x14ac:dyDescent="0.25">
      <c r="A33" s="575"/>
      <c r="B33" s="544"/>
      <c r="C33" s="544" t="s">
        <v>798</v>
      </c>
      <c r="D33" s="548"/>
      <c r="E33" s="548">
        <v>44312</v>
      </c>
      <c r="F33" s="548">
        <v>44314</v>
      </c>
      <c r="G33" s="548">
        <f t="shared" si="0"/>
        <v>44354</v>
      </c>
      <c r="H33" s="1017">
        <v>44845</v>
      </c>
      <c r="I33" s="218" t="s">
        <v>455</v>
      </c>
      <c r="J33" s="545" t="s">
        <v>1548</v>
      </c>
      <c r="K33" s="619"/>
      <c r="L33" s="548">
        <v>44312</v>
      </c>
      <c r="M33" s="572"/>
    </row>
    <row r="34" spans="1:13" x14ac:dyDescent="0.25">
      <c r="A34" s="575"/>
      <c r="B34" s="544"/>
      <c r="C34" s="544"/>
      <c r="D34" s="548"/>
      <c r="E34" s="548">
        <v>44320</v>
      </c>
      <c r="F34" s="548">
        <v>44410</v>
      </c>
      <c r="G34" s="548">
        <f t="shared" si="0"/>
        <v>44362</v>
      </c>
      <c r="H34" s="1017">
        <v>44845</v>
      </c>
      <c r="I34" s="218" t="s">
        <v>455</v>
      </c>
      <c r="J34" s="545" t="s">
        <v>1572</v>
      </c>
      <c r="K34" s="619"/>
      <c r="L34" s="548">
        <v>44319</v>
      </c>
      <c r="M34" s="572"/>
    </row>
    <row r="35" spans="1:13" x14ac:dyDescent="0.25">
      <c r="A35" s="575"/>
      <c r="B35" s="544"/>
      <c r="C35" s="544"/>
      <c r="D35" s="548"/>
      <c r="E35" s="548">
        <v>44320</v>
      </c>
      <c r="F35" s="548">
        <v>44410</v>
      </c>
      <c r="G35" s="548">
        <f t="shared" si="0"/>
        <v>44362</v>
      </c>
      <c r="H35" s="1017">
        <v>44845</v>
      </c>
      <c r="I35" s="218" t="s">
        <v>455</v>
      </c>
      <c r="J35" s="545" t="s">
        <v>1573</v>
      </c>
      <c r="K35" s="619"/>
      <c r="L35" s="548">
        <v>44319</v>
      </c>
      <c r="M35" s="572"/>
    </row>
    <row r="36" spans="1:13" x14ac:dyDescent="0.25">
      <c r="A36" s="575"/>
      <c r="B36" s="544"/>
      <c r="C36" s="544"/>
      <c r="D36" s="548"/>
      <c r="E36" s="548">
        <v>44543</v>
      </c>
      <c r="F36" s="548">
        <v>44552</v>
      </c>
      <c r="G36" s="548">
        <f t="shared" si="0"/>
        <v>44585</v>
      </c>
      <c r="H36" s="1017">
        <v>44845</v>
      </c>
      <c r="I36" s="218" t="s">
        <v>455</v>
      </c>
      <c r="J36" s="545" t="s">
        <v>1610</v>
      </c>
      <c r="K36" s="619"/>
      <c r="L36" s="548">
        <v>44540</v>
      </c>
      <c r="M36" s="572"/>
    </row>
    <row r="37" spans="1:13" x14ac:dyDescent="0.25">
      <c r="A37" s="575"/>
      <c r="B37" s="544"/>
      <c r="C37" s="544"/>
      <c r="D37" s="548"/>
      <c r="E37" s="548">
        <v>44543</v>
      </c>
      <c r="F37" s="548">
        <v>44552</v>
      </c>
      <c r="G37" s="548">
        <f t="shared" si="0"/>
        <v>44585</v>
      </c>
      <c r="H37" s="1017">
        <v>44845</v>
      </c>
      <c r="I37" s="218" t="s">
        <v>455</v>
      </c>
      <c r="J37" s="545" t="s">
        <v>1609</v>
      </c>
      <c r="K37" s="619"/>
      <c r="L37" s="548">
        <v>44540</v>
      </c>
      <c r="M37" s="572"/>
    </row>
    <row r="38" spans="1:13" x14ac:dyDescent="0.25">
      <c r="A38" s="575"/>
      <c r="B38" s="544"/>
      <c r="C38" s="544"/>
      <c r="D38" s="548"/>
      <c r="E38" s="548">
        <v>44624</v>
      </c>
      <c r="F38" s="548">
        <v>44728</v>
      </c>
      <c r="G38" s="548">
        <f t="shared" ref="G38" si="1">E38+6*7</f>
        <v>44666</v>
      </c>
      <c r="H38" s="1017">
        <v>44845</v>
      </c>
      <c r="I38" s="218" t="s">
        <v>455</v>
      </c>
      <c r="J38" s="545" t="s">
        <v>1928</v>
      </c>
      <c r="K38" s="619"/>
      <c r="L38" s="548">
        <v>44624</v>
      </c>
      <c r="M38" s="572"/>
    </row>
    <row r="39" spans="1:13" x14ac:dyDescent="0.25">
      <c r="A39" s="575"/>
      <c r="B39" s="544"/>
      <c r="C39" s="544"/>
      <c r="D39" s="548"/>
      <c r="E39" s="548">
        <v>44798</v>
      </c>
      <c r="F39" s="548">
        <v>44798</v>
      </c>
      <c r="G39" s="548">
        <f>E39+(6*7)</f>
        <v>44840</v>
      </c>
      <c r="H39" s="1017">
        <v>44845</v>
      </c>
      <c r="I39" s="218" t="s">
        <v>455</v>
      </c>
      <c r="J39" s="545" t="s">
        <v>2039</v>
      </c>
      <c r="K39" s="619"/>
      <c r="L39" s="548">
        <v>44797</v>
      </c>
      <c r="M39" s="572"/>
    </row>
    <row r="40" spans="1:13" x14ac:dyDescent="0.25">
      <c r="A40" s="575"/>
      <c r="B40" s="544"/>
      <c r="C40" s="544"/>
      <c r="D40" s="548"/>
      <c r="E40" s="548">
        <v>44823</v>
      </c>
      <c r="F40" s="548">
        <v>44824</v>
      </c>
      <c r="G40" s="548">
        <f>E40+(6*7)</f>
        <v>44865</v>
      </c>
      <c r="H40" s="1017">
        <v>44845</v>
      </c>
      <c r="I40" s="218" t="s">
        <v>455</v>
      </c>
      <c r="J40" s="545" t="s">
        <v>2044</v>
      </c>
      <c r="K40" s="619"/>
      <c r="L40" s="548">
        <v>44820</v>
      </c>
      <c r="M40" s="572"/>
    </row>
    <row r="41" spans="1:13" x14ac:dyDescent="0.25">
      <c r="A41" s="573" t="s">
        <v>924</v>
      </c>
      <c r="B41" s="550"/>
      <c r="C41" s="550"/>
      <c r="D41" s="550"/>
      <c r="E41" s="555"/>
      <c r="F41" s="555"/>
      <c r="G41" s="555"/>
      <c r="H41" s="555"/>
      <c r="I41" s="555"/>
      <c r="J41" s="551"/>
      <c r="K41" s="618"/>
      <c r="L41" s="550"/>
      <c r="M41" s="574"/>
    </row>
    <row r="42" spans="1:13" x14ac:dyDescent="0.25">
      <c r="A42" s="575" t="s">
        <v>798</v>
      </c>
      <c r="B42" s="544" t="s">
        <v>55</v>
      </c>
      <c r="C42" s="544" t="s">
        <v>811</v>
      </c>
      <c r="D42" s="548">
        <v>43892</v>
      </c>
      <c r="E42" s="548">
        <v>43997</v>
      </c>
      <c r="F42" s="548">
        <v>43994</v>
      </c>
      <c r="G42" s="548">
        <v>44104</v>
      </c>
      <c r="H42" s="548">
        <v>44606</v>
      </c>
      <c r="I42" s="218" t="s">
        <v>455</v>
      </c>
      <c r="J42" s="545" t="s">
        <v>778</v>
      </c>
      <c r="K42" s="619" t="s">
        <v>204</v>
      </c>
      <c r="L42" s="548">
        <v>43994</v>
      </c>
      <c r="M42" s="572"/>
    </row>
    <row r="43" spans="1:13" x14ac:dyDescent="0.25">
      <c r="A43" s="575"/>
      <c r="B43" s="544"/>
      <c r="C43" s="544"/>
      <c r="D43" s="548"/>
      <c r="E43" s="548">
        <v>43997</v>
      </c>
      <c r="F43" s="548">
        <v>43994</v>
      </c>
      <c r="G43" s="548">
        <v>44104</v>
      </c>
      <c r="H43" s="548">
        <v>44606</v>
      </c>
      <c r="I43" s="218" t="s">
        <v>455</v>
      </c>
      <c r="J43" s="545" t="s">
        <v>779</v>
      </c>
      <c r="K43" s="619" t="s">
        <v>204</v>
      </c>
      <c r="L43" s="548"/>
      <c r="M43" s="572"/>
    </row>
    <row r="44" spans="1:13" x14ac:dyDescent="0.25">
      <c r="A44" s="575"/>
      <c r="B44" s="544"/>
      <c r="C44" s="544"/>
      <c r="D44" s="548"/>
      <c r="E44" s="548">
        <v>44256</v>
      </c>
      <c r="F44" s="548">
        <v>44256</v>
      </c>
      <c r="G44" s="548">
        <f>E44+6*7</f>
        <v>44298</v>
      </c>
      <c r="H44" s="548">
        <v>44606</v>
      </c>
      <c r="I44" s="218" t="s">
        <v>455</v>
      </c>
      <c r="J44" s="545" t="s">
        <v>1531</v>
      </c>
      <c r="K44" s="619"/>
      <c r="L44" s="548">
        <v>44250</v>
      </c>
      <c r="M44" s="572"/>
    </row>
    <row r="45" spans="1:13" x14ac:dyDescent="0.25">
      <c r="A45" s="575"/>
      <c r="B45" s="544"/>
      <c r="C45" s="544"/>
      <c r="D45" s="548"/>
      <c r="E45" s="548">
        <v>44260</v>
      </c>
      <c r="F45" s="548">
        <v>44262</v>
      </c>
      <c r="G45" s="548">
        <f>E45+6*7</f>
        <v>44302</v>
      </c>
      <c r="H45" s="548">
        <v>44606</v>
      </c>
      <c r="I45" s="218" t="s">
        <v>455</v>
      </c>
      <c r="J45" s="545" t="s">
        <v>1536</v>
      </c>
      <c r="K45" s="619"/>
      <c r="L45" s="548">
        <v>44260</v>
      </c>
      <c r="M45" s="572"/>
    </row>
    <row r="46" spans="1:13" x14ac:dyDescent="0.25">
      <c r="A46" s="575"/>
      <c r="B46" s="544"/>
      <c r="C46" s="544"/>
      <c r="D46" s="548"/>
      <c r="E46" s="548">
        <v>44260</v>
      </c>
      <c r="F46" s="548">
        <v>44262</v>
      </c>
      <c r="G46" s="548">
        <f>E46+6*7</f>
        <v>44302</v>
      </c>
      <c r="H46" s="548">
        <v>44606</v>
      </c>
      <c r="I46" s="218" t="s">
        <v>455</v>
      </c>
      <c r="J46" s="545" t="s">
        <v>1535</v>
      </c>
      <c r="K46" s="619"/>
      <c r="L46" s="548">
        <v>44260</v>
      </c>
      <c r="M46" s="572"/>
    </row>
    <row r="47" spans="1:13" x14ac:dyDescent="0.25">
      <c r="A47" s="575"/>
      <c r="B47" s="544"/>
      <c r="C47" s="544"/>
      <c r="D47" s="548"/>
      <c r="E47" s="548">
        <v>44312</v>
      </c>
      <c r="F47" s="548">
        <v>44314</v>
      </c>
      <c r="G47" s="548">
        <f>E47+6*7</f>
        <v>44354</v>
      </c>
      <c r="H47" s="548">
        <v>44606</v>
      </c>
      <c r="I47" s="218" t="s">
        <v>455</v>
      </c>
      <c r="J47" s="545" t="s">
        <v>1550</v>
      </c>
      <c r="K47" s="619"/>
      <c r="L47" s="548">
        <v>44312</v>
      </c>
      <c r="M47" s="572"/>
    </row>
    <row r="48" spans="1:13" x14ac:dyDescent="0.25">
      <c r="A48" s="575"/>
      <c r="B48" s="544"/>
      <c r="C48" s="544"/>
      <c r="D48" s="548"/>
      <c r="E48" s="548">
        <v>44312</v>
      </c>
      <c r="F48" s="548">
        <v>44314</v>
      </c>
      <c r="G48" s="548">
        <f>E48+6*7</f>
        <v>44354</v>
      </c>
      <c r="H48" s="548">
        <v>44606</v>
      </c>
      <c r="I48" s="218" t="s">
        <v>455</v>
      </c>
      <c r="J48" s="545" t="s">
        <v>1549</v>
      </c>
      <c r="K48" s="619"/>
      <c r="L48" s="548">
        <v>44312</v>
      </c>
      <c r="M48" s="572"/>
    </row>
    <row r="49" spans="1:13" x14ac:dyDescent="0.25">
      <c r="A49" s="573" t="s">
        <v>459</v>
      </c>
      <c r="B49" s="550"/>
      <c r="C49" s="550"/>
      <c r="D49" s="550"/>
      <c r="E49" s="555"/>
      <c r="F49" s="555"/>
      <c r="G49" s="555"/>
      <c r="H49" s="555"/>
      <c r="I49" s="555"/>
      <c r="J49" s="551"/>
      <c r="K49" s="618"/>
      <c r="L49" s="550"/>
      <c r="M49" s="574"/>
    </row>
    <row r="50" spans="1:13" x14ac:dyDescent="0.25">
      <c r="A50" s="575" t="s">
        <v>798</v>
      </c>
      <c r="B50" s="544" t="s">
        <v>26</v>
      </c>
      <c r="C50" s="544" t="s">
        <v>811</v>
      </c>
      <c r="D50" s="548">
        <v>43903</v>
      </c>
      <c r="E50" s="548">
        <v>43892</v>
      </c>
      <c r="F50" s="548">
        <v>43892</v>
      </c>
      <c r="G50" s="548">
        <v>44074</v>
      </c>
      <c r="H50" s="548">
        <v>44071</v>
      </c>
      <c r="I50" s="218" t="s">
        <v>455</v>
      </c>
      <c r="J50" s="545" t="s">
        <v>554</v>
      </c>
      <c r="K50" s="619"/>
      <c r="L50" s="548">
        <v>43892</v>
      </c>
      <c r="M50" s="572"/>
    </row>
    <row r="51" spans="1:13" x14ac:dyDescent="0.25">
      <c r="A51" s="575"/>
      <c r="B51" s="544"/>
      <c r="C51" s="544"/>
      <c r="D51" s="548"/>
      <c r="E51" s="548">
        <v>43892</v>
      </c>
      <c r="F51" s="548">
        <v>43892</v>
      </c>
      <c r="G51" s="548">
        <v>44074</v>
      </c>
      <c r="H51" s="548">
        <v>44071</v>
      </c>
      <c r="I51" s="218" t="s">
        <v>455</v>
      </c>
      <c r="J51" s="545" t="s">
        <v>555</v>
      </c>
      <c r="K51" s="619"/>
      <c r="L51" s="548">
        <v>43892</v>
      </c>
      <c r="M51" s="572"/>
    </row>
    <row r="52" spans="1:13" x14ac:dyDescent="0.25">
      <c r="A52" s="575"/>
      <c r="B52" s="544"/>
      <c r="C52" s="544"/>
      <c r="D52" s="548"/>
      <c r="E52" s="548">
        <v>44214</v>
      </c>
      <c r="F52" s="548">
        <v>44215</v>
      </c>
      <c r="G52" s="548">
        <f>E52+6*7</f>
        <v>44256</v>
      </c>
      <c r="H52" s="548">
        <v>44461</v>
      </c>
      <c r="I52" s="218" t="s">
        <v>455</v>
      </c>
      <c r="J52" s="545" t="s">
        <v>1281</v>
      </c>
      <c r="K52" s="619"/>
      <c r="L52" s="548">
        <v>44214</v>
      </c>
      <c r="M52" s="572"/>
    </row>
    <row r="53" spans="1:13" x14ac:dyDescent="0.25">
      <c r="A53" s="575"/>
      <c r="B53" s="544"/>
      <c r="C53" s="544"/>
      <c r="D53" s="548"/>
      <c r="E53" s="548">
        <v>44214</v>
      </c>
      <c r="F53" s="548">
        <v>44215</v>
      </c>
      <c r="G53" s="548">
        <f>E53+6*7</f>
        <v>44256</v>
      </c>
      <c r="H53" s="548">
        <v>44461</v>
      </c>
      <c r="I53" s="218" t="s">
        <v>455</v>
      </c>
      <c r="J53" s="545" t="s">
        <v>1282</v>
      </c>
      <c r="K53" s="619"/>
      <c r="L53" s="548">
        <v>44214</v>
      </c>
      <c r="M53" s="572"/>
    </row>
    <row r="54" spans="1:13" x14ac:dyDescent="0.25">
      <c r="A54" s="575"/>
      <c r="B54" s="544"/>
      <c r="C54" s="544"/>
      <c r="D54" s="548"/>
      <c r="E54" s="548">
        <v>44246</v>
      </c>
      <c r="F54" s="548">
        <v>44249</v>
      </c>
      <c r="G54" s="548">
        <f>E54+6*7</f>
        <v>44288</v>
      </c>
      <c r="H54" s="548">
        <v>44461</v>
      </c>
      <c r="I54" s="218" t="s">
        <v>455</v>
      </c>
      <c r="J54" s="545" t="s">
        <v>1527</v>
      </c>
      <c r="K54" s="619"/>
      <c r="L54" s="548">
        <v>44246</v>
      </c>
      <c r="M54" s="572"/>
    </row>
    <row r="55" spans="1:13" x14ac:dyDescent="0.25">
      <c r="A55" s="576" t="s">
        <v>460</v>
      </c>
      <c r="B55" s="550"/>
      <c r="C55" s="550"/>
      <c r="D55" s="550"/>
      <c r="E55" s="555"/>
      <c r="F55" s="555"/>
      <c r="G55" s="555"/>
      <c r="H55" s="555"/>
      <c r="I55" s="555"/>
      <c r="J55" s="551"/>
      <c r="K55" s="618"/>
      <c r="L55" s="550"/>
      <c r="M55" s="574"/>
    </row>
    <row r="56" spans="1:13" x14ac:dyDescent="0.25">
      <c r="A56" s="575" t="s">
        <v>798</v>
      </c>
      <c r="B56" s="544" t="s">
        <v>71</v>
      </c>
      <c r="C56" s="544" t="s">
        <v>811</v>
      </c>
      <c r="D56" s="548">
        <v>43901</v>
      </c>
      <c r="E56" s="548">
        <v>43969</v>
      </c>
      <c r="F56" s="548">
        <v>43968</v>
      </c>
      <c r="G56" s="548">
        <v>44104</v>
      </c>
      <c r="H56" s="548">
        <v>44501</v>
      </c>
      <c r="I56" s="218" t="s">
        <v>455</v>
      </c>
      <c r="J56" s="545" t="s">
        <v>547</v>
      </c>
      <c r="K56" s="619"/>
      <c r="L56" s="548">
        <v>43966</v>
      </c>
      <c r="M56" s="572"/>
    </row>
    <row r="57" spans="1:13" x14ac:dyDescent="0.25">
      <c r="A57" s="573" t="s">
        <v>572</v>
      </c>
      <c r="B57" s="550"/>
      <c r="C57" s="550"/>
      <c r="D57" s="550"/>
      <c r="E57" s="555"/>
      <c r="F57" s="555"/>
      <c r="G57" s="555"/>
      <c r="H57" s="555"/>
      <c r="I57" s="555"/>
      <c r="J57" s="551"/>
      <c r="K57" s="618"/>
      <c r="L57" s="550"/>
      <c r="M57" s="574"/>
    </row>
    <row r="58" spans="1:13" x14ac:dyDescent="0.25">
      <c r="A58" s="575" t="s">
        <v>798</v>
      </c>
      <c r="B58" s="544" t="s">
        <v>71</v>
      </c>
      <c r="C58" s="544" t="s">
        <v>798</v>
      </c>
      <c r="D58" s="548">
        <v>43901</v>
      </c>
      <c r="E58" s="548">
        <v>43903</v>
      </c>
      <c r="F58" s="548">
        <v>43908</v>
      </c>
      <c r="G58" s="548">
        <f>E58+6*7</f>
        <v>43945</v>
      </c>
      <c r="H58" s="548">
        <v>44071</v>
      </c>
      <c r="I58" s="218" t="s">
        <v>455</v>
      </c>
      <c r="J58" s="545" t="s">
        <v>576</v>
      </c>
      <c r="K58" s="619"/>
      <c r="L58" s="548">
        <v>43908</v>
      </c>
      <c r="M58" s="572"/>
    </row>
    <row r="59" spans="1:13" x14ac:dyDescent="0.25">
      <c r="A59" s="575" t="s">
        <v>798</v>
      </c>
      <c r="B59" s="544" t="s">
        <v>71</v>
      </c>
      <c r="C59" s="544" t="s">
        <v>798</v>
      </c>
      <c r="D59" s="548"/>
      <c r="E59" s="548">
        <v>44641</v>
      </c>
      <c r="F59" s="548">
        <v>44728</v>
      </c>
      <c r="G59" s="548">
        <f>E59+6*7</f>
        <v>44683</v>
      </c>
      <c r="H59" s="548">
        <v>44753</v>
      </c>
      <c r="I59" s="218" t="s">
        <v>455</v>
      </c>
      <c r="J59" s="545" t="s">
        <v>1929</v>
      </c>
      <c r="K59" s="619"/>
      <c r="L59" s="548">
        <v>44624</v>
      </c>
      <c r="M59" s="572"/>
    </row>
    <row r="60" spans="1:13" x14ac:dyDescent="0.25">
      <c r="A60" s="573" t="s">
        <v>818</v>
      </c>
      <c r="B60" s="550"/>
      <c r="C60" s="550"/>
      <c r="D60" s="550"/>
      <c r="E60" s="555"/>
      <c r="F60" s="555"/>
      <c r="G60" s="555"/>
      <c r="H60" s="555"/>
      <c r="I60" s="555"/>
      <c r="J60" s="551"/>
      <c r="K60" s="618"/>
      <c r="L60" s="550"/>
      <c r="M60" s="574"/>
    </row>
    <row r="61" spans="1:13" ht="26" x14ac:dyDescent="0.25">
      <c r="A61" s="575" t="s">
        <v>798</v>
      </c>
      <c r="B61" s="544" t="s">
        <v>71</v>
      </c>
      <c r="C61" s="544" t="s">
        <v>798</v>
      </c>
      <c r="D61" s="548">
        <v>43901</v>
      </c>
      <c r="E61" s="548">
        <v>43903</v>
      </c>
      <c r="F61" s="548">
        <v>43908</v>
      </c>
      <c r="G61" s="548">
        <v>43945</v>
      </c>
      <c r="H61" s="643" t="s">
        <v>960</v>
      </c>
      <c r="I61" s="218" t="s">
        <v>455</v>
      </c>
      <c r="J61" s="545" t="s">
        <v>576</v>
      </c>
      <c r="K61" s="619"/>
      <c r="L61" s="548">
        <v>43908</v>
      </c>
      <c r="M61" s="572" t="s">
        <v>932</v>
      </c>
    </row>
    <row r="62" spans="1:13" x14ac:dyDescent="0.25">
      <c r="A62" s="573" t="s">
        <v>1261</v>
      </c>
      <c r="B62" s="550"/>
      <c r="C62" s="550"/>
      <c r="D62" s="550"/>
      <c r="E62" s="555"/>
      <c r="F62" s="555"/>
      <c r="G62" s="555"/>
      <c r="H62" s="555"/>
      <c r="I62" s="555"/>
      <c r="J62" s="551"/>
      <c r="K62" s="618"/>
      <c r="L62" s="550"/>
      <c r="M62" s="574"/>
    </row>
    <row r="63" spans="1:13" x14ac:dyDescent="0.25">
      <c r="A63" s="575" t="s">
        <v>798</v>
      </c>
      <c r="B63" s="544" t="s">
        <v>71</v>
      </c>
      <c r="C63" s="575" t="s">
        <v>798</v>
      </c>
      <c r="D63" s="548"/>
      <c r="E63" s="548">
        <v>44232</v>
      </c>
      <c r="F63" s="548">
        <v>44235</v>
      </c>
      <c r="G63" s="548">
        <f>E63+(6*7)</f>
        <v>44274</v>
      </c>
      <c r="H63" s="548">
        <v>44537</v>
      </c>
      <c r="I63" s="218" t="s">
        <v>455</v>
      </c>
      <c r="J63" s="545" t="s">
        <v>1513</v>
      </c>
      <c r="K63" s="619"/>
      <c r="L63" s="548">
        <v>44232</v>
      </c>
      <c r="M63" s="572"/>
    </row>
    <row r="64" spans="1:13" x14ac:dyDescent="0.25">
      <c r="A64" s="573" t="s">
        <v>339</v>
      </c>
      <c r="B64" s="550"/>
      <c r="C64" s="550"/>
      <c r="D64" s="550"/>
      <c r="E64" s="555"/>
      <c r="F64" s="555"/>
      <c r="G64" s="555"/>
      <c r="H64" s="555"/>
      <c r="I64" s="555"/>
      <c r="J64" s="551"/>
      <c r="K64" s="618"/>
      <c r="L64" s="550"/>
      <c r="M64" s="574"/>
    </row>
    <row r="65" spans="1:13" x14ac:dyDescent="0.25">
      <c r="A65" s="575" t="s">
        <v>798</v>
      </c>
      <c r="B65" s="544" t="s">
        <v>798</v>
      </c>
      <c r="C65" s="544" t="s">
        <v>798</v>
      </c>
      <c r="D65" s="218" t="s">
        <v>455</v>
      </c>
      <c r="E65" s="548">
        <v>43796</v>
      </c>
      <c r="F65" s="548">
        <v>43803</v>
      </c>
      <c r="G65" s="548">
        <v>44074</v>
      </c>
      <c r="H65" s="642"/>
      <c r="I65" s="218" t="s">
        <v>455</v>
      </c>
      <c r="J65" s="545" t="s">
        <v>548</v>
      </c>
      <c r="K65" s="619"/>
      <c r="L65" s="548">
        <v>43803</v>
      </c>
      <c r="M65" s="572"/>
    </row>
    <row r="66" spans="1:13" x14ac:dyDescent="0.25">
      <c r="A66" s="575" t="s">
        <v>798</v>
      </c>
      <c r="B66" s="544" t="s">
        <v>798</v>
      </c>
      <c r="C66" s="544" t="s">
        <v>798</v>
      </c>
      <c r="D66" s="218" t="s">
        <v>455</v>
      </c>
      <c r="E66" s="548">
        <v>43857</v>
      </c>
      <c r="F66" s="548">
        <v>43803</v>
      </c>
      <c r="G66" s="548">
        <v>44074</v>
      </c>
      <c r="H66" s="548">
        <v>44354</v>
      </c>
      <c r="I66" s="218" t="s">
        <v>455</v>
      </c>
      <c r="J66" s="545" t="s">
        <v>548</v>
      </c>
      <c r="K66" s="619"/>
      <c r="L66" s="548">
        <v>43803</v>
      </c>
      <c r="M66" s="572"/>
    </row>
    <row r="67" spans="1:13" x14ac:dyDescent="0.25">
      <c r="A67" s="575" t="s">
        <v>798</v>
      </c>
      <c r="B67" s="544" t="s">
        <v>798</v>
      </c>
      <c r="C67" s="544" t="s">
        <v>798</v>
      </c>
      <c r="D67" s="218" t="s">
        <v>455</v>
      </c>
      <c r="E67" s="548">
        <v>44088</v>
      </c>
      <c r="F67" s="548">
        <v>44089</v>
      </c>
      <c r="G67" s="548">
        <f>F67+(6*7)</f>
        <v>44131</v>
      </c>
      <c r="H67" s="548">
        <v>44354</v>
      </c>
      <c r="I67" s="218" t="s">
        <v>455</v>
      </c>
      <c r="J67" s="545" t="s">
        <v>994</v>
      </c>
      <c r="K67" s="619"/>
      <c r="L67" s="548">
        <v>44085</v>
      </c>
      <c r="M67" s="572"/>
    </row>
    <row r="68" spans="1:13" x14ac:dyDescent="0.25">
      <c r="A68" s="575" t="s">
        <v>798</v>
      </c>
      <c r="B68" s="544" t="s">
        <v>798</v>
      </c>
      <c r="C68" s="544" t="s">
        <v>798</v>
      </c>
      <c r="D68" s="218" t="s">
        <v>455</v>
      </c>
      <c r="E68" s="548">
        <v>44088</v>
      </c>
      <c r="F68" s="548">
        <v>44089</v>
      </c>
      <c r="G68" s="548">
        <f>F68+(6*7)</f>
        <v>44131</v>
      </c>
      <c r="H68" s="548">
        <v>44354</v>
      </c>
      <c r="I68" s="218" t="s">
        <v>455</v>
      </c>
      <c r="J68" s="545" t="s">
        <v>995</v>
      </c>
      <c r="K68" s="619"/>
      <c r="L68" s="548">
        <v>44085</v>
      </c>
      <c r="M68" s="572"/>
    </row>
    <row r="69" spans="1:13" x14ac:dyDescent="0.25">
      <c r="A69" s="573" t="s">
        <v>925</v>
      </c>
      <c r="B69" s="550"/>
      <c r="C69" s="550"/>
      <c r="D69" s="550"/>
      <c r="E69" s="555"/>
      <c r="F69" s="555"/>
      <c r="G69" s="555"/>
      <c r="H69" s="555"/>
      <c r="I69" s="555"/>
      <c r="J69" s="551"/>
      <c r="K69" s="618"/>
      <c r="L69" s="550"/>
      <c r="M69" s="574"/>
    </row>
    <row r="70" spans="1:13" x14ac:dyDescent="0.25">
      <c r="A70" s="575" t="s">
        <v>798</v>
      </c>
      <c r="B70" s="544" t="s">
        <v>71</v>
      </c>
      <c r="C70" s="544" t="s">
        <v>798</v>
      </c>
      <c r="D70" s="548">
        <v>43816</v>
      </c>
      <c r="E70" s="548">
        <v>43874</v>
      </c>
      <c r="F70" s="548">
        <v>43874</v>
      </c>
      <c r="G70" s="548">
        <v>44008</v>
      </c>
      <c r="H70" s="548">
        <v>44013</v>
      </c>
      <c r="I70" s="218" t="s">
        <v>455</v>
      </c>
      <c r="J70" s="545" t="s">
        <v>549</v>
      </c>
      <c r="K70" s="619"/>
      <c r="L70" s="548">
        <v>43874</v>
      </c>
      <c r="M70" s="572" t="s">
        <v>550</v>
      </c>
    </row>
    <row r="71" spans="1:13" x14ac:dyDescent="0.25">
      <c r="A71" s="575" t="s">
        <v>798</v>
      </c>
      <c r="B71" s="544" t="s">
        <v>71</v>
      </c>
      <c r="C71" s="544" t="s">
        <v>798</v>
      </c>
      <c r="D71" s="548">
        <v>43816</v>
      </c>
      <c r="E71" s="548">
        <v>43864</v>
      </c>
      <c r="F71" s="548">
        <v>43870</v>
      </c>
      <c r="G71" s="548">
        <v>44008</v>
      </c>
      <c r="H71" s="548">
        <v>44013</v>
      </c>
      <c r="I71" s="218" t="s">
        <v>455</v>
      </c>
      <c r="J71" s="545" t="s">
        <v>539</v>
      </c>
      <c r="K71" s="619"/>
      <c r="L71" s="548">
        <v>43864</v>
      </c>
      <c r="M71" s="572" t="s">
        <v>551</v>
      </c>
    </row>
    <row r="72" spans="1:13" x14ac:dyDescent="0.25">
      <c r="A72" s="575" t="s">
        <v>798</v>
      </c>
      <c r="B72" s="544" t="s">
        <v>71</v>
      </c>
      <c r="C72" s="544" t="s">
        <v>798</v>
      </c>
      <c r="D72" s="218" t="s">
        <v>455</v>
      </c>
      <c r="E72" s="548">
        <v>43941</v>
      </c>
      <c r="F72" s="548">
        <v>43947</v>
      </c>
      <c r="G72" s="548">
        <v>44008</v>
      </c>
      <c r="H72" s="548">
        <v>44013</v>
      </c>
      <c r="I72" s="218" t="s">
        <v>455</v>
      </c>
      <c r="J72" s="545" t="s">
        <v>578</v>
      </c>
      <c r="K72" s="619"/>
      <c r="L72" s="548">
        <v>43907</v>
      </c>
      <c r="M72" s="572" t="s">
        <v>579</v>
      </c>
    </row>
    <row r="73" spans="1:13" x14ac:dyDescent="0.25">
      <c r="A73" s="575" t="s">
        <v>71</v>
      </c>
      <c r="B73" s="544" t="s">
        <v>71</v>
      </c>
      <c r="C73" s="544" t="s">
        <v>1532</v>
      </c>
      <c r="D73" s="548">
        <v>44259</v>
      </c>
      <c r="E73" s="548">
        <v>44159</v>
      </c>
      <c r="F73" s="548">
        <v>44262</v>
      </c>
      <c r="G73" s="218" t="s">
        <v>455</v>
      </c>
      <c r="H73" s="548">
        <v>44175</v>
      </c>
      <c r="I73" s="218" t="s">
        <v>455</v>
      </c>
      <c r="J73" s="545" t="s">
        <v>1546</v>
      </c>
      <c r="K73" s="619"/>
      <c r="L73" s="548">
        <v>44159</v>
      </c>
      <c r="M73" s="572" t="s">
        <v>1533</v>
      </c>
    </row>
    <row r="74" spans="1:13" x14ac:dyDescent="0.25">
      <c r="A74" s="575" t="s">
        <v>71</v>
      </c>
      <c r="B74" s="544" t="s">
        <v>71</v>
      </c>
      <c r="C74" s="544" t="s">
        <v>1532</v>
      </c>
      <c r="D74" s="548">
        <v>44259</v>
      </c>
      <c r="E74" s="548">
        <v>44237</v>
      </c>
      <c r="F74" s="548">
        <v>44262</v>
      </c>
      <c r="G74" s="218" t="s">
        <v>455</v>
      </c>
      <c r="H74" s="548">
        <v>44245</v>
      </c>
      <c r="I74" s="218" t="s">
        <v>455</v>
      </c>
      <c r="J74" s="545" t="s">
        <v>1545</v>
      </c>
      <c r="K74" s="619"/>
      <c r="L74" s="548">
        <v>44237</v>
      </c>
      <c r="M74" s="572" t="s">
        <v>1534</v>
      </c>
    </row>
    <row r="75" spans="1:13" x14ac:dyDescent="0.25">
      <c r="A75" s="575" t="s">
        <v>71</v>
      </c>
      <c r="B75" s="544" t="s">
        <v>71</v>
      </c>
      <c r="C75" s="544" t="s">
        <v>1532</v>
      </c>
      <c r="D75" s="548">
        <v>44266</v>
      </c>
      <c r="E75" s="548">
        <v>44266</v>
      </c>
      <c r="F75" s="548">
        <v>44314</v>
      </c>
      <c r="G75" s="218" t="s">
        <v>455</v>
      </c>
      <c r="H75" s="548">
        <v>44301</v>
      </c>
      <c r="I75" s="218" t="s">
        <v>455</v>
      </c>
      <c r="J75" s="545" t="s">
        <v>1553</v>
      </c>
      <c r="K75" s="619"/>
      <c r="L75" s="548">
        <v>44266</v>
      </c>
      <c r="M75" s="572" t="s">
        <v>1551</v>
      </c>
    </row>
    <row r="76" spans="1:13" x14ac:dyDescent="0.25">
      <c r="A76" s="575" t="s">
        <v>71</v>
      </c>
      <c r="B76" s="544" t="s">
        <v>71</v>
      </c>
      <c r="C76" s="544" t="s">
        <v>1532</v>
      </c>
      <c r="D76" s="548">
        <v>44266</v>
      </c>
      <c r="E76" s="548">
        <v>44266</v>
      </c>
      <c r="F76" s="548">
        <v>44314</v>
      </c>
      <c r="G76" s="218" t="s">
        <v>455</v>
      </c>
      <c r="H76" s="548">
        <v>44301</v>
      </c>
      <c r="I76" s="218" t="s">
        <v>455</v>
      </c>
      <c r="J76" s="545" t="s">
        <v>1554</v>
      </c>
      <c r="K76" s="619"/>
      <c r="L76" s="548">
        <v>44266</v>
      </c>
      <c r="M76" s="572" t="s">
        <v>1552</v>
      </c>
    </row>
    <row r="77" spans="1:13" x14ac:dyDescent="0.25">
      <c r="A77" s="573" t="s">
        <v>926</v>
      </c>
      <c r="B77" s="550"/>
      <c r="C77" s="550"/>
      <c r="D77" s="550"/>
      <c r="E77" s="555"/>
      <c r="F77" s="555"/>
      <c r="G77" s="555"/>
      <c r="H77" s="555"/>
      <c r="I77" s="555"/>
      <c r="J77" s="551"/>
      <c r="K77" s="618"/>
      <c r="L77" s="550"/>
      <c r="M77" s="574"/>
    </row>
    <row r="78" spans="1:13" x14ac:dyDescent="0.25">
      <c r="A78" s="575" t="s">
        <v>71</v>
      </c>
      <c r="B78" s="544" t="s">
        <v>71</v>
      </c>
      <c r="C78" s="544" t="s">
        <v>784</v>
      </c>
      <c r="D78" s="548">
        <v>43606</v>
      </c>
      <c r="E78" s="548">
        <v>43866</v>
      </c>
      <c r="F78" s="548">
        <v>43869</v>
      </c>
      <c r="G78" s="548">
        <v>44008</v>
      </c>
      <c r="H78" s="548">
        <v>44013</v>
      </c>
      <c r="I78" s="218" t="s">
        <v>455</v>
      </c>
      <c r="J78" s="545" t="s">
        <v>524</v>
      </c>
      <c r="K78" s="619"/>
      <c r="L78" s="548">
        <v>43864</v>
      </c>
      <c r="M78" s="572"/>
    </row>
    <row r="79" spans="1:13" x14ac:dyDescent="0.25">
      <c r="A79" s="575" t="s">
        <v>71</v>
      </c>
      <c r="B79" s="544" t="s">
        <v>71</v>
      </c>
      <c r="C79" s="544" t="s">
        <v>784</v>
      </c>
      <c r="D79" s="548">
        <v>43606</v>
      </c>
      <c r="E79" s="548">
        <v>43866</v>
      </c>
      <c r="F79" s="548">
        <v>43869</v>
      </c>
      <c r="G79" s="548">
        <v>44008</v>
      </c>
      <c r="H79" s="548">
        <v>44013</v>
      </c>
      <c r="I79" s="218" t="s">
        <v>455</v>
      </c>
      <c r="J79" s="545" t="s">
        <v>517</v>
      </c>
      <c r="K79" s="619"/>
      <c r="L79" s="548">
        <v>43864</v>
      </c>
      <c r="M79" s="572"/>
    </row>
    <row r="80" spans="1:13" x14ac:dyDescent="0.25">
      <c r="A80" s="575" t="s">
        <v>71</v>
      </c>
      <c r="B80" s="544" t="s">
        <v>71</v>
      </c>
      <c r="C80" s="544" t="s">
        <v>784</v>
      </c>
      <c r="D80" s="548">
        <v>43606</v>
      </c>
      <c r="E80" s="548">
        <v>43866</v>
      </c>
      <c r="F80" s="548">
        <v>43869</v>
      </c>
      <c r="G80" s="548">
        <v>44008</v>
      </c>
      <c r="H80" s="548">
        <v>44013</v>
      </c>
      <c r="I80" s="218" t="s">
        <v>455</v>
      </c>
      <c r="J80" s="545" t="s">
        <v>518</v>
      </c>
      <c r="K80" s="619"/>
      <c r="L80" s="548">
        <v>43864</v>
      </c>
      <c r="M80" s="572"/>
    </row>
    <row r="81" spans="1:13" x14ac:dyDescent="0.25">
      <c r="A81" s="575" t="s">
        <v>71</v>
      </c>
      <c r="B81" s="544" t="s">
        <v>71</v>
      </c>
      <c r="C81" s="544" t="s">
        <v>784</v>
      </c>
      <c r="D81" s="548">
        <v>43606</v>
      </c>
      <c r="E81" s="548">
        <v>43866</v>
      </c>
      <c r="F81" s="548">
        <v>43869</v>
      </c>
      <c r="G81" s="548">
        <v>44008</v>
      </c>
      <c r="H81" s="548">
        <v>44013</v>
      </c>
      <c r="I81" s="218" t="s">
        <v>455</v>
      </c>
      <c r="J81" s="545" t="s">
        <v>519</v>
      </c>
      <c r="K81" s="619"/>
      <c r="L81" s="548">
        <v>43864</v>
      </c>
      <c r="M81" s="572"/>
    </row>
    <row r="82" spans="1:13" x14ac:dyDescent="0.25">
      <c r="A82" s="575" t="s">
        <v>71</v>
      </c>
      <c r="B82" s="544" t="s">
        <v>71</v>
      </c>
      <c r="C82" s="544" t="s">
        <v>784</v>
      </c>
      <c r="D82" s="548">
        <v>43606</v>
      </c>
      <c r="E82" s="548">
        <v>43866</v>
      </c>
      <c r="F82" s="548">
        <v>43869</v>
      </c>
      <c r="G82" s="548">
        <v>44008</v>
      </c>
      <c r="H82" s="548">
        <v>44013</v>
      </c>
      <c r="I82" s="218" t="s">
        <v>455</v>
      </c>
      <c r="J82" s="545" t="s">
        <v>520</v>
      </c>
      <c r="K82" s="619"/>
      <c r="L82" s="548">
        <v>43864</v>
      </c>
      <c r="M82" s="572"/>
    </row>
    <row r="83" spans="1:13" x14ac:dyDescent="0.25">
      <c r="A83" s="575" t="s">
        <v>71</v>
      </c>
      <c r="B83" s="544" t="s">
        <v>71</v>
      </c>
      <c r="C83" s="544" t="s">
        <v>784</v>
      </c>
      <c r="D83" s="548">
        <v>43606</v>
      </c>
      <c r="E83" s="548">
        <v>43866</v>
      </c>
      <c r="F83" s="548">
        <v>43869</v>
      </c>
      <c r="G83" s="548">
        <v>44008</v>
      </c>
      <c r="H83" s="548">
        <v>44013</v>
      </c>
      <c r="I83" s="218" t="s">
        <v>455</v>
      </c>
      <c r="J83" s="545" t="s">
        <v>522</v>
      </c>
      <c r="K83" s="619"/>
      <c r="L83" s="548">
        <v>43864</v>
      </c>
      <c r="M83" s="572"/>
    </row>
    <row r="84" spans="1:13" x14ac:dyDescent="0.25">
      <c r="A84" s="575" t="s">
        <v>71</v>
      </c>
      <c r="B84" s="544" t="s">
        <v>71</v>
      </c>
      <c r="C84" s="544" t="s">
        <v>784</v>
      </c>
      <c r="D84" s="548">
        <v>43606</v>
      </c>
      <c r="E84" s="548">
        <v>43866</v>
      </c>
      <c r="F84" s="548">
        <v>43869</v>
      </c>
      <c r="G84" s="548">
        <v>44008</v>
      </c>
      <c r="H84" s="548">
        <v>44013</v>
      </c>
      <c r="I84" s="218" t="s">
        <v>455</v>
      </c>
      <c r="J84" s="545" t="s">
        <v>523</v>
      </c>
      <c r="K84" s="619"/>
      <c r="L84" s="548">
        <v>43864</v>
      </c>
      <c r="M84" s="572"/>
    </row>
    <row r="85" spans="1:13" x14ac:dyDescent="0.25">
      <c r="A85" s="575" t="s">
        <v>71</v>
      </c>
      <c r="B85" s="544" t="s">
        <v>71</v>
      </c>
      <c r="C85" s="544" t="s">
        <v>784</v>
      </c>
      <c r="D85" s="548">
        <v>43606</v>
      </c>
      <c r="E85" s="548">
        <v>43866</v>
      </c>
      <c r="F85" s="548">
        <v>43869</v>
      </c>
      <c r="G85" s="548">
        <v>44008</v>
      </c>
      <c r="H85" s="548">
        <v>44013</v>
      </c>
      <c r="I85" s="218" t="s">
        <v>455</v>
      </c>
      <c r="J85" s="545" t="s">
        <v>521</v>
      </c>
      <c r="K85" s="619"/>
      <c r="L85" s="548">
        <v>43864</v>
      </c>
      <c r="M85" s="572"/>
    </row>
    <row r="86" spans="1:13" x14ac:dyDescent="0.25">
      <c r="A86" s="575" t="s">
        <v>71</v>
      </c>
      <c r="B86" s="544" t="s">
        <v>71</v>
      </c>
      <c r="C86" s="544" t="s">
        <v>784</v>
      </c>
      <c r="D86" s="548">
        <v>43606</v>
      </c>
      <c r="E86" s="548">
        <v>43903</v>
      </c>
      <c r="F86" s="548">
        <v>43908</v>
      </c>
      <c r="G86" s="548">
        <v>44008</v>
      </c>
      <c r="H86" s="548">
        <v>44013</v>
      </c>
      <c r="I86" s="218" t="s">
        <v>455</v>
      </c>
      <c r="J86" s="545" t="s">
        <v>577</v>
      </c>
      <c r="K86" s="619"/>
      <c r="L86" s="548">
        <v>43894</v>
      </c>
      <c r="M86" s="577" t="s">
        <v>927</v>
      </c>
    </row>
    <row r="87" spans="1:13" x14ac:dyDescent="0.25">
      <c r="A87" s="575" t="s">
        <v>71</v>
      </c>
      <c r="B87" s="544" t="s">
        <v>71</v>
      </c>
      <c r="C87" s="544" t="s">
        <v>929</v>
      </c>
      <c r="D87" s="548">
        <v>43844</v>
      </c>
      <c r="E87" s="548">
        <v>43858</v>
      </c>
      <c r="F87" s="548">
        <v>43992</v>
      </c>
      <c r="G87" s="663"/>
      <c r="H87" s="548">
        <v>43922</v>
      </c>
      <c r="I87" s="218" t="s">
        <v>455</v>
      </c>
      <c r="J87" s="545" t="s">
        <v>763</v>
      </c>
      <c r="K87" s="619"/>
      <c r="L87" s="548">
        <v>43861</v>
      </c>
      <c r="M87" s="577" t="s">
        <v>928</v>
      </c>
    </row>
    <row r="88" spans="1:13" x14ac:dyDescent="0.25">
      <c r="A88" s="575" t="s">
        <v>71</v>
      </c>
      <c r="B88" s="544" t="s">
        <v>71</v>
      </c>
      <c r="C88" s="544" t="s">
        <v>929</v>
      </c>
      <c r="D88" s="548">
        <v>43844</v>
      </c>
      <c r="E88" s="548">
        <v>43858</v>
      </c>
      <c r="F88" s="548">
        <v>43992</v>
      </c>
      <c r="G88" s="663"/>
      <c r="H88" s="548">
        <v>43922</v>
      </c>
      <c r="I88" s="218" t="s">
        <v>455</v>
      </c>
      <c r="J88" s="545" t="s">
        <v>764</v>
      </c>
      <c r="K88" s="619"/>
      <c r="L88" s="548">
        <v>43861</v>
      </c>
      <c r="M88" s="577" t="s">
        <v>928</v>
      </c>
    </row>
    <row r="89" spans="1:13" x14ac:dyDescent="0.25">
      <c r="A89" s="575" t="s">
        <v>71</v>
      </c>
      <c r="B89" s="544" t="s">
        <v>71</v>
      </c>
      <c r="C89" s="544" t="s">
        <v>930</v>
      </c>
      <c r="D89" s="548">
        <v>43844</v>
      </c>
      <c r="E89" s="548">
        <v>43858</v>
      </c>
      <c r="F89" s="548">
        <v>43992</v>
      </c>
      <c r="G89" s="663"/>
      <c r="H89" s="548">
        <v>43922</v>
      </c>
      <c r="I89" s="218" t="s">
        <v>455</v>
      </c>
      <c r="J89" s="545" t="s">
        <v>765</v>
      </c>
      <c r="K89" s="619"/>
      <c r="L89" s="548">
        <v>43861</v>
      </c>
      <c r="M89" s="577" t="s">
        <v>928</v>
      </c>
    </row>
    <row r="90" spans="1:13" ht="13.5" thickBot="1" x14ac:dyDescent="0.3">
      <c r="A90" s="578" t="s">
        <v>71</v>
      </c>
      <c r="B90" s="579" t="s">
        <v>71</v>
      </c>
      <c r="C90" s="579" t="s">
        <v>784</v>
      </c>
      <c r="D90" s="580">
        <v>44270</v>
      </c>
      <c r="E90" s="580">
        <v>44270</v>
      </c>
      <c r="F90" s="580">
        <v>44271</v>
      </c>
      <c r="G90" s="549">
        <f>E90+6*7</f>
        <v>44312</v>
      </c>
      <c r="H90" s="764"/>
      <c r="I90" s="218" t="s">
        <v>455</v>
      </c>
      <c r="J90" s="765" t="s">
        <v>1544</v>
      </c>
      <c r="K90" s="620"/>
      <c r="L90" s="580">
        <v>44270</v>
      </c>
      <c r="M90" s="581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theme="4" tint="0.59999389629810485"/>
  </sheetPr>
  <dimension ref="A1:AJ50"/>
  <sheetViews>
    <sheetView workbookViewId="0">
      <selection activeCell="H23" sqref="H23"/>
    </sheetView>
  </sheetViews>
  <sheetFormatPr baseColWidth="10" defaultColWidth="11.453125" defaultRowHeight="13" x14ac:dyDescent="0.25"/>
  <cols>
    <col min="1" max="2" width="7.6328125" style="221" customWidth="1"/>
    <col min="3" max="6" width="12.6328125" style="221" customWidth="1"/>
    <col min="7" max="7" width="6.90625" style="222" customWidth="1"/>
    <col min="8" max="8" width="4.90625" style="222" bestFit="1" customWidth="1"/>
    <col min="9" max="9" width="8.08984375" style="222" bestFit="1" customWidth="1"/>
    <col min="10" max="10" width="6.08984375" style="222" bestFit="1" customWidth="1"/>
    <col min="11" max="11" width="6.90625" style="222" bestFit="1" customWidth="1"/>
    <col min="12" max="12" width="5.90625" style="222" bestFit="1" customWidth="1"/>
    <col min="13" max="13" width="5.90625" style="222" customWidth="1"/>
    <col min="14" max="14" width="12.6328125" style="222" customWidth="1"/>
    <col min="15" max="15" width="18.54296875" style="223" bestFit="1" customWidth="1"/>
    <col min="16" max="16" width="11.90625" style="224" bestFit="1" customWidth="1"/>
    <col min="17" max="17" width="12.90625" style="224" bestFit="1" customWidth="1"/>
    <col min="18" max="18" width="18.54296875" style="225" bestFit="1" customWidth="1"/>
    <col min="19" max="19" width="34.54296875" style="225" bestFit="1" customWidth="1"/>
    <col min="20" max="20" width="27.6328125" style="225" bestFit="1" customWidth="1"/>
    <col min="21" max="21" width="10.54296875" style="225" bestFit="1" customWidth="1"/>
    <col min="22" max="23" width="10.6328125" style="225" customWidth="1"/>
    <col min="24" max="24" width="6.6328125" style="221" customWidth="1"/>
    <col min="25" max="25" width="15.36328125" style="222" customWidth="1"/>
    <col min="26" max="26" width="6.54296875" style="221" bestFit="1" customWidth="1"/>
    <col min="27" max="27" width="7.6328125" style="221" bestFit="1" customWidth="1"/>
    <col min="28" max="28" width="9" style="226" bestFit="1" customWidth="1"/>
    <col min="29" max="29" width="20.36328125" style="227" bestFit="1" customWidth="1"/>
    <col min="30" max="16384" width="11.453125" style="221"/>
  </cols>
  <sheetData>
    <row r="1" spans="1:36" s="164" customFormat="1" x14ac:dyDescent="0.25">
      <c r="D1" s="131"/>
      <c r="E1" s="131"/>
      <c r="F1" s="131"/>
      <c r="G1" s="131"/>
      <c r="H1" s="131"/>
      <c r="I1" s="131"/>
      <c r="J1" s="131"/>
      <c r="K1" s="165"/>
      <c r="L1" s="165"/>
      <c r="M1" s="165"/>
      <c r="N1" s="165"/>
      <c r="O1" s="165"/>
      <c r="P1" s="165"/>
      <c r="Q1" s="166"/>
      <c r="R1" s="165"/>
      <c r="S1" s="165"/>
      <c r="T1" s="165"/>
      <c r="U1" s="167"/>
      <c r="V1" s="168"/>
      <c r="W1" s="168"/>
      <c r="X1" s="169"/>
      <c r="Y1" s="169"/>
      <c r="Z1" s="169"/>
      <c r="AA1" s="169"/>
      <c r="AC1" s="165"/>
      <c r="AD1" s="170"/>
      <c r="AE1" s="171"/>
    </row>
    <row r="2" spans="1:36" s="164" customFormat="1" ht="15.5" x14ac:dyDescent="0.25">
      <c r="A2" s="1304" t="s">
        <v>793</v>
      </c>
      <c r="B2" s="1304"/>
      <c r="C2" s="1304"/>
      <c r="D2" s="1304"/>
      <c r="E2" s="1304"/>
      <c r="F2" s="1304"/>
      <c r="G2" s="1304"/>
      <c r="H2" s="1304"/>
      <c r="I2" s="1304"/>
      <c r="J2" s="1304"/>
      <c r="K2" s="1304"/>
      <c r="L2" s="1304"/>
      <c r="M2" s="1304"/>
      <c r="N2" s="1304"/>
      <c r="O2" s="1304"/>
      <c r="P2" s="1304"/>
      <c r="Q2" s="1304"/>
      <c r="R2" s="1304"/>
      <c r="S2" s="1304"/>
      <c r="T2" s="1304"/>
      <c r="U2" s="1304"/>
      <c r="V2" s="1304"/>
      <c r="W2" s="1304"/>
      <c r="X2" s="1304"/>
      <c r="Y2" s="1304"/>
      <c r="Z2" s="1304"/>
      <c r="AA2" s="1304"/>
      <c r="AB2" s="1304"/>
      <c r="AC2" s="1304"/>
      <c r="AD2" s="1304"/>
      <c r="AE2" s="1304"/>
      <c r="AF2" s="1304"/>
      <c r="AG2" s="1304"/>
      <c r="AH2" s="1304"/>
      <c r="AI2" s="1304"/>
      <c r="AJ2" s="1304"/>
    </row>
    <row r="3" spans="1:36" s="164" customFormat="1" x14ac:dyDescent="0.25">
      <c r="D3" s="131"/>
      <c r="E3" s="131"/>
      <c r="F3" s="131"/>
      <c r="G3" s="131"/>
      <c r="H3" s="131"/>
      <c r="I3" s="131"/>
      <c r="J3" s="131"/>
      <c r="K3" s="165"/>
      <c r="L3" s="165"/>
      <c r="M3" s="165"/>
      <c r="N3" s="165"/>
      <c r="O3" s="165"/>
      <c r="P3" s="165"/>
      <c r="Q3" s="166"/>
      <c r="R3" s="165"/>
      <c r="S3" s="165"/>
      <c r="T3" s="165"/>
      <c r="U3" s="167"/>
      <c r="V3" s="168"/>
      <c r="W3" s="168"/>
      <c r="X3" s="169"/>
      <c r="Y3" s="169"/>
      <c r="Z3" s="169"/>
      <c r="AA3" s="169"/>
      <c r="AC3" s="165"/>
      <c r="AD3" s="170"/>
      <c r="AE3" s="171"/>
    </row>
    <row r="4" spans="1:36" s="164" customFormat="1" x14ac:dyDescent="0.25">
      <c r="D4" s="218" t="s">
        <v>455</v>
      </c>
      <c r="E4" s="131"/>
      <c r="F4" s="131"/>
      <c r="G4" s="131"/>
      <c r="H4" s="131"/>
      <c r="I4" s="131"/>
      <c r="J4" s="131"/>
      <c r="K4" s="165"/>
      <c r="L4" s="165"/>
      <c r="M4" s="165"/>
      <c r="N4" s="165"/>
      <c r="O4" s="165"/>
      <c r="P4" s="165"/>
      <c r="Q4" s="166"/>
      <c r="R4" s="165"/>
      <c r="S4" s="165"/>
      <c r="T4" s="165"/>
      <c r="U4" s="167"/>
      <c r="V4" s="168"/>
      <c r="W4" s="168"/>
      <c r="X4" s="169"/>
      <c r="Y4" s="169"/>
      <c r="Z4" s="169"/>
      <c r="AA4" s="169"/>
      <c r="AC4" s="165"/>
      <c r="AD4" s="170"/>
      <c r="AE4" s="171"/>
    </row>
    <row r="5" spans="1:36" s="164" customFormat="1" x14ac:dyDescent="0.25">
      <c r="D5" s="129" t="s">
        <v>514</v>
      </c>
      <c r="E5" s="131"/>
      <c r="F5" s="131"/>
      <c r="G5" s="131"/>
      <c r="H5" s="131"/>
      <c r="I5" s="131"/>
      <c r="J5" s="131"/>
      <c r="K5" s="165"/>
      <c r="L5" s="165"/>
      <c r="M5" s="165"/>
      <c r="N5" s="165"/>
      <c r="O5" s="165"/>
      <c r="P5" s="165"/>
      <c r="Q5" s="166"/>
      <c r="R5" s="165"/>
      <c r="S5" s="165"/>
      <c r="T5" s="165"/>
      <c r="U5" s="167"/>
      <c r="V5" s="168"/>
      <c r="W5" s="168"/>
      <c r="X5" s="169"/>
      <c r="Y5" s="169"/>
      <c r="Z5" s="169"/>
      <c r="AA5" s="169"/>
      <c r="AC5" s="165"/>
      <c r="AD5" s="170"/>
      <c r="AE5" s="171"/>
    </row>
    <row r="6" spans="1:36" s="164" customFormat="1" x14ac:dyDescent="0.25">
      <c r="D6" s="130" t="s">
        <v>456</v>
      </c>
      <c r="E6" s="131"/>
      <c r="F6" s="131"/>
      <c r="G6" s="131"/>
      <c r="H6" s="131"/>
      <c r="I6" s="131"/>
      <c r="J6" s="131"/>
      <c r="K6" s="165"/>
      <c r="L6" s="165"/>
      <c r="M6" s="165"/>
      <c r="N6" s="165"/>
      <c r="O6" s="165"/>
      <c r="P6" s="165"/>
      <c r="Q6" s="166"/>
      <c r="R6" s="165"/>
      <c r="S6" s="165"/>
      <c r="T6" s="165"/>
      <c r="U6" s="167"/>
      <c r="V6" s="168"/>
      <c r="W6" s="168"/>
      <c r="X6" s="169"/>
      <c r="Y6" s="169"/>
      <c r="Z6" s="169"/>
      <c r="AA6" s="169"/>
      <c r="AC6" s="165"/>
      <c r="AD6" s="170"/>
      <c r="AE6" s="171"/>
    </row>
    <row r="7" spans="1:36" s="164" customFormat="1" x14ac:dyDescent="0.25">
      <c r="D7" s="116" t="s">
        <v>541</v>
      </c>
      <c r="E7" s="131"/>
      <c r="F7" s="131"/>
      <c r="G7" s="131"/>
      <c r="H7" s="131"/>
      <c r="I7" s="131"/>
      <c r="J7" s="131"/>
      <c r="K7" s="165"/>
      <c r="L7" s="165"/>
      <c r="M7" s="165"/>
      <c r="N7" s="165"/>
      <c r="O7" s="165"/>
      <c r="P7" s="165"/>
      <c r="Q7" s="166"/>
      <c r="R7" s="165"/>
      <c r="S7" s="165"/>
      <c r="T7" s="165"/>
      <c r="U7" s="167"/>
      <c r="V7" s="168"/>
      <c r="W7" s="168"/>
      <c r="X7" s="169"/>
      <c r="Y7" s="169"/>
      <c r="Z7" s="169"/>
      <c r="AA7" s="169"/>
      <c r="AC7" s="165"/>
      <c r="AD7" s="170"/>
      <c r="AE7" s="171"/>
    </row>
    <row r="8" spans="1:36" s="164" customFormat="1" x14ac:dyDescent="0.25">
      <c r="D8" s="217" t="s">
        <v>791</v>
      </c>
      <c r="E8" s="131"/>
      <c r="F8" s="131"/>
      <c r="G8" s="131"/>
      <c r="H8" s="131"/>
      <c r="I8" s="131"/>
      <c r="J8" s="131"/>
      <c r="K8" s="165"/>
      <c r="L8" s="165"/>
      <c r="M8" s="165"/>
      <c r="N8" s="165"/>
      <c r="O8" s="165"/>
      <c r="P8" s="165"/>
      <c r="Q8" s="166"/>
      <c r="R8" s="165"/>
      <c r="S8" s="165"/>
      <c r="T8" s="165"/>
      <c r="U8" s="167"/>
      <c r="V8" s="168"/>
      <c r="W8" s="168"/>
      <c r="X8" s="169"/>
      <c r="Y8" s="169"/>
      <c r="Z8" s="169"/>
      <c r="AA8" s="169"/>
      <c r="AC8" s="165"/>
      <c r="AD8" s="170"/>
      <c r="AE8" s="171"/>
    </row>
    <row r="9" spans="1:36" s="164" customFormat="1" ht="13.5" thickBot="1" x14ac:dyDescent="0.3">
      <c r="D9" s="131"/>
      <c r="E9" s="131"/>
      <c r="F9" s="131"/>
      <c r="G9" s="131"/>
      <c r="H9" s="131"/>
      <c r="I9" s="131"/>
      <c r="J9" s="131"/>
      <c r="K9" s="165"/>
      <c r="L9" s="165"/>
      <c r="M9" s="165"/>
      <c r="N9" s="165"/>
      <c r="O9" s="165"/>
      <c r="P9" s="165"/>
      <c r="Q9" s="166"/>
      <c r="R9" s="165"/>
      <c r="S9" s="165"/>
      <c r="T9" s="165"/>
      <c r="U9" s="167"/>
      <c r="V9" s="168"/>
      <c r="W9" s="168"/>
      <c r="X9" s="169"/>
      <c r="Y9" s="169"/>
      <c r="Z9" s="169"/>
      <c r="AA9" s="169"/>
      <c r="AC9" s="165"/>
      <c r="AD9" s="170"/>
      <c r="AE9" s="171"/>
    </row>
    <row r="10" spans="1:36" ht="14" x14ac:dyDescent="0.25">
      <c r="A10" s="1305" t="s">
        <v>783</v>
      </c>
      <c r="B10" s="1306"/>
      <c r="C10" s="1306"/>
      <c r="D10" s="1306"/>
      <c r="E10" s="1306"/>
      <c r="F10" s="1306"/>
      <c r="G10" s="1307" t="s">
        <v>553</v>
      </c>
      <c r="H10" s="1308"/>
      <c r="I10" s="1308"/>
      <c r="J10" s="1308"/>
      <c r="K10" s="1308"/>
      <c r="L10" s="1308"/>
      <c r="M10" s="1308"/>
      <c r="N10" s="1309"/>
      <c r="O10" s="1307" t="s">
        <v>195</v>
      </c>
      <c r="P10" s="1308"/>
      <c r="Q10" s="1308"/>
      <c r="R10" s="1308"/>
      <c r="S10" s="1308"/>
      <c r="T10" s="1308"/>
      <c r="U10" s="1308"/>
      <c r="V10" s="1308"/>
      <c r="W10" s="1310"/>
      <c r="X10" s="1311"/>
      <c r="Y10" s="1308"/>
      <c r="Z10" s="1308"/>
      <c r="AA10" s="1308"/>
      <c r="AB10" s="1308"/>
      <c r="AC10" s="1310"/>
    </row>
    <row r="11" spans="1:36" ht="24" customHeight="1" x14ac:dyDescent="0.25">
      <c r="A11" s="75" t="s">
        <v>785</v>
      </c>
      <c r="B11" s="76" t="s">
        <v>786</v>
      </c>
      <c r="C11" s="88" t="s">
        <v>794</v>
      </c>
      <c r="D11" s="88" t="s">
        <v>794</v>
      </c>
      <c r="E11" s="88" t="s">
        <v>794</v>
      </c>
      <c r="F11" s="202" t="s">
        <v>789</v>
      </c>
      <c r="G11" s="53" t="s">
        <v>2</v>
      </c>
      <c r="H11" s="144" t="s">
        <v>3</v>
      </c>
      <c r="I11" s="144" t="s">
        <v>8</v>
      </c>
      <c r="J11" s="228" t="s">
        <v>4</v>
      </c>
      <c r="K11" s="229" t="s">
        <v>1</v>
      </c>
      <c r="L11" s="229" t="s">
        <v>7</v>
      </c>
      <c r="M11" s="228" t="s">
        <v>6</v>
      </c>
      <c r="N11" s="237" t="s">
        <v>5</v>
      </c>
      <c r="O11" s="53" t="s">
        <v>99</v>
      </c>
      <c r="P11" s="1303" t="s">
        <v>100</v>
      </c>
      <c r="Q11" s="1303"/>
      <c r="R11" s="98" t="s">
        <v>234</v>
      </c>
      <c r="S11" s="98" t="s">
        <v>235</v>
      </c>
      <c r="T11" s="98" t="s">
        <v>236</v>
      </c>
      <c r="U11" s="144" t="s">
        <v>239</v>
      </c>
      <c r="V11" s="144" t="s">
        <v>240</v>
      </c>
      <c r="W11" s="54" t="s">
        <v>241</v>
      </c>
      <c r="X11" s="204" t="s">
        <v>20</v>
      </c>
      <c r="Y11" s="228" t="s">
        <v>17</v>
      </c>
      <c r="Z11" s="98" t="s">
        <v>237</v>
      </c>
      <c r="AA11" s="98" t="s">
        <v>238</v>
      </c>
      <c r="AB11" s="228" t="s">
        <v>16</v>
      </c>
      <c r="AC11" s="54" t="s">
        <v>0</v>
      </c>
    </row>
    <row r="12" spans="1:36" ht="24" customHeight="1" thickBot="1" x14ac:dyDescent="0.3">
      <c r="A12" s="176"/>
      <c r="B12" s="177"/>
      <c r="C12" s="146" t="s">
        <v>787</v>
      </c>
      <c r="D12" s="146" t="s">
        <v>787</v>
      </c>
      <c r="E12" s="146" t="s">
        <v>787</v>
      </c>
      <c r="F12" s="203"/>
      <c r="G12" s="238"/>
      <c r="H12" s="239"/>
      <c r="I12" s="239"/>
      <c r="J12" s="240"/>
      <c r="K12" s="241"/>
      <c r="L12" s="241"/>
      <c r="M12" s="240"/>
      <c r="N12" s="242"/>
      <c r="O12" s="208"/>
      <c r="P12" s="209"/>
      <c r="Q12" s="209"/>
      <c r="R12" s="209"/>
      <c r="S12" s="209"/>
      <c r="T12" s="209"/>
      <c r="U12" s="209"/>
      <c r="V12" s="209"/>
      <c r="W12" s="210"/>
      <c r="X12" s="243"/>
      <c r="Y12" s="244"/>
      <c r="Z12" s="245"/>
      <c r="AA12" s="245"/>
      <c r="AB12" s="244"/>
      <c r="AC12" s="246"/>
    </row>
    <row r="13" spans="1:36" s="231" customFormat="1" ht="12.75" customHeight="1" x14ac:dyDescent="0.25">
      <c r="A13" s="247"/>
      <c r="B13" s="248"/>
      <c r="C13" s="249"/>
      <c r="D13" s="249"/>
      <c r="E13" s="249"/>
      <c r="F13" s="250"/>
      <c r="G13" s="197"/>
      <c r="H13" s="198"/>
      <c r="I13" s="198"/>
      <c r="J13" s="198"/>
      <c r="K13" s="198"/>
      <c r="L13" s="198"/>
      <c r="M13" s="198"/>
      <c r="N13" s="205"/>
      <c r="O13" s="212"/>
      <c r="P13" s="213"/>
      <c r="Q13" s="213"/>
      <c r="R13" s="213"/>
      <c r="S13" s="213"/>
      <c r="T13" s="213"/>
      <c r="U13" s="213"/>
      <c r="V13" s="213"/>
      <c r="W13" s="214"/>
      <c r="X13" s="199"/>
      <c r="Y13" s="200"/>
      <c r="Z13" s="200"/>
      <c r="AA13" s="200"/>
      <c r="AB13" s="200"/>
      <c r="AC13" s="201" t="str">
        <f>IF(G13="","",G13&amp;"_"&amp;H13&amp;"_"&amp;I13&amp;"_"&amp;J13&amp;"_"&amp;K13&amp;"_"&amp;L13&amp;"_"&amp;M13)</f>
        <v/>
      </c>
    </row>
    <row r="14" spans="1:36" s="184" customFormat="1" x14ac:dyDescent="0.25">
      <c r="A14" s="185" t="s">
        <v>71</v>
      </c>
      <c r="B14" s="132" t="s">
        <v>71</v>
      </c>
      <c r="C14" s="251"/>
      <c r="D14" s="251">
        <v>43854</v>
      </c>
      <c r="E14" s="252"/>
      <c r="F14" s="612"/>
      <c r="G14" s="30">
        <v>710</v>
      </c>
      <c r="H14" s="5">
        <v>82</v>
      </c>
      <c r="I14" s="9" t="s">
        <v>23</v>
      </c>
      <c r="J14" s="7" t="s">
        <v>98</v>
      </c>
      <c r="K14" s="7" t="s">
        <v>57</v>
      </c>
      <c r="L14" s="7" t="s">
        <v>31</v>
      </c>
      <c r="M14" s="80" t="s">
        <v>54</v>
      </c>
      <c r="N14" s="206" t="s">
        <v>465</v>
      </c>
      <c r="O14" s="35" t="s">
        <v>101</v>
      </c>
      <c r="P14" s="8" t="s">
        <v>102</v>
      </c>
      <c r="Q14" s="8" t="s">
        <v>103</v>
      </c>
      <c r="R14" s="17" t="s">
        <v>248</v>
      </c>
      <c r="S14" s="17" t="s">
        <v>192</v>
      </c>
      <c r="T14" s="17" t="s">
        <v>137</v>
      </c>
      <c r="U14" s="26"/>
      <c r="V14" s="5" t="s">
        <v>245</v>
      </c>
      <c r="W14" s="56" t="s">
        <v>246</v>
      </c>
      <c r="X14" s="151" t="s">
        <v>21</v>
      </c>
      <c r="Y14" s="11" t="s">
        <v>72</v>
      </c>
      <c r="Z14" s="12"/>
      <c r="AA14" s="12"/>
      <c r="AB14" s="9" t="s">
        <v>18</v>
      </c>
      <c r="AC14" s="152" t="str">
        <f>IF(G14="","",G14&amp;"_"&amp;H14&amp;"_"&amp;I14&amp;"_"&amp;J14&amp;"_"&amp;K14&amp;"_"&amp;L14&amp;"_"&amp;M14)</f>
        <v>710_82_1000_5_010_03_C</v>
      </c>
    </row>
    <row r="15" spans="1:36" s="184" customFormat="1" ht="12.75" customHeight="1" x14ac:dyDescent="0.25">
      <c r="A15" s="185" t="s">
        <v>71</v>
      </c>
      <c r="B15" s="132" t="s">
        <v>71</v>
      </c>
      <c r="C15" s="251"/>
      <c r="D15" s="251">
        <v>43854</v>
      </c>
      <c r="E15" s="251">
        <v>43875</v>
      </c>
      <c r="F15" s="253">
        <v>43908</v>
      </c>
      <c r="G15" s="30">
        <v>710</v>
      </c>
      <c r="H15" s="5">
        <v>82</v>
      </c>
      <c r="I15" s="7">
        <v>1000</v>
      </c>
      <c r="J15" s="7" t="s">
        <v>98</v>
      </c>
      <c r="K15" s="7" t="s">
        <v>57</v>
      </c>
      <c r="L15" s="57" t="s">
        <v>33</v>
      </c>
      <c r="M15" s="9" t="s">
        <v>56</v>
      </c>
      <c r="N15" s="206" t="s">
        <v>466</v>
      </c>
      <c r="O15" s="35" t="s">
        <v>101</v>
      </c>
      <c r="P15" s="8" t="s">
        <v>102</v>
      </c>
      <c r="Q15" s="8" t="s">
        <v>103</v>
      </c>
      <c r="R15" s="17" t="s">
        <v>248</v>
      </c>
      <c r="S15" s="17" t="s">
        <v>193</v>
      </c>
      <c r="T15" s="211" t="s">
        <v>137</v>
      </c>
      <c r="U15" s="26"/>
      <c r="V15" s="5" t="s">
        <v>245</v>
      </c>
      <c r="W15" s="56" t="s">
        <v>246</v>
      </c>
      <c r="X15" s="151" t="s">
        <v>21</v>
      </c>
      <c r="Y15" s="81" t="s">
        <v>118</v>
      </c>
      <c r="Z15" s="12"/>
      <c r="AA15" s="12"/>
      <c r="AB15" s="80" t="s">
        <v>467</v>
      </c>
      <c r="AC15" s="152" t="str">
        <f>IF(G15="","",G15&amp;"_"&amp;H15&amp;"_"&amp;I15&amp;"_"&amp;J15&amp;"_"&amp;K15&amp;"_"&amp;L15&amp;"_"&amp;M15)</f>
        <v>710_82_1000_5_010_04_B</v>
      </c>
    </row>
    <row r="16" spans="1:36" x14ac:dyDescent="0.25">
      <c r="A16" s="185" t="s">
        <v>71</v>
      </c>
      <c r="B16" s="132" t="s">
        <v>71</v>
      </c>
      <c r="C16" s="251"/>
      <c r="D16" s="251">
        <v>43854</v>
      </c>
      <c r="E16" s="251">
        <v>43875</v>
      </c>
      <c r="F16" s="253">
        <v>43908</v>
      </c>
      <c r="G16" s="30">
        <v>710</v>
      </c>
      <c r="H16" s="5">
        <v>82</v>
      </c>
      <c r="I16" s="7">
        <v>1000</v>
      </c>
      <c r="J16" s="7" t="s">
        <v>98</v>
      </c>
      <c r="K16" s="7" t="s">
        <v>60</v>
      </c>
      <c r="L16" s="7" t="s">
        <v>25</v>
      </c>
      <c r="M16" s="80" t="s">
        <v>552</v>
      </c>
      <c r="N16" s="206" t="s">
        <v>466</v>
      </c>
      <c r="O16" s="35" t="s">
        <v>101</v>
      </c>
      <c r="P16" s="8" t="s">
        <v>102</v>
      </c>
      <c r="Q16" s="8" t="s">
        <v>103</v>
      </c>
      <c r="R16" s="17" t="s">
        <v>248</v>
      </c>
      <c r="S16" s="17" t="s">
        <v>193</v>
      </c>
      <c r="T16" s="26" t="s">
        <v>194</v>
      </c>
      <c r="U16" s="26"/>
      <c r="V16" s="5" t="s">
        <v>245</v>
      </c>
      <c r="W16" s="56" t="s">
        <v>246</v>
      </c>
      <c r="X16" s="151" t="s">
        <v>21</v>
      </c>
      <c r="Y16" s="81" t="s">
        <v>90</v>
      </c>
      <c r="Z16" s="12"/>
      <c r="AA16" s="12"/>
      <c r="AB16" s="80" t="s">
        <v>256</v>
      </c>
      <c r="AC16" s="152" t="str">
        <f>IF(G16="","",G16&amp;"_"&amp;H16&amp;"_"&amp;I16&amp;"_"&amp;J16&amp;"_"&amp;K16&amp;"_"&amp;L16&amp;"_"&amp;M16)</f>
        <v>710_82_1000_5_110_01_H</v>
      </c>
    </row>
    <row r="17" spans="1:29" ht="13.5" thickBot="1" x14ac:dyDescent="0.3">
      <c r="A17" s="191"/>
      <c r="B17" s="254"/>
      <c r="C17" s="613"/>
      <c r="D17" s="613"/>
      <c r="E17" s="613"/>
      <c r="F17" s="614"/>
      <c r="G17" s="162"/>
      <c r="H17" s="49"/>
      <c r="I17" s="33"/>
      <c r="J17" s="33"/>
      <c r="K17" s="33"/>
      <c r="L17" s="33"/>
      <c r="M17" s="33"/>
      <c r="N17" s="207"/>
      <c r="O17" s="36"/>
      <c r="P17" s="37"/>
      <c r="Q17" s="37"/>
      <c r="R17" s="48"/>
      <c r="S17" s="48"/>
      <c r="T17" s="196"/>
      <c r="U17" s="196"/>
      <c r="V17" s="49"/>
      <c r="W17" s="215"/>
      <c r="X17" s="155"/>
      <c r="Y17" s="156"/>
      <c r="Z17" s="216"/>
      <c r="AA17" s="216"/>
      <c r="AB17" s="157"/>
      <c r="AC17" s="159"/>
    </row>
    <row r="18" spans="1:29" x14ac:dyDescent="0.25">
      <c r="G18" s="221"/>
      <c r="H18" s="221"/>
      <c r="I18" s="221"/>
      <c r="J18" s="221"/>
      <c r="K18" s="221"/>
      <c r="L18" s="221"/>
      <c r="M18" s="221"/>
      <c r="N18" s="221"/>
      <c r="O18" s="255"/>
      <c r="P18" s="225"/>
      <c r="Q18" s="225"/>
      <c r="AB18" s="221"/>
      <c r="AC18" s="221"/>
    </row>
    <row r="19" spans="1:29" x14ac:dyDescent="0.25">
      <c r="G19" s="221"/>
      <c r="H19" s="221"/>
      <c r="I19" s="221"/>
      <c r="J19" s="221"/>
      <c r="K19" s="221"/>
      <c r="L19" s="221"/>
      <c r="M19" s="221"/>
      <c r="N19" s="221"/>
      <c r="O19" s="256"/>
      <c r="P19" s="225"/>
      <c r="Q19" s="225"/>
      <c r="AB19" s="221"/>
      <c r="AC19" s="221"/>
    </row>
    <row r="20" spans="1:29" x14ac:dyDescent="0.25">
      <c r="G20" s="221"/>
      <c r="H20" s="221"/>
      <c r="I20" s="221"/>
      <c r="J20" s="221"/>
      <c r="K20" s="221"/>
      <c r="L20" s="221"/>
      <c r="M20" s="221"/>
      <c r="N20" s="221"/>
      <c r="O20" s="255"/>
      <c r="P20" s="225"/>
      <c r="Q20" s="225"/>
      <c r="AB20" s="221"/>
      <c r="AC20" s="221"/>
    </row>
    <row r="21" spans="1:29" x14ac:dyDescent="0.25">
      <c r="G21" s="221"/>
      <c r="H21" s="221"/>
      <c r="I21" s="221"/>
      <c r="J21" s="221"/>
      <c r="K21" s="221"/>
      <c r="L21" s="221"/>
      <c r="M21" s="221"/>
      <c r="N21" s="221"/>
      <c r="O21" s="255"/>
      <c r="P21" s="225"/>
      <c r="Q21" s="225"/>
      <c r="AB21" s="221"/>
      <c r="AC21" s="221"/>
    </row>
    <row r="22" spans="1:29" x14ac:dyDescent="0.25">
      <c r="G22" s="221"/>
      <c r="H22" s="221"/>
      <c r="I22" s="221"/>
      <c r="J22" s="221"/>
      <c r="K22" s="221"/>
      <c r="L22" s="221"/>
      <c r="M22" s="221"/>
      <c r="N22" s="221"/>
      <c r="O22" s="255"/>
      <c r="P22" s="225"/>
      <c r="Q22" s="225"/>
      <c r="AB22" s="221"/>
      <c r="AC22" s="221"/>
    </row>
    <row r="23" spans="1:29" x14ac:dyDescent="0.25">
      <c r="G23" s="221"/>
      <c r="H23" s="221"/>
      <c r="I23" s="221"/>
      <c r="J23" s="221"/>
      <c r="K23" s="221"/>
      <c r="L23" s="221"/>
      <c r="M23" s="221"/>
      <c r="N23" s="221"/>
      <c r="O23" s="255"/>
      <c r="P23" s="225"/>
      <c r="Q23" s="225"/>
      <c r="AB23" s="221"/>
      <c r="AC23" s="221"/>
    </row>
    <row r="24" spans="1:29" x14ac:dyDescent="0.25">
      <c r="G24" s="221"/>
      <c r="H24" s="221"/>
      <c r="I24" s="221"/>
      <c r="J24" s="221"/>
      <c r="K24" s="221"/>
      <c r="L24" s="221"/>
      <c r="M24" s="221"/>
      <c r="N24" s="221"/>
      <c r="O24" s="255"/>
      <c r="P24" s="225"/>
      <c r="Q24" s="225"/>
      <c r="AB24" s="221"/>
      <c r="AC24" s="221"/>
    </row>
    <row r="25" spans="1:29" x14ac:dyDescent="0.25">
      <c r="G25" s="221"/>
      <c r="H25" s="221"/>
      <c r="I25" s="221"/>
      <c r="J25" s="221"/>
      <c r="K25" s="221"/>
      <c r="L25" s="221"/>
      <c r="M25" s="221"/>
      <c r="N25" s="221"/>
      <c r="O25" s="255"/>
      <c r="P25" s="225"/>
      <c r="Q25" s="225"/>
      <c r="AB25" s="221"/>
      <c r="AC25" s="221"/>
    </row>
    <row r="26" spans="1:29" x14ac:dyDescent="0.25">
      <c r="G26" s="221"/>
      <c r="H26" s="221"/>
      <c r="I26" s="221"/>
      <c r="J26" s="221"/>
      <c r="K26" s="221"/>
      <c r="L26" s="221"/>
      <c r="M26" s="221"/>
      <c r="N26" s="221"/>
      <c r="O26" s="255"/>
      <c r="P26" s="225"/>
      <c r="Q26" s="225"/>
      <c r="AB26" s="221"/>
      <c r="AC26" s="221"/>
    </row>
    <row r="27" spans="1:29" x14ac:dyDescent="0.25">
      <c r="G27" s="221"/>
      <c r="H27" s="221"/>
      <c r="I27" s="221"/>
      <c r="J27" s="221"/>
      <c r="K27" s="221"/>
      <c r="L27" s="221"/>
      <c r="M27" s="221"/>
      <c r="N27" s="221"/>
      <c r="O27" s="255"/>
      <c r="P27" s="225"/>
      <c r="Q27" s="225"/>
      <c r="AB27" s="221"/>
      <c r="AC27" s="221"/>
    </row>
    <row r="28" spans="1:29" x14ac:dyDescent="0.25">
      <c r="G28" s="221"/>
      <c r="H28" s="221"/>
      <c r="I28" s="221"/>
      <c r="J28" s="221"/>
      <c r="K28" s="221"/>
      <c r="L28" s="221"/>
      <c r="M28" s="221"/>
      <c r="N28" s="221"/>
      <c r="O28" s="255"/>
      <c r="P28" s="225"/>
      <c r="Q28" s="225"/>
      <c r="AB28" s="221"/>
      <c r="AC28" s="221"/>
    </row>
    <row r="29" spans="1:29" x14ac:dyDescent="0.25">
      <c r="G29" s="221"/>
      <c r="H29" s="221"/>
      <c r="I29" s="221"/>
      <c r="J29" s="221"/>
      <c r="K29" s="221"/>
      <c r="L29" s="221"/>
      <c r="M29" s="221"/>
      <c r="N29" s="221"/>
      <c r="O29" s="255"/>
      <c r="P29" s="225"/>
      <c r="Q29" s="225"/>
      <c r="AB29" s="221"/>
      <c r="AC29" s="221"/>
    </row>
    <row r="30" spans="1:29" x14ac:dyDescent="0.25">
      <c r="G30" s="221"/>
      <c r="H30" s="221"/>
      <c r="I30" s="221"/>
      <c r="J30" s="221"/>
      <c r="K30" s="221"/>
      <c r="L30" s="221"/>
      <c r="M30" s="221"/>
      <c r="N30" s="221"/>
      <c r="O30" s="255"/>
      <c r="P30" s="225"/>
      <c r="Q30" s="225"/>
      <c r="AB30" s="221"/>
      <c r="AC30" s="221"/>
    </row>
    <row r="31" spans="1:29" x14ac:dyDescent="0.25">
      <c r="G31" s="221"/>
      <c r="H31" s="221"/>
      <c r="I31" s="221"/>
      <c r="J31" s="221"/>
      <c r="K31" s="221"/>
      <c r="L31" s="221"/>
      <c r="M31" s="221"/>
      <c r="N31" s="221"/>
      <c r="O31" s="255"/>
      <c r="P31" s="225"/>
      <c r="Q31" s="225"/>
      <c r="AB31" s="221"/>
      <c r="AC31" s="221"/>
    </row>
    <row r="32" spans="1:29" x14ac:dyDescent="0.25">
      <c r="G32" s="221"/>
      <c r="H32" s="221"/>
      <c r="I32" s="221"/>
      <c r="J32" s="221"/>
      <c r="K32" s="221"/>
      <c r="L32" s="221"/>
      <c r="M32" s="221"/>
      <c r="N32" s="221"/>
      <c r="O32" s="255"/>
      <c r="P32" s="225"/>
      <c r="Q32" s="225"/>
      <c r="AB32" s="221"/>
      <c r="AC32" s="221"/>
    </row>
    <row r="33" spans="15:25" s="221" customFormat="1" x14ac:dyDescent="0.25">
      <c r="O33" s="255"/>
      <c r="P33" s="225"/>
      <c r="Q33" s="225"/>
      <c r="R33" s="225"/>
      <c r="S33" s="225"/>
      <c r="T33" s="225"/>
      <c r="U33" s="225"/>
      <c r="V33" s="225"/>
      <c r="W33" s="225"/>
      <c r="Y33" s="222"/>
    </row>
    <row r="34" spans="15:25" s="221" customFormat="1" x14ac:dyDescent="0.25">
      <c r="O34" s="255"/>
      <c r="P34" s="225"/>
      <c r="Q34" s="225"/>
      <c r="R34" s="225"/>
      <c r="S34" s="225"/>
      <c r="T34" s="225"/>
      <c r="U34" s="225"/>
      <c r="V34" s="225"/>
      <c r="W34" s="225"/>
      <c r="Y34" s="222"/>
    </row>
    <row r="35" spans="15:25" s="221" customFormat="1" x14ac:dyDescent="0.25">
      <c r="O35" s="255"/>
      <c r="P35" s="225"/>
      <c r="Q35" s="225"/>
      <c r="R35" s="225"/>
      <c r="S35" s="225"/>
      <c r="T35" s="225"/>
      <c r="U35" s="225"/>
      <c r="V35" s="225"/>
      <c r="W35" s="225"/>
      <c r="Y35" s="222"/>
    </row>
    <row r="36" spans="15:25" s="221" customFormat="1" x14ac:dyDescent="0.25">
      <c r="O36" s="255"/>
      <c r="P36" s="225"/>
      <c r="Q36" s="225"/>
      <c r="R36" s="225"/>
      <c r="S36" s="225"/>
      <c r="T36" s="225"/>
      <c r="U36" s="225"/>
      <c r="V36" s="225"/>
      <c r="W36" s="225"/>
      <c r="Y36" s="222"/>
    </row>
    <row r="37" spans="15:25" s="221" customFormat="1" x14ac:dyDescent="0.25">
      <c r="O37" s="255"/>
      <c r="P37" s="225"/>
      <c r="Q37" s="225"/>
      <c r="R37" s="225"/>
      <c r="S37" s="225"/>
      <c r="T37" s="225"/>
      <c r="U37" s="225"/>
      <c r="V37" s="225"/>
      <c r="W37" s="225"/>
      <c r="Y37" s="222"/>
    </row>
    <row r="38" spans="15:25" s="221" customFormat="1" x14ac:dyDescent="0.25">
      <c r="O38" s="255"/>
      <c r="P38" s="225"/>
      <c r="Q38" s="225"/>
      <c r="R38" s="225"/>
      <c r="S38" s="225"/>
      <c r="T38" s="225"/>
      <c r="U38" s="225"/>
      <c r="V38" s="225"/>
      <c r="W38" s="225"/>
      <c r="Y38" s="222"/>
    </row>
    <row r="39" spans="15:25" s="221" customFormat="1" x14ac:dyDescent="0.25">
      <c r="O39" s="255"/>
      <c r="P39" s="225"/>
      <c r="Q39" s="225"/>
      <c r="R39" s="225"/>
      <c r="S39" s="225"/>
      <c r="T39" s="225"/>
      <c r="U39" s="225"/>
      <c r="V39" s="225"/>
      <c r="W39" s="225"/>
      <c r="Y39" s="222"/>
    </row>
    <row r="40" spans="15:25" s="221" customFormat="1" x14ac:dyDescent="0.25">
      <c r="O40" s="255"/>
      <c r="P40" s="225"/>
      <c r="Q40" s="225"/>
      <c r="R40" s="225"/>
      <c r="S40" s="225"/>
      <c r="T40" s="225"/>
      <c r="U40" s="225"/>
      <c r="V40" s="225"/>
      <c r="W40" s="225"/>
      <c r="Y40" s="222"/>
    </row>
    <row r="41" spans="15:25" s="221" customFormat="1" x14ac:dyDescent="0.25">
      <c r="O41" s="255"/>
      <c r="P41" s="225"/>
      <c r="Q41" s="225"/>
      <c r="R41" s="225"/>
      <c r="S41" s="225"/>
      <c r="T41" s="225"/>
      <c r="U41" s="225"/>
      <c r="V41" s="225"/>
      <c r="W41" s="225"/>
      <c r="Y41" s="222"/>
    </row>
    <row r="42" spans="15:25" s="221" customFormat="1" x14ac:dyDescent="0.25">
      <c r="O42" s="255"/>
      <c r="P42" s="225"/>
      <c r="Q42" s="225"/>
      <c r="R42" s="225"/>
      <c r="S42" s="225"/>
      <c r="T42" s="225"/>
      <c r="U42" s="225"/>
      <c r="V42" s="225"/>
      <c r="W42" s="225"/>
      <c r="Y42" s="222"/>
    </row>
    <row r="43" spans="15:25" s="221" customFormat="1" x14ac:dyDescent="0.25">
      <c r="O43" s="255"/>
      <c r="P43" s="225"/>
      <c r="Q43" s="225"/>
      <c r="R43" s="225"/>
      <c r="S43" s="225"/>
      <c r="T43" s="225"/>
      <c r="U43" s="225"/>
      <c r="V43" s="225"/>
      <c r="W43" s="225"/>
      <c r="Y43" s="222"/>
    </row>
    <row r="44" spans="15:25" s="221" customFormat="1" x14ac:dyDescent="0.25">
      <c r="O44" s="255"/>
      <c r="P44" s="225"/>
      <c r="Q44" s="225"/>
      <c r="R44" s="225"/>
      <c r="S44" s="225"/>
      <c r="T44" s="225"/>
      <c r="U44" s="225"/>
      <c r="V44" s="225"/>
      <c r="W44" s="225"/>
      <c r="Y44" s="222"/>
    </row>
    <row r="45" spans="15:25" s="221" customFormat="1" x14ac:dyDescent="0.25">
      <c r="O45" s="255"/>
      <c r="P45" s="225"/>
      <c r="Q45" s="225"/>
      <c r="R45" s="225"/>
      <c r="S45" s="225"/>
      <c r="T45" s="225"/>
      <c r="U45" s="225"/>
      <c r="V45" s="225"/>
      <c r="W45" s="225"/>
      <c r="Y45" s="222"/>
    </row>
    <row r="46" spans="15:25" s="221" customFormat="1" x14ac:dyDescent="0.25">
      <c r="O46" s="255"/>
      <c r="P46" s="225"/>
      <c r="Q46" s="225"/>
      <c r="R46" s="225"/>
      <c r="S46" s="225"/>
      <c r="T46" s="225"/>
      <c r="U46" s="225"/>
      <c r="V46" s="225"/>
      <c r="W46" s="225"/>
      <c r="Y46" s="222"/>
    </row>
    <row r="47" spans="15:25" s="221" customFormat="1" x14ac:dyDescent="0.25">
      <c r="O47" s="255"/>
      <c r="P47" s="225"/>
      <c r="Q47" s="225"/>
      <c r="R47" s="225"/>
      <c r="S47" s="225"/>
      <c r="T47" s="225"/>
      <c r="U47" s="225"/>
      <c r="V47" s="225"/>
      <c r="W47" s="225"/>
      <c r="Y47" s="222"/>
    </row>
    <row r="48" spans="15:25" s="221" customFormat="1" x14ac:dyDescent="0.25">
      <c r="O48" s="255"/>
      <c r="P48" s="225"/>
      <c r="Q48" s="225"/>
      <c r="R48" s="225"/>
      <c r="S48" s="225"/>
      <c r="T48" s="225"/>
      <c r="U48" s="225"/>
      <c r="V48" s="225"/>
      <c r="W48" s="225"/>
      <c r="Y48" s="222"/>
    </row>
    <row r="49" spans="15:25" s="221" customFormat="1" x14ac:dyDescent="0.25">
      <c r="O49" s="255"/>
      <c r="P49" s="225"/>
      <c r="Q49" s="225"/>
      <c r="R49" s="225"/>
      <c r="S49" s="225"/>
      <c r="T49" s="225"/>
      <c r="U49" s="225"/>
      <c r="V49" s="225"/>
      <c r="W49" s="225"/>
      <c r="Y49" s="222"/>
    </row>
    <row r="50" spans="15:25" s="221" customFormat="1" x14ac:dyDescent="0.25">
      <c r="O50" s="255"/>
      <c r="P50" s="225"/>
      <c r="Q50" s="225"/>
      <c r="R50" s="225"/>
      <c r="S50" s="225"/>
      <c r="T50" s="225"/>
      <c r="U50" s="225"/>
      <c r="V50" s="225"/>
      <c r="W50" s="225"/>
      <c r="Y50" s="222"/>
    </row>
  </sheetData>
  <mergeCells count="6">
    <mergeCell ref="P11:Q11"/>
    <mergeCell ref="A2:AJ2"/>
    <mergeCell ref="A10:F10"/>
    <mergeCell ref="G10:N10"/>
    <mergeCell ref="O10:W10"/>
    <mergeCell ref="X10:AC10"/>
  </mergeCells>
  <printOptions horizontalCentered="1"/>
  <pageMargins left="0.19685039370078741" right="0.19685039370078741" top="1.1811023622047245" bottom="0.98425196850393704" header="0.51181102362204722" footer="0.31496062992125984"/>
  <pageSetup paperSize="8" scale="67" orientation="landscape" r:id="rId1"/>
  <headerFooter alignWithMargins="0">
    <oddHeader>&amp;L
&amp;C&amp;"Arial,Fett"&amp;12Klärwerk Ruhleben
Projekt: Standorterweiterung I
Zeichnungsverzeichnis</oddHeader>
    <oddFooter>&amp;CSeite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4" tint="0.59999389629810485"/>
  </sheetPr>
  <dimension ref="A1:AI100"/>
  <sheetViews>
    <sheetView zoomScaleNormal="100" workbookViewId="0">
      <pane xSplit="9" ySplit="12" topLeftCell="J86" activePane="bottomRight" state="frozen"/>
      <selection activeCell="H23" sqref="H23"/>
      <selection pane="topRight" activeCell="H23" sqref="H23"/>
      <selection pane="bottomLeft" activeCell="H23" sqref="H23"/>
      <selection pane="bottomRight" activeCell="H23" sqref="H23"/>
    </sheetView>
  </sheetViews>
  <sheetFormatPr baseColWidth="10" defaultColWidth="11.453125" defaultRowHeight="13" outlineLevelCol="1" x14ac:dyDescent="0.25"/>
  <cols>
    <col min="1" max="1" width="7" style="221" bestFit="1" customWidth="1"/>
    <col min="2" max="2" width="4.90625" style="221" bestFit="1" customWidth="1"/>
    <col min="3" max="3" width="8.08984375" style="221" bestFit="1" customWidth="1"/>
    <col min="4" max="4" width="6.08984375" style="221" bestFit="1" customWidth="1"/>
    <col min="5" max="5" width="6.90625" style="221" bestFit="1" customWidth="1"/>
    <col min="6" max="6" width="4.6328125" style="221" bestFit="1" customWidth="1"/>
    <col min="7" max="7" width="5.453125" style="221" bestFit="1" customWidth="1"/>
    <col min="8" max="8" width="10.08984375" style="221" bestFit="1" customWidth="1"/>
    <col min="9" max="9" width="6.36328125" style="747" bestFit="1" customWidth="1"/>
    <col min="10" max="12" width="7.6328125" style="221" customWidth="1"/>
    <col min="13" max="14" width="11.36328125" style="221" bestFit="1" customWidth="1"/>
    <col min="15" max="16" width="12.6328125" style="221" customWidth="1"/>
    <col min="17" max="18" width="12.36328125" style="221" bestFit="1" customWidth="1"/>
    <col min="19" max="19" width="20.08984375" style="223" hidden="1" customWidth="1" outlineLevel="1"/>
    <col min="20" max="20" width="11.90625" style="224" hidden="1" customWidth="1" outlineLevel="1"/>
    <col min="21" max="21" width="12.90625" style="224" hidden="1" customWidth="1" outlineLevel="1"/>
    <col min="22" max="22" width="20.08984375" style="225" hidden="1" customWidth="1" outlineLevel="1"/>
    <col min="23" max="23" width="31.54296875" style="225" customWidth="1" collapsed="1"/>
    <col min="24" max="24" width="37.36328125" style="225" bestFit="1" customWidth="1"/>
    <col min="25" max="25" width="10.54296875" style="225" bestFit="1" customWidth="1"/>
    <col min="26" max="27" width="10.6328125" style="225" customWidth="1"/>
    <col min="28" max="28" width="6.6328125" style="221" customWidth="1"/>
    <col min="29" max="29" width="8.54296875" style="222" customWidth="1"/>
    <col min="30" max="30" width="6.54296875" style="221" bestFit="1" customWidth="1"/>
    <col min="31" max="31" width="7.6328125" style="221" bestFit="1" customWidth="1"/>
    <col min="32" max="32" width="10.453125" style="226" customWidth="1"/>
    <col min="33" max="33" width="27.08984375" style="227" customWidth="1"/>
    <col min="34" max="16384" width="11.453125" style="221"/>
  </cols>
  <sheetData>
    <row r="1" spans="1:35" s="164" customFormat="1" ht="15.5" x14ac:dyDescent="0.25">
      <c r="A1" s="350" t="s">
        <v>795</v>
      </c>
      <c r="I1" s="131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</row>
    <row r="2" spans="1:35" s="164" customFormat="1" ht="15.5" x14ac:dyDescent="0.25">
      <c r="A2" s="350" t="s">
        <v>783</v>
      </c>
      <c r="I2" s="131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350"/>
      <c r="AI2" s="350"/>
    </row>
    <row r="3" spans="1:35" s="164" customFormat="1" x14ac:dyDescent="0.25">
      <c r="I3" s="812" t="s">
        <v>1556</v>
      </c>
      <c r="J3" s="188" t="s">
        <v>541</v>
      </c>
      <c r="N3" s="131"/>
      <c r="O3" s="131"/>
      <c r="P3" s="807" t="s">
        <v>455</v>
      </c>
      <c r="Q3" s="131"/>
      <c r="R3" s="131"/>
      <c r="S3" s="165"/>
      <c r="T3" s="165"/>
      <c r="U3" s="167"/>
      <c r="V3" s="168"/>
      <c r="W3" s="168"/>
      <c r="X3" s="169"/>
      <c r="Y3" s="169"/>
      <c r="Z3" s="169"/>
      <c r="AA3" s="169"/>
      <c r="AB3" s="169"/>
      <c r="AC3" s="169"/>
      <c r="AE3" s="165"/>
      <c r="AF3" s="170"/>
      <c r="AG3" s="171"/>
    </row>
    <row r="4" spans="1:35" s="164" customFormat="1" x14ac:dyDescent="0.25">
      <c r="I4" s="137" t="s">
        <v>56</v>
      </c>
      <c r="J4" s="188" t="s">
        <v>1558</v>
      </c>
      <c r="N4" s="131"/>
      <c r="O4" s="131"/>
      <c r="P4" s="808" t="s">
        <v>514</v>
      </c>
      <c r="Q4" s="131"/>
      <c r="R4" s="131"/>
      <c r="S4" s="165"/>
      <c r="T4" s="165"/>
      <c r="U4" s="167"/>
      <c r="V4" s="168"/>
      <c r="W4" s="168"/>
      <c r="X4" s="169"/>
      <c r="Y4" s="169"/>
      <c r="Z4" s="169"/>
      <c r="AA4" s="169"/>
      <c r="AB4" s="169"/>
      <c r="AC4" s="169"/>
      <c r="AE4" s="165"/>
      <c r="AF4" s="170"/>
      <c r="AG4" s="171"/>
    </row>
    <row r="5" spans="1:35" s="164" customFormat="1" x14ac:dyDescent="0.25">
      <c r="I5" s="813" t="s">
        <v>1557</v>
      </c>
      <c r="J5" s="188" t="s">
        <v>1559</v>
      </c>
      <c r="N5" s="131"/>
      <c r="O5" s="131"/>
      <c r="P5" s="809" t="s">
        <v>456</v>
      </c>
      <c r="Q5" s="131"/>
      <c r="R5" s="131"/>
      <c r="S5" s="165"/>
      <c r="T5" s="165"/>
      <c r="U5" s="167"/>
      <c r="V5" s="168"/>
      <c r="W5" s="168"/>
      <c r="X5" s="169"/>
      <c r="Y5" s="169"/>
      <c r="Z5" s="169"/>
      <c r="AA5" s="169"/>
      <c r="AB5" s="169"/>
      <c r="AC5" s="169"/>
      <c r="AE5" s="165"/>
      <c r="AF5" s="170"/>
      <c r="AG5" s="171"/>
    </row>
    <row r="6" spans="1:35" s="164" customFormat="1" x14ac:dyDescent="0.25">
      <c r="I6" s="137" t="s">
        <v>1561</v>
      </c>
      <c r="J6" s="188" t="s">
        <v>1562</v>
      </c>
      <c r="N6" s="131"/>
      <c r="O6" s="131"/>
      <c r="P6" s="810" t="s">
        <v>541</v>
      </c>
      <c r="Q6" s="131"/>
      <c r="R6" s="131"/>
      <c r="S6" s="165"/>
      <c r="T6" s="165"/>
      <c r="U6" s="167"/>
      <c r="V6" s="168"/>
      <c r="W6" s="168"/>
      <c r="X6" s="169"/>
      <c r="Y6" s="169"/>
      <c r="Z6" s="169"/>
      <c r="AA6" s="169"/>
      <c r="AB6" s="169"/>
      <c r="AC6" s="169"/>
      <c r="AE6" s="165"/>
      <c r="AF6" s="170"/>
      <c r="AG6" s="171"/>
    </row>
    <row r="7" spans="1:35" s="164" customFormat="1" ht="12.75" customHeight="1" x14ac:dyDescent="0.25">
      <c r="I7" s="814" t="s">
        <v>1560</v>
      </c>
      <c r="J7" s="188" t="s">
        <v>1563</v>
      </c>
      <c r="N7" s="131"/>
      <c r="O7" s="131"/>
      <c r="P7" s="834" t="s">
        <v>791</v>
      </c>
      <c r="Q7" s="131"/>
      <c r="R7" s="131"/>
      <c r="S7" s="165"/>
      <c r="T7" s="165"/>
      <c r="U7" s="167"/>
      <c r="V7" s="168"/>
      <c r="W7" s="168"/>
      <c r="X7" s="169"/>
      <c r="Y7" s="169"/>
      <c r="Z7" s="169"/>
      <c r="AA7" s="169"/>
      <c r="AB7" s="169"/>
      <c r="AC7" s="169"/>
      <c r="AE7" s="165"/>
      <c r="AF7" s="170"/>
      <c r="AG7" s="171"/>
    </row>
    <row r="8" spans="1:35" s="164" customFormat="1" ht="13.5" thickBot="1" x14ac:dyDescent="0.3">
      <c r="I8" s="131"/>
      <c r="M8" s="131"/>
      <c r="N8" s="131"/>
      <c r="O8" s="131"/>
      <c r="P8" s="131"/>
      <c r="Q8" s="131"/>
      <c r="R8" s="131"/>
      <c r="S8" s="165"/>
      <c r="T8" s="165"/>
      <c r="U8" s="167"/>
      <c r="V8" s="168"/>
      <c r="W8" s="168"/>
      <c r="X8" s="169"/>
      <c r="Y8" s="169"/>
      <c r="Z8" s="169"/>
      <c r="AA8" s="169"/>
      <c r="AB8" s="169"/>
      <c r="AC8" s="169"/>
      <c r="AE8" s="165"/>
      <c r="AF8" s="170"/>
      <c r="AG8" s="171"/>
    </row>
    <row r="9" spans="1:35" ht="14" x14ac:dyDescent="0.25">
      <c r="A9" s="1307" t="s">
        <v>553</v>
      </c>
      <c r="B9" s="1308"/>
      <c r="C9" s="1308"/>
      <c r="D9" s="1308"/>
      <c r="E9" s="1308"/>
      <c r="F9" s="1308"/>
      <c r="G9" s="1308"/>
      <c r="H9" s="785"/>
      <c r="I9" s="779"/>
      <c r="J9" s="780"/>
      <c r="K9" s="392"/>
      <c r="L9" s="393"/>
      <c r="M9" s="391"/>
      <c r="N9" s="392"/>
      <c r="O9" s="392"/>
      <c r="P9" s="392"/>
      <c r="Q9" s="392"/>
      <c r="R9" s="776"/>
      <c r="S9" s="1312" t="s">
        <v>195</v>
      </c>
      <c r="T9" s="1312"/>
      <c r="U9" s="1312"/>
      <c r="V9" s="1312"/>
      <c r="W9" s="1312"/>
      <c r="X9" s="1312"/>
      <c r="Y9" s="1312"/>
      <c r="Z9" s="1312"/>
      <c r="AA9" s="1312"/>
      <c r="AB9" s="1307"/>
      <c r="AC9" s="1308"/>
      <c r="AD9" s="1308"/>
      <c r="AE9" s="1308"/>
      <c r="AF9" s="1308"/>
      <c r="AG9" s="1310"/>
    </row>
    <row r="10" spans="1:35" ht="24" customHeight="1" x14ac:dyDescent="0.25">
      <c r="A10" s="53" t="s">
        <v>2</v>
      </c>
      <c r="B10" s="144" t="s">
        <v>3</v>
      </c>
      <c r="C10" s="144" t="s">
        <v>8</v>
      </c>
      <c r="D10" s="228" t="s">
        <v>4</v>
      </c>
      <c r="E10" s="229" t="s">
        <v>1</v>
      </c>
      <c r="F10" s="229" t="s">
        <v>7</v>
      </c>
      <c r="G10" s="228" t="s">
        <v>6</v>
      </c>
      <c r="H10" s="783" t="s">
        <v>5</v>
      </c>
      <c r="I10" s="523" t="s">
        <v>1555</v>
      </c>
      <c r="J10" s="88" t="s">
        <v>785</v>
      </c>
      <c r="K10" s="76" t="s">
        <v>819</v>
      </c>
      <c r="L10" s="175" t="s">
        <v>786</v>
      </c>
      <c r="M10" s="75" t="s">
        <v>794</v>
      </c>
      <c r="N10" s="76" t="s">
        <v>794</v>
      </c>
      <c r="O10" s="76" t="s">
        <v>803</v>
      </c>
      <c r="P10" s="840" t="s">
        <v>789</v>
      </c>
      <c r="Q10" s="76" t="s">
        <v>1571</v>
      </c>
      <c r="R10" s="77" t="s">
        <v>1571</v>
      </c>
      <c r="S10" s="204" t="s">
        <v>99</v>
      </c>
      <c r="T10" s="1303" t="s">
        <v>100</v>
      </c>
      <c r="U10" s="1303"/>
      <c r="V10" s="98" t="s">
        <v>234</v>
      </c>
      <c r="W10" s="98" t="s">
        <v>235</v>
      </c>
      <c r="X10" s="230" t="s">
        <v>236</v>
      </c>
      <c r="Y10" s="144" t="s">
        <v>239</v>
      </c>
      <c r="Z10" s="144" t="s">
        <v>240</v>
      </c>
      <c r="AA10" s="268" t="s">
        <v>241</v>
      </c>
      <c r="AB10" s="53" t="s">
        <v>20</v>
      </c>
      <c r="AC10" s="228" t="s">
        <v>17</v>
      </c>
      <c r="AD10" s="98" t="s">
        <v>237</v>
      </c>
      <c r="AE10" s="98" t="s">
        <v>238</v>
      </c>
      <c r="AF10" s="228" t="s">
        <v>16</v>
      </c>
      <c r="AG10" s="54" t="s">
        <v>0</v>
      </c>
    </row>
    <row r="11" spans="1:35" ht="24" customHeight="1" thickBot="1" x14ac:dyDescent="0.3">
      <c r="A11" s="238"/>
      <c r="B11" s="239"/>
      <c r="C11" s="239"/>
      <c r="D11" s="240"/>
      <c r="E11" s="241"/>
      <c r="F11" s="241"/>
      <c r="G11" s="240"/>
      <c r="H11" s="788"/>
      <c r="I11" s="789"/>
      <c r="J11" s="781"/>
      <c r="K11" s="219"/>
      <c r="L11" s="835"/>
      <c r="M11" s="841" t="s">
        <v>787</v>
      </c>
      <c r="N11" s="220" t="s">
        <v>802</v>
      </c>
      <c r="O11" s="220" t="s">
        <v>943</v>
      </c>
      <c r="P11" s="220"/>
      <c r="Q11" s="220" t="s">
        <v>1578</v>
      </c>
      <c r="R11" s="628" t="s">
        <v>802</v>
      </c>
      <c r="S11" s="243"/>
      <c r="T11" s="245"/>
      <c r="U11" s="245"/>
      <c r="V11" s="264"/>
      <c r="W11" s="264"/>
      <c r="X11" s="265"/>
      <c r="Y11" s="245"/>
      <c r="Z11" s="245"/>
      <c r="AA11" s="269"/>
      <c r="AB11" s="259"/>
      <c r="AC11" s="244"/>
      <c r="AD11" s="264"/>
      <c r="AE11" s="264"/>
      <c r="AF11" s="244"/>
      <c r="AG11" s="246"/>
    </row>
    <row r="12" spans="1:35" s="231" customFormat="1" x14ac:dyDescent="0.25">
      <c r="A12" s="777"/>
      <c r="B12" s="314"/>
      <c r="C12" s="489"/>
      <c r="D12" s="489"/>
      <c r="E12" s="489"/>
      <c r="F12" s="489"/>
      <c r="G12" s="489"/>
      <c r="H12" s="787"/>
      <c r="I12" s="778"/>
      <c r="J12" s="782"/>
      <c r="K12" s="772"/>
      <c r="L12" s="836"/>
      <c r="M12" s="842"/>
      <c r="N12" s="773"/>
      <c r="O12" s="773"/>
      <c r="P12" s="773"/>
      <c r="Q12" s="773"/>
      <c r="R12" s="774"/>
      <c r="S12" s="768"/>
      <c r="T12" s="285"/>
      <c r="U12" s="285"/>
      <c r="V12" s="286"/>
      <c r="W12" s="286"/>
      <c r="X12" s="287"/>
      <c r="Y12" s="286"/>
      <c r="Z12" s="283"/>
      <c r="AA12" s="288"/>
      <c r="AB12" s="289"/>
      <c r="AC12" s="290"/>
      <c r="AD12" s="291"/>
      <c r="AE12" s="291"/>
      <c r="AF12" s="284"/>
      <c r="AG12" s="292"/>
    </row>
    <row r="13" spans="1:35" s="806" customFormat="1" x14ac:dyDescent="0.25">
      <c r="A13" s="790">
        <v>710</v>
      </c>
      <c r="B13" s="791">
        <v>82</v>
      </c>
      <c r="C13" s="792" t="s">
        <v>39</v>
      </c>
      <c r="D13" s="792" t="s">
        <v>98</v>
      </c>
      <c r="E13" s="792" t="s">
        <v>107</v>
      </c>
      <c r="F13" s="792" t="s">
        <v>25</v>
      </c>
      <c r="G13" s="792" t="s">
        <v>19</v>
      </c>
      <c r="H13" s="793">
        <v>43819</v>
      </c>
      <c r="I13" s="811" t="s">
        <v>1556</v>
      </c>
      <c r="J13" s="794" t="s">
        <v>71</v>
      </c>
      <c r="K13" s="794" t="s">
        <v>71</v>
      </c>
      <c r="L13" s="837" t="s">
        <v>71</v>
      </c>
      <c r="M13" s="843">
        <v>43854</v>
      </c>
      <c r="N13" s="795"/>
      <c r="O13" s="796" t="s">
        <v>455</v>
      </c>
      <c r="P13" s="832" t="s">
        <v>66</v>
      </c>
      <c r="Q13" s="795"/>
      <c r="R13" s="844"/>
      <c r="S13" s="797" t="s">
        <v>101</v>
      </c>
      <c r="T13" s="798" t="s">
        <v>102</v>
      </c>
      <c r="U13" s="798" t="s">
        <v>253</v>
      </c>
      <c r="V13" s="799" t="s">
        <v>248</v>
      </c>
      <c r="W13" s="799" t="s">
        <v>254</v>
      </c>
      <c r="X13" s="800" t="s">
        <v>255</v>
      </c>
      <c r="Y13" s="799"/>
      <c r="Z13" s="791" t="s">
        <v>245</v>
      </c>
      <c r="AA13" s="801" t="s">
        <v>246</v>
      </c>
      <c r="AB13" s="802" t="s">
        <v>21</v>
      </c>
      <c r="AC13" s="803" t="s">
        <v>42</v>
      </c>
      <c r="AD13" s="804"/>
      <c r="AE13" s="804"/>
      <c r="AF13" s="792" t="s">
        <v>256</v>
      </c>
      <c r="AG13" s="805" t="str">
        <f>IF(A13="","",A13&amp;"_"&amp;B13&amp;"_"&amp;C13&amp;"_"&amp;D13&amp;"_"&amp;E13&amp;"_"&amp;F13&amp;"_"&amp;G13)</f>
        <v>710_82_1730_5_030_01_A</v>
      </c>
    </row>
    <row r="14" spans="1:35" s="806" customFormat="1" x14ac:dyDescent="0.25">
      <c r="A14" s="790">
        <v>710</v>
      </c>
      <c r="B14" s="791">
        <v>82</v>
      </c>
      <c r="C14" s="792" t="s">
        <v>39</v>
      </c>
      <c r="D14" s="792" t="s">
        <v>98</v>
      </c>
      <c r="E14" s="792" t="s">
        <v>107</v>
      </c>
      <c r="F14" s="792" t="s">
        <v>25</v>
      </c>
      <c r="G14" s="792" t="s">
        <v>56</v>
      </c>
      <c r="H14" s="793">
        <v>44053</v>
      </c>
      <c r="I14" s="811" t="s">
        <v>1556</v>
      </c>
      <c r="J14" s="794" t="s">
        <v>71</v>
      </c>
      <c r="K14" s="794" t="s">
        <v>71</v>
      </c>
      <c r="L14" s="837" t="s">
        <v>71</v>
      </c>
      <c r="M14" s="843">
        <v>44162</v>
      </c>
      <c r="N14" s="795"/>
      <c r="O14" s="796" t="s">
        <v>455</v>
      </c>
      <c r="P14" s="832" t="s">
        <v>66</v>
      </c>
      <c r="Q14" s="795"/>
      <c r="R14" s="844"/>
      <c r="S14" s="797" t="s">
        <v>101</v>
      </c>
      <c r="T14" s="798" t="s">
        <v>102</v>
      </c>
      <c r="U14" s="798" t="s">
        <v>253</v>
      </c>
      <c r="V14" s="799" t="s">
        <v>248</v>
      </c>
      <c r="W14" s="799" t="s">
        <v>254</v>
      </c>
      <c r="X14" s="800" t="s">
        <v>255</v>
      </c>
      <c r="Y14" s="799"/>
      <c r="Z14" s="791" t="s">
        <v>245</v>
      </c>
      <c r="AA14" s="801" t="s">
        <v>246</v>
      </c>
      <c r="AB14" s="802" t="s">
        <v>21</v>
      </c>
      <c r="AC14" s="803" t="s">
        <v>42</v>
      </c>
      <c r="AD14" s="804"/>
      <c r="AE14" s="804"/>
      <c r="AF14" s="792" t="s">
        <v>256</v>
      </c>
      <c r="AG14" s="805" t="str">
        <f>IF(A14="","",A14&amp;"_"&amp;B14&amp;"_"&amp;C14&amp;"_"&amp;D14&amp;"_"&amp;E14&amp;"_"&amp;F14&amp;"_"&amp;G14)</f>
        <v>710_82_1730_5_030_01_B</v>
      </c>
    </row>
    <row r="15" spans="1:35" s="231" customFormat="1" x14ac:dyDescent="0.25">
      <c r="A15" s="89">
        <v>710</v>
      </c>
      <c r="B15" s="13">
        <v>82</v>
      </c>
      <c r="C15" s="14" t="s">
        <v>39</v>
      </c>
      <c r="D15" s="14" t="s">
        <v>98</v>
      </c>
      <c r="E15" s="94" t="s">
        <v>107</v>
      </c>
      <c r="F15" s="94" t="s">
        <v>25</v>
      </c>
      <c r="G15" s="14" t="s">
        <v>54</v>
      </c>
      <c r="H15" s="784">
        <v>44350</v>
      </c>
      <c r="I15" s="814" t="s">
        <v>1560</v>
      </c>
      <c r="J15" s="521" t="s">
        <v>71</v>
      </c>
      <c r="K15" s="521" t="s">
        <v>71</v>
      </c>
      <c r="L15" s="516" t="s">
        <v>71</v>
      </c>
      <c r="M15" s="845">
        <v>44361</v>
      </c>
      <c r="N15" s="234"/>
      <c r="O15" s="218" t="s">
        <v>455</v>
      </c>
      <c r="P15" s="847">
        <v>44362</v>
      </c>
      <c r="Q15" s="234"/>
      <c r="R15" s="846"/>
      <c r="S15" s="769" t="s">
        <v>101</v>
      </c>
      <c r="T15" s="61" t="s">
        <v>102</v>
      </c>
      <c r="U15" s="61" t="s">
        <v>253</v>
      </c>
      <c r="V15" s="91" t="s">
        <v>248</v>
      </c>
      <c r="W15" s="91" t="s">
        <v>254</v>
      </c>
      <c r="X15" s="95" t="s">
        <v>255</v>
      </c>
      <c r="Y15" s="92"/>
      <c r="Z15" s="13" t="s">
        <v>245</v>
      </c>
      <c r="AA15" s="271" t="s">
        <v>246</v>
      </c>
      <c r="AB15" s="273" t="s">
        <v>21</v>
      </c>
      <c r="AC15" s="96" t="s">
        <v>42</v>
      </c>
      <c r="AD15" s="93"/>
      <c r="AE15" s="93"/>
      <c r="AF15" s="14" t="s">
        <v>256</v>
      </c>
      <c r="AG15" s="274" t="str">
        <f t="shared" ref="AG15:AG95" si="0">IF(A15="","",A15&amp;"_"&amp;B15&amp;"_"&amp;C15&amp;"_"&amp;D15&amp;"_"&amp;E15&amp;"_"&amp;F15&amp;"_"&amp;G15)</f>
        <v>710_82_1730_5_030_01_C</v>
      </c>
    </row>
    <row r="16" spans="1:35" s="806" customFormat="1" x14ac:dyDescent="0.25">
      <c r="A16" s="790">
        <v>710</v>
      </c>
      <c r="B16" s="791">
        <v>82</v>
      </c>
      <c r="C16" s="792" t="s">
        <v>39</v>
      </c>
      <c r="D16" s="792" t="s">
        <v>98</v>
      </c>
      <c r="E16" s="792" t="s">
        <v>107</v>
      </c>
      <c r="F16" s="792" t="s">
        <v>29</v>
      </c>
      <c r="G16" s="792" t="s">
        <v>19</v>
      </c>
      <c r="H16" s="793">
        <v>43819</v>
      </c>
      <c r="I16" s="811" t="s">
        <v>1556</v>
      </c>
      <c r="J16" s="794" t="s">
        <v>71</v>
      </c>
      <c r="K16" s="794" t="s">
        <v>71</v>
      </c>
      <c r="L16" s="837" t="s">
        <v>71</v>
      </c>
      <c r="M16" s="843">
        <v>43854</v>
      </c>
      <c r="N16" s="795"/>
      <c r="O16" s="796" t="s">
        <v>455</v>
      </c>
      <c r="P16" s="832" t="s">
        <v>66</v>
      </c>
      <c r="Q16" s="795"/>
      <c r="R16" s="844"/>
      <c r="S16" s="797" t="s">
        <v>101</v>
      </c>
      <c r="T16" s="798" t="s">
        <v>102</v>
      </c>
      <c r="U16" s="798" t="s">
        <v>253</v>
      </c>
      <c r="V16" s="799" t="s">
        <v>248</v>
      </c>
      <c r="W16" s="799" t="s">
        <v>254</v>
      </c>
      <c r="X16" s="800" t="s">
        <v>556</v>
      </c>
      <c r="Y16" s="799"/>
      <c r="Z16" s="791" t="s">
        <v>245</v>
      </c>
      <c r="AA16" s="801" t="s">
        <v>246</v>
      </c>
      <c r="AB16" s="802" t="s">
        <v>21</v>
      </c>
      <c r="AC16" s="803" t="s">
        <v>118</v>
      </c>
      <c r="AD16" s="804"/>
      <c r="AE16" s="804"/>
      <c r="AF16" s="792" t="s">
        <v>18</v>
      </c>
      <c r="AG16" s="805" t="str">
        <f t="shared" si="0"/>
        <v>710_82_1730_5_030_02_A</v>
      </c>
    </row>
    <row r="17" spans="1:33" s="806" customFormat="1" x14ac:dyDescent="0.25">
      <c r="A17" s="790">
        <v>710</v>
      </c>
      <c r="B17" s="791">
        <v>82</v>
      </c>
      <c r="C17" s="792" t="s">
        <v>39</v>
      </c>
      <c r="D17" s="792" t="s">
        <v>98</v>
      </c>
      <c r="E17" s="792" t="s">
        <v>107</v>
      </c>
      <c r="F17" s="792" t="s">
        <v>29</v>
      </c>
      <c r="G17" s="792" t="s">
        <v>56</v>
      </c>
      <c r="H17" s="793">
        <v>43889</v>
      </c>
      <c r="I17" s="811" t="s">
        <v>1556</v>
      </c>
      <c r="J17" s="794" t="s">
        <v>71</v>
      </c>
      <c r="K17" s="794" t="s">
        <v>71</v>
      </c>
      <c r="L17" s="837" t="s">
        <v>71</v>
      </c>
      <c r="M17" s="843">
        <v>43900</v>
      </c>
      <c r="N17" s="795"/>
      <c r="O17" s="796" t="s">
        <v>455</v>
      </c>
      <c r="P17" s="832" t="s">
        <v>66</v>
      </c>
      <c r="Q17" s="795"/>
      <c r="R17" s="844"/>
      <c r="S17" s="797" t="s">
        <v>101</v>
      </c>
      <c r="T17" s="798" t="s">
        <v>102</v>
      </c>
      <c r="U17" s="798" t="s">
        <v>253</v>
      </c>
      <c r="V17" s="799" t="s">
        <v>248</v>
      </c>
      <c r="W17" s="799" t="s">
        <v>254</v>
      </c>
      <c r="X17" s="800" t="s">
        <v>556</v>
      </c>
      <c r="Y17" s="799"/>
      <c r="Z17" s="791" t="s">
        <v>245</v>
      </c>
      <c r="AA17" s="801" t="s">
        <v>246</v>
      </c>
      <c r="AB17" s="802" t="s">
        <v>21</v>
      </c>
      <c r="AC17" s="803" t="s">
        <v>118</v>
      </c>
      <c r="AD17" s="804"/>
      <c r="AE17" s="804"/>
      <c r="AF17" s="792" t="s">
        <v>18</v>
      </c>
      <c r="AG17" s="805" t="str">
        <f t="shared" ref="AG17" si="1">IF(A17="","",A17&amp;"_"&amp;B17&amp;"_"&amp;C17&amp;"_"&amp;D17&amp;"_"&amp;E17&amp;"_"&amp;F17&amp;"_"&amp;G17)</f>
        <v>710_82_1730_5_030_02_B</v>
      </c>
    </row>
    <row r="18" spans="1:33" s="231" customFormat="1" x14ac:dyDescent="0.25">
      <c r="A18" s="89">
        <v>710</v>
      </c>
      <c r="B18" s="13">
        <v>82</v>
      </c>
      <c r="C18" s="14" t="s">
        <v>39</v>
      </c>
      <c r="D18" s="14" t="s">
        <v>98</v>
      </c>
      <c r="E18" s="94" t="s">
        <v>107</v>
      </c>
      <c r="F18" s="94" t="s">
        <v>29</v>
      </c>
      <c r="G18" s="14" t="s">
        <v>54</v>
      </c>
      <c r="H18" s="784">
        <v>44053</v>
      </c>
      <c r="I18" s="811" t="s">
        <v>1556</v>
      </c>
      <c r="J18" s="521" t="s">
        <v>71</v>
      </c>
      <c r="K18" s="521" t="s">
        <v>71</v>
      </c>
      <c r="L18" s="516" t="s">
        <v>71</v>
      </c>
      <c r="M18" s="845">
        <v>44162</v>
      </c>
      <c r="N18" s="234"/>
      <c r="O18" s="218" t="s">
        <v>455</v>
      </c>
      <c r="P18" s="832" t="s">
        <v>66</v>
      </c>
      <c r="Q18" s="234"/>
      <c r="R18" s="846"/>
      <c r="S18" s="769" t="s">
        <v>101</v>
      </c>
      <c r="T18" s="61" t="s">
        <v>102</v>
      </c>
      <c r="U18" s="61" t="s">
        <v>253</v>
      </c>
      <c r="V18" s="91" t="s">
        <v>248</v>
      </c>
      <c r="W18" s="91" t="s">
        <v>254</v>
      </c>
      <c r="X18" s="95" t="s">
        <v>556</v>
      </c>
      <c r="Y18" s="92"/>
      <c r="Z18" s="13" t="s">
        <v>245</v>
      </c>
      <c r="AA18" s="271" t="s">
        <v>246</v>
      </c>
      <c r="AB18" s="273" t="s">
        <v>21</v>
      </c>
      <c r="AC18" s="96" t="s">
        <v>118</v>
      </c>
      <c r="AD18" s="93"/>
      <c r="AE18" s="93"/>
      <c r="AF18" s="14" t="s">
        <v>18</v>
      </c>
      <c r="AG18" s="274" t="str">
        <f t="shared" si="0"/>
        <v>710_82_1730_5_030_02_C</v>
      </c>
    </row>
    <row r="19" spans="1:33" s="806" customFormat="1" x14ac:dyDescent="0.25">
      <c r="A19" s="790">
        <v>710</v>
      </c>
      <c r="B19" s="791">
        <v>82</v>
      </c>
      <c r="C19" s="792" t="s">
        <v>39</v>
      </c>
      <c r="D19" s="792" t="s">
        <v>98</v>
      </c>
      <c r="E19" s="792" t="s">
        <v>107</v>
      </c>
      <c r="F19" s="792" t="s">
        <v>31</v>
      </c>
      <c r="G19" s="792" t="s">
        <v>19</v>
      </c>
      <c r="H19" s="793">
        <v>43819</v>
      </c>
      <c r="I19" s="811" t="s">
        <v>1556</v>
      </c>
      <c r="J19" s="794" t="s">
        <v>71</v>
      </c>
      <c r="K19" s="794" t="s">
        <v>71</v>
      </c>
      <c r="L19" s="837" t="s">
        <v>71</v>
      </c>
      <c r="M19" s="843">
        <v>43854</v>
      </c>
      <c r="N19" s="795"/>
      <c r="O19" s="796" t="s">
        <v>455</v>
      </c>
      <c r="P19" s="832" t="s">
        <v>66</v>
      </c>
      <c r="Q19" s="795"/>
      <c r="R19" s="844"/>
      <c r="S19" s="797" t="s">
        <v>101</v>
      </c>
      <c r="T19" s="798" t="s">
        <v>102</v>
      </c>
      <c r="U19" s="798" t="s">
        <v>253</v>
      </c>
      <c r="V19" s="799" t="s">
        <v>248</v>
      </c>
      <c r="W19" s="799" t="s">
        <v>254</v>
      </c>
      <c r="X19" s="800" t="s">
        <v>557</v>
      </c>
      <c r="Y19" s="799"/>
      <c r="Z19" s="791" t="s">
        <v>245</v>
      </c>
      <c r="AA19" s="801" t="s">
        <v>246</v>
      </c>
      <c r="AB19" s="802" t="s">
        <v>21</v>
      </c>
      <c r="AC19" s="803" t="s">
        <v>118</v>
      </c>
      <c r="AD19" s="804"/>
      <c r="AE19" s="804"/>
      <c r="AF19" s="792" t="s">
        <v>28</v>
      </c>
      <c r="AG19" s="805" t="str">
        <f t="shared" si="0"/>
        <v>710_82_1730_5_030_03_A</v>
      </c>
    </row>
    <row r="20" spans="1:33" s="806" customFormat="1" x14ac:dyDescent="0.25">
      <c r="A20" s="790">
        <v>710</v>
      </c>
      <c r="B20" s="791">
        <v>82</v>
      </c>
      <c r="C20" s="792" t="s">
        <v>39</v>
      </c>
      <c r="D20" s="792" t="s">
        <v>98</v>
      </c>
      <c r="E20" s="792" t="s">
        <v>107</v>
      </c>
      <c r="F20" s="792" t="s">
        <v>31</v>
      </c>
      <c r="G20" s="792" t="s">
        <v>56</v>
      </c>
      <c r="H20" s="793">
        <v>43889</v>
      </c>
      <c r="I20" s="811" t="s">
        <v>1556</v>
      </c>
      <c r="J20" s="794" t="s">
        <v>71</v>
      </c>
      <c r="K20" s="794" t="s">
        <v>71</v>
      </c>
      <c r="L20" s="837" t="s">
        <v>71</v>
      </c>
      <c r="M20" s="843">
        <v>43900</v>
      </c>
      <c r="N20" s="795"/>
      <c r="O20" s="796" t="s">
        <v>455</v>
      </c>
      <c r="P20" s="832" t="s">
        <v>66</v>
      </c>
      <c r="Q20" s="795"/>
      <c r="R20" s="844"/>
      <c r="S20" s="797" t="s">
        <v>101</v>
      </c>
      <c r="T20" s="798" t="s">
        <v>102</v>
      </c>
      <c r="U20" s="798" t="s">
        <v>253</v>
      </c>
      <c r="V20" s="799" t="s">
        <v>248</v>
      </c>
      <c r="W20" s="799" t="s">
        <v>254</v>
      </c>
      <c r="X20" s="800" t="s">
        <v>557</v>
      </c>
      <c r="Y20" s="799"/>
      <c r="Z20" s="791" t="s">
        <v>245</v>
      </c>
      <c r="AA20" s="801" t="s">
        <v>246</v>
      </c>
      <c r="AB20" s="802" t="s">
        <v>21</v>
      </c>
      <c r="AC20" s="803" t="s">
        <v>118</v>
      </c>
      <c r="AD20" s="804"/>
      <c r="AE20" s="804"/>
      <c r="AF20" s="792" t="s">
        <v>28</v>
      </c>
      <c r="AG20" s="805" t="str">
        <f t="shared" ref="AG20" si="2">IF(A20="","",A20&amp;"_"&amp;B20&amp;"_"&amp;C20&amp;"_"&amp;D20&amp;"_"&amp;E20&amp;"_"&amp;F20&amp;"_"&amp;G20)</f>
        <v>710_82_1730_5_030_03_B</v>
      </c>
    </row>
    <row r="21" spans="1:33" s="231" customFormat="1" x14ac:dyDescent="0.25">
      <c r="A21" s="89">
        <v>710</v>
      </c>
      <c r="B21" s="13">
        <v>82</v>
      </c>
      <c r="C21" s="14" t="s">
        <v>39</v>
      </c>
      <c r="D21" s="14" t="s">
        <v>98</v>
      </c>
      <c r="E21" s="94" t="s">
        <v>107</v>
      </c>
      <c r="F21" s="94" t="s">
        <v>31</v>
      </c>
      <c r="G21" s="14" t="s">
        <v>54</v>
      </c>
      <c r="H21" s="784">
        <v>44102</v>
      </c>
      <c r="I21" s="811" t="s">
        <v>1556</v>
      </c>
      <c r="J21" s="521" t="s">
        <v>71</v>
      </c>
      <c r="K21" s="521" t="s">
        <v>71</v>
      </c>
      <c r="L21" s="516" t="s">
        <v>71</v>
      </c>
      <c r="M21" s="845">
        <v>44162</v>
      </c>
      <c r="N21" s="234"/>
      <c r="O21" s="218" t="s">
        <v>455</v>
      </c>
      <c r="P21" s="832" t="s">
        <v>66</v>
      </c>
      <c r="Q21" s="234"/>
      <c r="R21" s="846"/>
      <c r="S21" s="769" t="s">
        <v>101</v>
      </c>
      <c r="T21" s="61" t="s">
        <v>102</v>
      </c>
      <c r="U21" s="61" t="s">
        <v>253</v>
      </c>
      <c r="V21" s="91" t="s">
        <v>248</v>
      </c>
      <c r="W21" s="91" t="s">
        <v>254</v>
      </c>
      <c r="X21" s="95" t="s">
        <v>557</v>
      </c>
      <c r="Y21" s="92"/>
      <c r="Z21" s="13" t="s">
        <v>245</v>
      </c>
      <c r="AA21" s="271" t="s">
        <v>246</v>
      </c>
      <c r="AB21" s="273" t="s">
        <v>21</v>
      </c>
      <c r="AC21" s="96" t="s">
        <v>118</v>
      </c>
      <c r="AD21" s="93"/>
      <c r="AE21" s="93"/>
      <c r="AF21" s="14" t="s">
        <v>28</v>
      </c>
      <c r="AG21" s="274" t="str">
        <f t="shared" si="0"/>
        <v>710_82_1730_5_030_03_C</v>
      </c>
    </row>
    <row r="22" spans="1:33" s="806" customFormat="1" x14ac:dyDescent="0.25">
      <c r="A22" s="790">
        <v>710</v>
      </c>
      <c r="B22" s="791">
        <v>82</v>
      </c>
      <c r="C22" s="792" t="s">
        <v>39</v>
      </c>
      <c r="D22" s="792" t="s">
        <v>98</v>
      </c>
      <c r="E22" s="792" t="s">
        <v>107</v>
      </c>
      <c r="F22" s="792" t="s">
        <v>33</v>
      </c>
      <c r="G22" s="792" t="s">
        <v>19</v>
      </c>
      <c r="H22" s="793">
        <v>43819</v>
      </c>
      <c r="I22" s="811" t="s">
        <v>1556</v>
      </c>
      <c r="J22" s="794" t="s">
        <v>71</v>
      </c>
      <c r="K22" s="794" t="s">
        <v>71</v>
      </c>
      <c r="L22" s="837" t="s">
        <v>71</v>
      </c>
      <c r="M22" s="843">
        <v>43854</v>
      </c>
      <c r="N22" s="795"/>
      <c r="O22" s="796" t="s">
        <v>455</v>
      </c>
      <c r="P22" s="832" t="s">
        <v>66</v>
      </c>
      <c r="Q22" s="795"/>
      <c r="R22" s="844"/>
      <c r="S22" s="797" t="s">
        <v>101</v>
      </c>
      <c r="T22" s="798" t="s">
        <v>102</v>
      </c>
      <c r="U22" s="798" t="s">
        <v>253</v>
      </c>
      <c r="V22" s="799" t="s">
        <v>248</v>
      </c>
      <c r="W22" s="799" t="s">
        <v>254</v>
      </c>
      <c r="X22" s="800" t="s">
        <v>468</v>
      </c>
      <c r="Y22" s="799"/>
      <c r="Z22" s="791" t="s">
        <v>245</v>
      </c>
      <c r="AA22" s="801" t="s">
        <v>246</v>
      </c>
      <c r="AB22" s="802" t="s">
        <v>21</v>
      </c>
      <c r="AC22" s="803" t="s">
        <v>118</v>
      </c>
      <c r="AD22" s="804"/>
      <c r="AE22" s="804"/>
      <c r="AF22" s="792" t="s">
        <v>28</v>
      </c>
      <c r="AG22" s="805" t="str">
        <f t="shared" ref="AG22" si="3">IF(A22="","",A22&amp;"_"&amp;B22&amp;"_"&amp;C22&amp;"_"&amp;D22&amp;"_"&amp;E22&amp;"_"&amp;F22&amp;"_"&amp;G22)</f>
        <v>710_82_1730_5_030_04_A</v>
      </c>
    </row>
    <row r="23" spans="1:33" s="231" customFormat="1" x14ac:dyDescent="0.25">
      <c r="A23" s="89">
        <v>710</v>
      </c>
      <c r="B23" s="13">
        <v>82</v>
      </c>
      <c r="C23" s="14" t="s">
        <v>39</v>
      </c>
      <c r="D23" s="14" t="s">
        <v>98</v>
      </c>
      <c r="E23" s="94" t="s">
        <v>107</v>
      </c>
      <c r="F23" s="94" t="s">
        <v>33</v>
      </c>
      <c r="G23" s="14" t="s">
        <v>56</v>
      </c>
      <c r="H23" s="784" t="s">
        <v>542</v>
      </c>
      <c r="I23" s="811" t="s">
        <v>1556</v>
      </c>
      <c r="J23" s="521" t="s">
        <v>71</v>
      </c>
      <c r="K23" s="521" t="s">
        <v>71</v>
      </c>
      <c r="L23" s="516" t="s">
        <v>71</v>
      </c>
      <c r="M23" s="845">
        <v>43900</v>
      </c>
      <c r="N23" s="234"/>
      <c r="O23" s="218" t="s">
        <v>455</v>
      </c>
      <c r="P23" s="832" t="s">
        <v>66</v>
      </c>
      <c r="Q23" s="234"/>
      <c r="R23" s="846"/>
      <c r="S23" s="769" t="s">
        <v>101</v>
      </c>
      <c r="T23" s="61" t="s">
        <v>102</v>
      </c>
      <c r="U23" s="61" t="s">
        <v>253</v>
      </c>
      <c r="V23" s="91" t="s">
        <v>248</v>
      </c>
      <c r="W23" s="91" t="s">
        <v>254</v>
      </c>
      <c r="X23" s="95" t="s">
        <v>468</v>
      </c>
      <c r="Y23" s="92"/>
      <c r="Z23" s="13" t="s">
        <v>245</v>
      </c>
      <c r="AA23" s="271" t="s">
        <v>246</v>
      </c>
      <c r="AB23" s="273" t="s">
        <v>21</v>
      </c>
      <c r="AC23" s="96" t="s">
        <v>118</v>
      </c>
      <c r="AD23" s="93"/>
      <c r="AE23" s="93"/>
      <c r="AF23" s="14" t="s">
        <v>28</v>
      </c>
      <c r="AG23" s="274" t="str">
        <f t="shared" si="0"/>
        <v>710_82_1730_5_030_04_B</v>
      </c>
    </row>
    <row r="24" spans="1:33" s="806" customFormat="1" x14ac:dyDescent="0.25">
      <c r="A24" s="790">
        <v>710</v>
      </c>
      <c r="B24" s="791">
        <v>82</v>
      </c>
      <c r="C24" s="792" t="s">
        <v>39</v>
      </c>
      <c r="D24" s="792" t="s">
        <v>98</v>
      </c>
      <c r="E24" s="792" t="s">
        <v>107</v>
      </c>
      <c r="F24" s="792" t="s">
        <v>36</v>
      </c>
      <c r="G24" s="792" t="s">
        <v>19</v>
      </c>
      <c r="H24" s="793">
        <v>43819</v>
      </c>
      <c r="I24" s="811" t="s">
        <v>1556</v>
      </c>
      <c r="J24" s="794" t="s">
        <v>71</v>
      </c>
      <c r="K24" s="794" t="s">
        <v>71</v>
      </c>
      <c r="L24" s="837" t="s">
        <v>71</v>
      </c>
      <c r="M24" s="843">
        <v>43854</v>
      </c>
      <c r="N24" s="795"/>
      <c r="O24" s="796" t="s">
        <v>455</v>
      </c>
      <c r="P24" s="832" t="s">
        <v>66</v>
      </c>
      <c r="Q24" s="795"/>
      <c r="R24" s="844"/>
      <c r="S24" s="797" t="s">
        <v>101</v>
      </c>
      <c r="T24" s="798" t="s">
        <v>102</v>
      </c>
      <c r="U24" s="798" t="s">
        <v>253</v>
      </c>
      <c r="V24" s="799" t="s">
        <v>248</v>
      </c>
      <c r="W24" s="799" t="s">
        <v>254</v>
      </c>
      <c r="X24" s="800" t="s">
        <v>257</v>
      </c>
      <c r="Y24" s="799"/>
      <c r="Z24" s="791" t="s">
        <v>245</v>
      </c>
      <c r="AA24" s="801" t="s">
        <v>246</v>
      </c>
      <c r="AB24" s="802" t="s">
        <v>21</v>
      </c>
      <c r="AC24" s="803" t="s">
        <v>42</v>
      </c>
      <c r="AD24" s="804"/>
      <c r="AE24" s="804"/>
      <c r="AF24" s="792" t="s">
        <v>18</v>
      </c>
      <c r="AG24" s="805" t="str">
        <f t="shared" si="0"/>
        <v>710_82_1730_5_030_05_A</v>
      </c>
    </row>
    <row r="25" spans="1:33" s="806" customFormat="1" x14ac:dyDescent="0.25">
      <c r="A25" s="790">
        <v>710</v>
      </c>
      <c r="B25" s="791">
        <v>82</v>
      </c>
      <c r="C25" s="792" t="s">
        <v>39</v>
      </c>
      <c r="D25" s="792" t="s">
        <v>98</v>
      </c>
      <c r="E25" s="792" t="s">
        <v>107</v>
      </c>
      <c r="F25" s="792" t="s">
        <v>36</v>
      </c>
      <c r="G25" s="792" t="s">
        <v>56</v>
      </c>
      <c r="H25" s="793">
        <v>43524</v>
      </c>
      <c r="I25" s="811" t="s">
        <v>1556</v>
      </c>
      <c r="J25" s="794" t="s">
        <v>71</v>
      </c>
      <c r="K25" s="794" t="s">
        <v>71</v>
      </c>
      <c r="L25" s="837" t="s">
        <v>71</v>
      </c>
      <c r="M25" s="843">
        <v>43900</v>
      </c>
      <c r="N25" s="795"/>
      <c r="O25" s="796" t="s">
        <v>455</v>
      </c>
      <c r="P25" s="832" t="s">
        <v>66</v>
      </c>
      <c r="Q25" s="795"/>
      <c r="R25" s="844"/>
      <c r="S25" s="797" t="s">
        <v>101</v>
      </c>
      <c r="T25" s="798" t="s">
        <v>102</v>
      </c>
      <c r="U25" s="798" t="s">
        <v>253</v>
      </c>
      <c r="V25" s="799" t="s">
        <v>248</v>
      </c>
      <c r="W25" s="799" t="s">
        <v>254</v>
      </c>
      <c r="X25" s="800" t="s">
        <v>257</v>
      </c>
      <c r="Y25" s="799"/>
      <c r="Z25" s="791" t="s">
        <v>245</v>
      </c>
      <c r="AA25" s="801" t="s">
        <v>246</v>
      </c>
      <c r="AB25" s="802" t="s">
        <v>21</v>
      </c>
      <c r="AC25" s="803" t="s">
        <v>42</v>
      </c>
      <c r="AD25" s="804"/>
      <c r="AE25" s="804"/>
      <c r="AF25" s="792" t="s">
        <v>18</v>
      </c>
      <c r="AG25" s="805" t="str">
        <f t="shared" ref="AG25" si="4">IF(A25="","",A25&amp;"_"&amp;B25&amp;"_"&amp;C25&amp;"_"&amp;D25&amp;"_"&amp;E25&amp;"_"&amp;F25&amp;"_"&amp;G25)</f>
        <v>710_82_1730_5_030_05_B</v>
      </c>
    </row>
    <row r="26" spans="1:33" s="806" customFormat="1" x14ac:dyDescent="0.25">
      <c r="A26" s="790">
        <v>710</v>
      </c>
      <c r="B26" s="791">
        <v>82</v>
      </c>
      <c r="C26" s="792" t="s">
        <v>39</v>
      </c>
      <c r="D26" s="792" t="s">
        <v>98</v>
      </c>
      <c r="E26" s="792" t="s">
        <v>107</v>
      </c>
      <c r="F26" s="792" t="s">
        <v>36</v>
      </c>
      <c r="G26" s="792" t="s">
        <v>54</v>
      </c>
      <c r="H26" s="793">
        <v>44053</v>
      </c>
      <c r="I26" s="811" t="s">
        <v>1556</v>
      </c>
      <c r="J26" s="794" t="s">
        <v>71</v>
      </c>
      <c r="K26" s="794" t="s">
        <v>71</v>
      </c>
      <c r="L26" s="837" t="s">
        <v>71</v>
      </c>
      <c r="M26" s="843">
        <v>44162</v>
      </c>
      <c r="N26" s="795"/>
      <c r="O26" s="796" t="s">
        <v>455</v>
      </c>
      <c r="P26" s="832" t="s">
        <v>66</v>
      </c>
      <c r="Q26" s="795"/>
      <c r="R26" s="844"/>
      <c r="S26" s="797" t="s">
        <v>101</v>
      </c>
      <c r="T26" s="798" t="s">
        <v>102</v>
      </c>
      <c r="U26" s="798" t="s">
        <v>253</v>
      </c>
      <c r="V26" s="799" t="s">
        <v>248</v>
      </c>
      <c r="W26" s="799" t="s">
        <v>254</v>
      </c>
      <c r="X26" s="800" t="s">
        <v>257</v>
      </c>
      <c r="Y26" s="799"/>
      <c r="Z26" s="791" t="s">
        <v>245</v>
      </c>
      <c r="AA26" s="801" t="s">
        <v>246</v>
      </c>
      <c r="AB26" s="802" t="s">
        <v>21</v>
      </c>
      <c r="AC26" s="803" t="s">
        <v>42</v>
      </c>
      <c r="AD26" s="804"/>
      <c r="AE26" s="804"/>
      <c r="AF26" s="792" t="s">
        <v>18</v>
      </c>
      <c r="AG26" s="805" t="str">
        <f t="shared" ref="AG26" si="5">IF(A26="","",A26&amp;"_"&amp;B26&amp;"_"&amp;C26&amp;"_"&amp;D26&amp;"_"&amp;E26&amp;"_"&amp;F26&amp;"_"&amp;G26)</f>
        <v>710_82_1730_5_030_05_C</v>
      </c>
    </row>
    <row r="27" spans="1:33" s="231" customFormat="1" x14ac:dyDescent="0.25">
      <c r="A27" s="89">
        <v>710</v>
      </c>
      <c r="B27" s="13">
        <v>82</v>
      </c>
      <c r="C27" s="14" t="s">
        <v>39</v>
      </c>
      <c r="D27" s="14" t="s">
        <v>98</v>
      </c>
      <c r="E27" s="94" t="s">
        <v>107</v>
      </c>
      <c r="F27" s="94" t="s">
        <v>36</v>
      </c>
      <c r="G27" s="14" t="s">
        <v>752</v>
      </c>
      <c r="H27" s="784">
        <v>44264</v>
      </c>
      <c r="I27" s="814" t="s">
        <v>1560</v>
      </c>
      <c r="J27" s="521" t="s">
        <v>71</v>
      </c>
      <c r="K27" s="521" t="s">
        <v>71</v>
      </c>
      <c r="L27" s="516" t="s">
        <v>71</v>
      </c>
      <c r="M27" s="845">
        <v>44265</v>
      </c>
      <c r="N27" s="234"/>
      <c r="O27" s="218" t="s">
        <v>455</v>
      </c>
      <c r="P27" s="847">
        <v>44278</v>
      </c>
      <c r="Q27" s="234"/>
      <c r="R27" s="846"/>
      <c r="S27" s="769" t="s">
        <v>101</v>
      </c>
      <c r="T27" s="61" t="s">
        <v>102</v>
      </c>
      <c r="U27" s="61" t="s">
        <v>253</v>
      </c>
      <c r="V27" s="91" t="s">
        <v>248</v>
      </c>
      <c r="W27" s="91" t="s">
        <v>254</v>
      </c>
      <c r="X27" s="95" t="s">
        <v>257</v>
      </c>
      <c r="Y27" s="92"/>
      <c r="Z27" s="13" t="s">
        <v>245</v>
      </c>
      <c r="AA27" s="271" t="s">
        <v>246</v>
      </c>
      <c r="AB27" s="273" t="s">
        <v>21</v>
      </c>
      <c r="AC27" s="96" t="s">
        <v>42</v>
      </c>
      <c r="AD27" s="93"/>
      <c r="AE27" s="93"/>
      <c r="AF27" s="14" t="s">
        <v>18</v>
      </c>
      <c r="AG27" s="274" t="str">
        <f t="shared" si="0"/>
        <v>710_82_1730_5_030_05_D</v>
      </c>
    </row>
    <row r="28" spans="1:33" s="806" customFormat="1" x14ac:dyDescent="0.25">
      <c r="A28" s="790">
        <v>710</v>
      </c>
      <c r="B28" s="791">
        <v>82</v>
      </c>
      <c r="C28" s="792" t="s">
        <v>39</v>
      </c>
      <c r="D28" s="792" t="s">
        <v>98</v>
      </c>
      <c r="E28" s="792" t="s">
        <v>107</v>
      </c>
      <c r="F28" s="792" t="s">
        <v>49</v>
      </c>
      <c r="G28" s="792" t="s">
        <v>19</v>
      </c>
      <c r="H28" s="793">
        <v>43819</v>
      </c>
      <c r="I28" s="811" t="s">
        <v>1556</v>
      </c>
      <c r="J28" s="794" t="s">
        <v>71</v>
      </c>
      <c r="K28" s="794" t="s">
        <v>71</v>
      </c>
      <c r="L28" s="837" t="s">
        <v>71</v>
      </c>
      <c r="M28" s="843">
        <v>43854</v>
      </c>
      <c r="N28" s="795"/>
      <c r="O28" s="796" t="s">
        <v>455</v>
      </c>
      <c r="P28" s="832" t="s">
        <v>66</v>
      </c>
      <c r="Q28" s="795"/>
      <c r="R28" s="844"/>
      <c r="S28" s="797" t="s">
        <v>101</v>
      </c>
      <c r="T28" s="798" t="s">
        <v>102</v>
      </c>
      <c r="U28" s="798" t="s">
        <v>253</v>
      </c>
      <c r="V28" s="799" t="s">
        <v>248</v>
      </c>
      <c r="W28" s="799" t="s">
        <v>254</v>
      </c>
      <c r="X28" s="800" t="s">
        <v>1564</v>
      </c>
      <c r="Y28" s="799"/>
      <c r="Z28" s="791" t="s">
        <v>245</v>
      </c>
      <c r="AA28" s="801" t="s">
        <v>246</v>
      </c>
      <c r="AB28" s="802" t="s">
        <v>21</v>
      </c>
      <c r="AC28" s="803" t="s">
        <v>118</v>
      </c>
      <c r="AD28" s="804"/>
      <c r="AE28" s="804"/>
      <c r="AF28" s="792" t="s">
        <v>264</v>
      </c>
      <c r="AG28" s="805" t="str">
        <f t="shared" si="0"/>
        <v>710_82_1730_5_030_06_A</v>
      </c>
    </row>
    <row r="29" spans="1:33" s="806" customFormat="1" x14ac:dyDescent="0.25">
      <c r="A29" s="790">
        <v>710</v>
      </c>
      <c r="B29" s="791">
        <v>82</v>
      </c>
      <c r="C29" s="792" t="s">
        <v>39</v>
      </c>
      <c r="D29" s="792" t="s">
        <v>98</v>
      </c>
      <c r="E29" s="792" t="s">
        <v>107</v>
      </c>
      <c r="F29" s="792" t="s">
        <v>49</v>
      </c>
      <c r="G29" s="792" t="s">
        <v>56</v>
      </c>
      <c r="H29" s="793">
        <v>43889</v>
      </c>
      <c r="I29" s="811" t="s">
        <v>1556</v>
      </c>
      <c r="J29" s="794" t="s">
        <v>71</v>
      </c>
      <c r="K29" s="794" t="s">
        <v>71</v>
      </c>
      <c r="L29" s="837" t="s">
        <v>71</v>
      </c>
      <c r="M29" s="843">
        <v>43900</v>
      </c>
      <c r="N29" s="795"/>
      <c r="O29" s="796" t="s">
        <v>455</v>
      </c>
      <c r="P29" s="832" t="s">
        <v>66</v>
      </c>
      <c r="Q29" s="795"/>
      <c r="R29" s="844"/>
      <c r="S29" s="797" t="s">
        <v>101</v>
      </c>
      <c r="T29" s="798" t="s">
        <v>102</v>
      </c>
      <c r="U29" s="798" t="s">
        <v>253</v>
      </c>
      <c r="V29" s="799" t="s">
        <v>248</v>
      </c>
      <c r="W29" s="799" t="s">
        <v>254</v>
      </c>
      <c r="X29" s="800" t="s">
        <v>1565</v>
      </c>
      <c r="Y29" s="799"/>
      <c r="Z29" s="791" t="s">
        <v>245</v>
      </c>
      <c r="AA29" s="801" t="s">
        <v>246</v>
      </c>
      <c r="AB29" s="802" t="s">
        <v>21</v>
      </c>
      <c r="AC29" s="803" t="s">
        <v>118</v>
      </c>
      <c r="AD29" s="804"/>
      <c r="AE29" s="804"/>
      <c r="AF29" s="792" t="s">
        <v>264</v>
      </c>
      <c r="AG29" s="805" t="str">
        <f t="shared" ref="AG29" si="6">IF(A29="","",A29&amp;"_"&amp;B29&amp;"_"&amp;C29&amp;"_"&amp;D29&amp;"_"&amp;E29&amp;"_"&amp;F29&amp;"_"&amp;G29)</f>
        <v>710_82_1730_5_030_06_B</v>
      </c>
    </row>
    <row r="30" spans="1:33" s="806" customFormat="1" x14ac:dyDescent="0.25">
      <c r="A30" s="790">
        <v>710</v>
      </c>
      <c r="B30" s="791">
        <v>82</v>
      </c>
      <c r="C30" s="792" t="s">
        <v>39</v>
      </c>
      <c r="D30" s="792" t="s">
        <v>98</v>
      </c>
      <c r="E30" s="792" t="s">
        <v>107</v>
      </c>
      <c r="F30" s="792" t="s">
        <v>49</v>
      </c>
      <c r="G30" s="792" t="s">
        <v>54</v>
      </c>
      <c r="H30" s="793">
        <v>44053</v>
      </c>
      <c r="I30" s="811" t="s">
        <v>1556</v>
      </c>
      <c r="J30" s="794" t="s">
        <v>71</v>
      </c>
      <c r="K30" s="794" t="s">
        <v>71</v>
      </c>
      <c r="L30" s="837" t="s">
        <v>71</v>
      </c>
      <c r="M30" s="843">
        <v>44162</v>
      </c>
      <c r="N30" s="795"/>
      <c r="O30" s="796" t="s">
        <v>455</v>
      </c>
      <c r="P30" s="832" t="s">
        <v>66</v>
      </c>
      <c r="Q30" s="795"/>
      <c r="R30" s="844"/>
      <c r="S30" s="797" t="s">
        <v>101</v>
      </c>
      <c r="T30" s="798" t="s">
        <v>102</v>
      </c>
      <c r="U30" s="798" t="s">
        <v>253</v>
      </c>
      <c r="V30" s="799" t="s">
        <v>248</v>
      </c>
      <c r="W30" s="799" t="s">
        <v>254</v>
      </c>
      <c r="X30" s="800" t="s">
        <v>1566</v>
      </c>
      <c r="Y30" s="799"/>
      <c r="Z30" s="791" t="s">
        <v>245</v>
      </c>
      <c r="AA30" s="801" t="s">
        <v>246</v>
      </c>
      <c r="AB30" s="802" t="s">
        <v>21</v>
      </c>
      <c r="AC30" s="803" t="s">
        <v>118</v>
      </c>
      <c r="AD30" s="804"/>
      <c r="AE30" s="804"/>
      <c r="AF30" s="792" t="s">
        <v>264</v>
      </c>
      <c r="AG30" s="805" t="str">
        <f t="shared" ref="AG30" si="7">IF(A30="","",A30&amp;"_"&amp;B30&amp;"_"&amp;C30&amp;"_"&amp;D30&amp;"_"&amp;E30&amp;"_"&amp;F30&amp;"_"&amp;G30)</f>
        <v>710_82_1730_5_030_06_C</v>
      </c>
    </row>
    <row r="31" spans="1:33" s="231" customFormat="1" ht="25" x14ac:dyDescent="0.25">
      <c r="A31" s="89">
        <v>710</v>
      </c>
      <c r="B31" s="13">
        <v>82</v>
      </c>
      <c r="C31" s="14" t="s">
        <v>39</v>
      </c>
      <c r="D31" s="14" t="s">
        <v>98</v>
      </c>
      <c r="E31" s="94" t="s">
        <v>107</v>
      </c>
      <c r="F31" s="94" t="s">
        <v>49</v>
      </c>
      <c r="G31" s="14" t="s">
        <v>752</v>
      </c>
      <c r="H31" s="784">
        <v>44264</v>
      </c>
      <c r="I31" s="811" t="s">
        <v>1556</v>
      </c>
      <c r="J31" s="521" t="s">
        <v>71</v>
      </c>
      <c r="K31" s="521" t="s">
        <v>71</v>
      </c>
      <c r="L31" s="516" t="s">
        <v>71</v>
      </c>
      <c r="M31" s="845">
        <v>44265</v>
      </c>
      <c r="N31" s="234"/>
      <c r="O31" s="218" t="s">
        <v>455</v>
      </c>
      <c r="P31" s="832" t="s">
        <v>66</v>
      </c>
      <c r="Q31" s="234"/>
      <c r="R31" s="846"/>
      <c r="S31" s="769" t="s">
        <v>101</v>
      </c>
      <c r="T31" s="61" t="s">
        <v>102</v>
      </c>
      <c r="U31" s="61" t="s">
        <v>253</v>
      </c>
      <c r="V31" s="91" t="s">
        <v>248</v>
      </c>
      <c r="W31" s="91" t="s">
        <v>254</v>
      </c>
      <c r="X31" s="95" t="s">
        <v>1537</v>
      </c>
      <c r="Y31" s="92"/>
      <c r="Z31" s="13" t="s">
        <v>245</v>
      </c>
      <c r="AA31" s="271" t="s">
        <v>246</v>
      </c>
      <c r="AB31" s="273" t="s">
        <v>21</v>
      </c>
      <c r="AC31" s="96" t="s">
        <v>118</v>
      </c>
      <c r="AD31" s="93"/>
      <c r="AE31" s="93"/>
      <c r="AF31" s="14" t="s">
        <v>264</v>
      </c>
      <c r="AG31" s="274" t="str">
        <f t="shared" si="0"/>
        <v>710_82_1730_5_030_06_D</v>
      </c>
    </row>
    <row r="32" spans="1:33" s="806" customFormat="1" x14ac:dyDescent="0.25">
      <c r="A32" s="790">
        <v>710</v>
      </c>
      <c r="B32" s="791">
        <v>82</v>
      </c>
      <c r="C32" s="792" t="s">
        <v>39</v>
      </c>
      <c r="D32" s="792" t="s">
        <v>98</v>
      </c>
      <c r="E32" s="792" t="s">
        <v>107</v>
      </c>
      <c r="F32" s="792" t="s">
        <v>50</v>
      </c>
      <c r="G32" s="792" t="s">
        <v>19</v>
      </c>
      <c r="H32" s="793">
        <v>43819</v>
      </c>
      <c r="I32" s="811" t="s">
        <v>1556</v>
      </c>
      <c r="J32" s="794" t="s">
        <v>71</v>
      </c>
      <c r="K32" s="794" t="s">
        <v>71</v>
      </c>
      <c r="L32" s="837" t="s">
        <v>71</v>
      </c>
      <c r="M32" s="843">
        <v>43854</v>
      </c>
      <c r="N32" s="795"/>
      <c r="O32" s="796" t="s">
        <v>455</v>
      </c>
      <c r="P32" s="832" t="s">
        <v>66</v>
      </c>
      <c r="Q32" s="795"/>
      <c r="R32" s="844"/>
      <c r="S32" s="797" t="s">
        <v>101</v>
      </c>
      <c r="T32" s="798" t="s">
        <v>102</v>
      </c>
      <c r="U32" s="798" t="s">
        <v>253</v>
      </c>
      <c r="V32" s="799" t="s">
        <v>248</v>
      </c>
      <c r="W32" s="799" t="s">
        <v>254</v>
      </c>
      <c r="X32" s="800" t="s">
        <v>1567</v>
      </c>
      <c r="Y32" s="799"/>
      <c r="Z32" s="791" t="s">
        <v>245</v>
      </c>
      <c r="AA32" s="801" t="s">
        <v>246</v>
      </c>
      <c r="AB32" s="802" t="s">
        <v>21</v>
      </c>
      <c r="AC32" s="803" t="s">
        <v>118</v>
      </c>
      <c r="AD32" s="804"/>
      <c r="AE32" s="804"/>
      <c r="AF32" s="792" t="s">
        <v>18</v>
      </c>
      <c r="AG32" s="805" t="str">
        <f t="shared" si="0"/>
        <v>710_82_1730_5_030_07_A</v>
      </c>
    </row>
    <row r="33" spans="1:33" s="806" customFormat="1" x14ac:dyDescent="0.25">
      <c r="A33" s="790">
        <v>710</v>
      </c>
      <c r="B33" s="791">
        <v>82</v>
      </c>
      <c r="C33" s="792" t="s">
        <v>39</v>
      </c>
      <c r="D33" s="792" t="s">
        <v>98</v>
      </c>
      <c r="E33" s="792" t="s">
        <v>107</v>
      </c>
      <c r="F33" s="792" t="s">
        <v>50</v>
      </c>
      <c r="G33" s="792" t="s">
        <v>56</v>
      </c>
      <c r="H33" s="793">
        <v>43889</v>
      </c>
      <c r="I33" s="811" t="s">
        <v>1556</v>
      </c>
      <c r="J33" s="794" t="s">
        <v>71</v>
      </c>
      <c r="K33" s="794" t="s">
        <v>71</v>
      </c>
      <c r="L33" s="837" t="s">
        <v>71</v>
      </c>
      <c r="M33" s="843">
        <v>43900</v>
      </c>
      <c r="N33" s="795"/>
      <c r="O33" s="796" t="s">
        <v>455</v>
      </c>
      <c r="P33" s="832" t="s">
        <v>66</v>
      </c>
      <c r="Q33" s="795"/>
      <c r="R33" s="844"/>
      <c r="S33" s="797" t="s">
        <v>101</v>
      </c>
      <c r="T33" s="798" t="s">
        <v>102</v>
      </c>
      <c r="U33" s="798" t="s">
        <v>253</v>
      </c>
      <c r="V33" s="799" t="s">
        <v>248</v>
      </c>
      <c r="W33" s="799" t="s">
        <v>254</v>
      </c>
      <c r="X33" s="800" t="s">
        <v>1568</v>
      </c>
      <c r="Y33" s="799"/>
      <c r="Z33" s="791" t="s">
        <v>245</v>
      </c>
      <c r="AA33" s="801" t="s">
        <v>246</v>
      </c>
      <c r="AB33" s="802" t="s">
        <v>21</v>
      </c>
      <c r="AC33" s="803" t="s">
        <v>118</v>
      </c>
      <c r="AD33" s="804"/>
      <c r="AE33" s="804"/>
      <c r="AF33" s="792" t="s">
        <v>18</v>
      </c>
      <c r="AG33" s="805" t="str">
        <f t="shared" ref="AG33" si="8">IF(A33="","",A33&amp;"_"&amp;B33&amp;"_"&amp;C33&amp;"_"&amp;D33&amp;"_"&amp;E33&amp;"_"&amp;F33&amp;"_"&amp;G33)</f>
        <v>710_82_1730_5_030_07_B</v>
      </c>
    </row>
    <row r="34" spans="1:33" s="806" customFormat="1" x14ac:dyDescent="0.25">
      <c r="A34" s="790">
        <v>710</v>
      </c>
      <c r="B34" s="791">
        <v>82</v>
      </c>
      <c r="C34" s="792" t="s">
        <v>39</v>
      </c>
      <c r="D34" s="792" t="s">
        <v>98</v>
      </c>
      <c r="E34" s="792" t="s">
        <v>107</v>
      </c>
      <c r="F34" s="792" t="s">
        <v>50</v>
      </c>
      <c r="G34" s="792" t="s">
        <v>54</v>
      </c>
      <c r="H34" s="793">
        <v>44102</v>
      </c>
      <c r="I34" s="811" t="s">
        <v>1556</v>
      </c>
      <c r="J34" s="794" t="s">
        <v>71</v>
      </c>
      <c r="K34" s="794" t="s">
        <v>71</v>
      </c>
      <c r="L34" s="837" t="s">
        <v>71</v>
      </c>
      <c r="M34" s="843">
        <v>44162</v>
      </c>
      <c r="N34" s="795"/>
      <c r="O34" s="796" t="s">
        <v>455</v>
      </c>
      <c r="P34" s="832" t="s">
        <v>66</v>
      </c>
      <c r="Q34" s="795"/>
      <c r="R34" s="844"/>
      <c r="S34" s="797" t="s">
        <v>101</v>
      </c>
      <c r="T34" s="798" t="s">
        <v>102</v>
      </c>
      <c r="U34" s="798" t="s">
        <v>253</v>
      </c>
      <c r="V34" s="799" t="s">
        <v>248</v>
      </c>
      <c r="W34" s="799" t="s">
        <v>254</v>
      </c>
      <c r="X34" s="800" t="s">
        <v>1569</v>
      </c>
      <c r="Y34" s="799"/>
      <c r="Z34" s="791" t="s">
        <v>245</v>
      </c>
      <c r="AA34" s="801" t="s">
        <v>246</v>
      </c>
      <c r="AB34" s="802" t="s">
        <v>21</v>
      </c>
      <c r="AC34" s="803" t="s">
        <v>118</v>
      </c>
      <c r="AD34" s="804"/>
      <c r="AE34" s="804"/>
      <c r="AF34" s="792" t="s">
        <v>18</v>
      </c>
      <c r="AG34" s="805" t="str">
        <f t="shared" ref="AG34" si="9">IF(A34="","",A34&amp;"_"&amp;B34&amp;"_"&amp;C34&amp;"_"&amp;D34&amp;"_"&amp;E34&amp;"_"&amp;F34&amp;"_"&amp;G34)</f>
        <v>710_82_1730_5_030_07_C</v>
      </c>
    </row>
    <row r="35" spans="1:33" s="231" customFormat="1" ht="25" x14ac:dyDescent="0.25">
      <c r="A35" s="89">
        <v>710</v>
      </c>
      <c r="B35" s="13">
        <v>82</v>
      </c>
      <c r="C35" s="14" t="s">
        <v>39</v>
      </c>
      <c r="D35" s="14" t="s">
        <v>98</v>
      </c>
      <c r="E35" s="94" t="s">
        <v>107</v>
      </c>
      <c r="F35" s="94" t="s">
        <v>50</v>
      </c>
      <c r="G35" s="14" t="s">
        <v>752</v>
      </c>
      <c r="H35" s="784">
        <v>44264</v>
      </c>
      <c r="I35" s="811" t="s">
        <v>1556</v>
      </c>
      <c r="J35" s="521" t="s">
        <v>71</v>
      </c>
      <c r="K35" s="521" t="s">
        <v>71</v>
      </c>
      <c r="L35" s="516" t="s">
        <v>71</v>
      </c>
      <c r="M35" s="845">
        <v>44265</v>
      </c>
      <c r="N35" s="234"/>
      <c r="O35" s="218" t="s">
        <v>455</v>
      </c>
      <c r="P35" s="832" t="s">
        <v>66</v>
      </c>
      <c r="Q35" s="234"/>
      <c r="R35" s="846"/>
      <c r="S35" s="769" t="s">
        <v>101</v>
      </c>
      <c r="T35" s="61" t="s">
        <v>102</v>
      </c>
      <c r="U35" s="61" t="s">
        <v>253</v>
      </c>
      <c r="V35" s="91" t="s">
        <v>248</v>
      </c>
      <c r="W35" s="91" t="s">
        <v>254</v>
      </c>
      <c r="X35" s="95" t="s">
        <v>1541</v>
      </c>
      <c r="Y35" s="92"/>
      <c r="Z35" s="13" t="s">
        <v>245</v>
      </c>
      <c r="AA35" s="271" t="s">
        <v>246</v>
      </c>
      <c r="AB35" s="273" t="s">
        <v>21</v>
      </c>
      <c r="AC35" s="96" t="s">
        <v>118</v>
      </c>
      <c r="AD35" s="93"/>
      <c r="AE35" s="93"/>
      <c r="AF35" s="14" t="s">
        <v>18</v>
      </c>
      <c r="AG35" s="274" t="str">
        <f t="shared" si="0"/>
        <v>710_82_1730_5_030_07_D</v>
      </c>
    </row>
    <row r="36" spans="1:33" s="806" customFormat="1" x14ac:dyDescent="0.25">
      <c r="A36" s="790">
        <v>710</v>
      </c>
      <c r="B36" s="791">
        <v>82</v>
      </c>
      <c r="C36" s="792" t="s">
        <v>39</v>
      </c>
      <c r="D36" s="792" t="s">
        <v>98</v>
      </c>
      <c r="E36" s="792" t="s">
        <v>107</v>
      </c>
      <c r="F36" s="792" t="s">
        <v>51</v>
      </c>
      <c r="G36" s="792" t="s">
        <v>19</v>
      </c>
      <c r="H36" s="793">
        <v>43819</v>
      </c>
      <c r="I36" s="811" t="s">
        <v>1556</v>
      </c>
      <c r="J36" s="794" t="s">
        <v>71</v>
      </c>
      <c r="K36" s="794" t="s">
        <v>71</v>
      </c>
      <c r="L36" s="837" t="s">
        <v>71</v>
      </c>
      <c r="M36" s="843">
        <v>43854</v>
      </c>
      <c r="N36" s="795"/>
      <c r="O36" s="796" t="s">
        <v>455</v>
      </c>
      <c r="P36" s="832" t="s">
        <v>66</v>
      </c>
      <c r="Q36" s="795"/>
      <c r="R36" s="844"/>
      <c r="S36" s="797" t="s">
        <v>101</v>
      </c>
      <c r="T36" s="798" t="s">
        <v>102</v>
      </c>
      <c r="U36" s="798" t="s">
        <v>253</v>
      </c>
      <c r="V36" s="799" t="s">
        <v>248</v>
      </c>
      <c r="W36" s="799" t="s">
        <v>254</v>
      </c>
      <c r="X36" s="800" t="s">
        <v>1570</v>
      </c>
      <c r="Y36" s="799"/>
      <c r="Z36" s="791" t="s">
        <v>245</v>
      </c>
      <c r="AA36" s="801" t="s">
        <v>246</v>
      </c>
      <c r="AB36" s="802" t="s">
        <v>21</v>
      </c>
      <c r="AC36" s="803" t="s">
        <v>118</v>
      </c>
      <c r="AD36" s="804"/>
      <c r="AE36" s="804"/>
      <c r="AF36" s="792" t="s">
        <v>264</v>
      </c>
      <c r="AG36" s="805" t="str">
        <f t="shared" si="0"/>
        <v>710_82_1730_5_030_08_A</v>
      </c>
    </row>
    <row r="37" spans="1:33" s="806" customFormat="1" x14ac:dyDescent="0.25">
      <c r="A37" s="790">
        <v>710</v>
      </c>
      <c r="B37" s="791">
        <v>82</v>
      </c>
      <c r="C37" s="792" t="s">
        <v>39</v>
      </c>
      <c r="D37" s="792" t="s">
        <v>98</v>
      </c>
      <c r="E37" s="792" t="s">
        <v>107</v>
      </c>
      <c r="F37" s="792" t="s">
        <v>51</v>
      </c>
      <c r="G37" s="792" t="s">
        <v>56</v>
      </c>
      <c r="H37" s="793">
        <v>43889</v>
      </c>
      <c r="I37" s="811" t="s">
        <v>1556</v>
      </c>
      <c r="J37" s="794" t="s">
        <v>71</v>
      </c>
      <c r="K37" s="794" t="s">
        <v>71</v>
      </c>
      <c r="L37" s="837" t="s">
        <v>71</v>
      </c>
      <c r="M37" s="843">
        <v>43900</v>
      </c>
      <c r="N37" s="795"/>
      <c r="O37" s="796" t="s">
        <v>455</v>
      </c>
      <c r="P37" s="832" t="s">
        <v>66</v>
      </c>
      <c r="Q37" s="795"/>
      <c r="R37" s="844"/>
      <c r="S37" s="797" t="s">
        <v>101</v>
      </c>
      <c r="T37" s="798" t="s">
        <v>102</v>
      </c>
      <c r="U37" s="798" t="s">
        <v>253</v>
      </c>
      <c r="V37" s="799" t="s">
        <v>248</v>
      </c>
      <c r="W37" s="799" t="s">
        <v>254</v>
      </c>
      <c r="X37" s="800" t="s">
        <v>1570</v>
      </c>
      <c r="Y37" s="799"/>
      <c r="Z37" s="791" t="s">
        <v>245</v>
      </c>
      <c r="AA37" s="801" t="s">
        <v>246</v>
      </c>
      <c r="AB37" s="802" t="s">
        <v>21</v>
      </c>
      <c r="AC37" s="803" t="s">
        <v>118</v>
      </c>
      <c r="AD37" s="804"/>
      <c r="AE37" s="804"/>
      <c r="AF37" s="792" t="s">
        <v>264</v>
      </c>
      <c r="AG37" s="805" t="str">
        <f t="shared" ref="AG37" si="10">IF(A37="","",A37&amp;"_"&amp;B37&amp;"_"&amp;C37&amp;"_"&amp;D37&amp;"_"&amp;E37&amp;"_"&amp;F37&amp;"_"&amp;G37)</f>
        <v>710_82_1730_5_030_08_B</v>
      </c>
    </row>
    <row r="38" spans="1:33" s="231" customFormat="1" ht="25" x14ac:dyDescent="0.25">
      <c r="A38" s="89">
        <v>710</v>
      </c>
      <c r="B38" s="13">
        <v>82</v>
      </c>
      <c r="C38" s="14" t="s">
        <v>39</v>
      </c>
      <c r="D38" s="14" t="s">
        <v>98</v>
      </c>
      <c r="E38" s="94" t="s">
        <v>107</v>
      </c>
      <c r="F38" s="94" t="s">
        <v>51</v>
      </c>
      <c r="G38" s="14" t="s">
        <v>54</v>
      </c>
      <c r="H38" s="784">
        <v>44264</v>
      </c>
      <c r="I38" s="811" t="s">
        <v>1556</v>
      </c>
      <c r="J38" s="521" t="s">
        <v>71</v>
      </c>
      <c r="K38" s="521" t="s">
        <v>71</v>
      </c>
      <c r="L38" s="516" t="s">
        <v>71</v>
      </c>
      <c r="M38" s="845">
        <v>44265</v>
      </c>
      <c r="N38" s="234"/>
      <c r="O38" s="218" t="s">
        <v>455</v>
      </c>
      <c r="P38" s="832" t="s">
        <v>66</v>
      </c>
      <c r="Q38" s="234"/>
      <c r="R38" s="846"/>
      <c r="S38" s="769" t="s">
        <v>101</v>
      </c>
      <c r="T38" s="61" t="s">
        <v>102</v>
      </c>
      <c r="U38" s="61" t="s">
        <v>253</v>
      </c>
      <c r="V38" s="91" t="s">
        <v>248</v>
      </c>
      <c r="W38" s="91" t="s">
        <v>254</v>
      </c>
      <c r="X38" s="95" t="s">
        <v>1538</v>
      </c>
      <c r="Y38" s="92"/>
      <c r="Z38" s="13" t="s">
        <v>245</v>
      </c>
      <c r="AA38" s="271" t="s">
        <v>246</v>
      </c>
      <c r="AB38" s="273" t="s">
        <v>21</v>
      </c>
      <c r="AC38" s="96" t="s">
        <v>118</v>
      </c>
      <c r="AD38" s="93"/>
      <c r="AE38" s="93"/>
      <c r="AF38" s="14" t="s">
        <v>264</v>
      </c>
      <c r="AG38" s="274" t="str">
        <f t="shared" si="0"/>
        <v>710_82_1730_5_030_08_C</v>
      </c>
    </row>
    <row r="39" spans="1:33" s="231" customFormat="1" ht="25" x14ac:dyDescent="0.25">
      <c r="A39" s="89">
        <v>710</v>
      </c>
      <c r="B39" s="13">
        <v>82</v>
      </c>
      <c r="C39" s="14" t="s">
        <v>39</v>
      </c>
      <c r="D39" s="14" t="s">
        <v>98</v>
      </c>
      <c r="E39" s="94" t="s">
        <v>107</v>
      </c>
      <c r="F39" s="94" t="s">
        <v>52</v>
      </c>
      <c r="G39" s="14" t="s">
        <v>19</v>
      </c>
      <c r="H39" s="784">
        <v>44264</v>
      </c>
      <c r="I39" s="811" t="s">
        <v>1556</v>
      </c>
      <c r="J39" s="521" t="s">
        <v>71</v>
      </c>
      <c r="K39" s="521" t="s">
        <v>71</v>
      </c>
      <c r="L39" s="516" t="s">
        <v>71</v>
      </c>
      <c r="M39" s="845">
        <v>44265</v>
      </c>
      <c r="N39" s="234"/>
      <c r="O39" s="218" t="s">
        <v>455</v>
      </c>
      <c r="P39" s="832" t="s">
        <v>66</v>
      </c>
      <c r="Q39" s="234"/>
      <c r="R39" s="846"/>
      <c r="S39" s="769" t="s">
        <v>101</v>
      </c>
      <c r="T39" s="61" t="s">
        <v>102</v>
      </c>
      <c r="U39" s="61" t="s">
        <v>253</v>
      </c>
      <c r="V39" s="91" t="s">
        <v>248</v>
      </c>
      <c r="W39" s="91" t="s">
        <v>254</v>
      </c>
      <c r="X39" s="95" t="s">
        <v>1539</v>
      </c>
      <c r="Y39" s="92"/>
      <c r="Z39" s="13" t="s">
        <v>245</v>
      </c>
      <c r="AA39" s="271" t="s">
        <v>246</v>
      </c>
      <c r="AB39" s="273" t="s">
        <v>21</v>
      </c>
      <c r="AC39" s="96" t="s">
        <v>118</v>
      </c>
      <c r="AD39" s="93"/>
      <c r="AE39" s="93"/>
      <c r="AF39" s="14" t="s">
        <v>264</v>
      </c>
      <c r="AG39" s="274" t="str">
        <f t="shared" si="0"/>
        <v>710_82_1730_5_030_09_A</v>
      </c>
    </row>
    <row r="40" spans="1:33" s="231" customFormat="1" ht="25" x14ac:dyDescent="0.25">
      <c r="A40" s="89">
        <v>710</v>
      </c>
      <c r="B40" s="13">
        <v>82</v>
      </c>
      <c r="C40" s="14" t="s">
        <v>39</v>
      </c>
      <c r="D40" s="14" t="s">
        <v>98</v>
      </c>
      <c r="E40" s="94" t="s">
        <v>107</v>
      </c>
      <c r="F40" s="94" t="s">
        <v>279</v>
      </c>
      <c r="G40" s="14" t="s">
        <v>19</v>
      </c>
      <c r="H40" s="784">
        <v>44264</v>
      </c>
      <c r="I40" s="811" t="s">
        <v>1556</v>
      </c>
      <c r="J40" s="521" t="s">
        <v>71</v>
      </c>
      <c r="K40" s="521" t="s">
        <v>71</v>
      </c>
      <c r="L40" s="516" t="s">
        <v>71</v>
      </c>
      <c r="M40" s="845">
        <v>44265</v>
      </c>
      <c r="N40" s="234"/>
      <c r="O40" s="218" t="s">
        <v>455</v>
      </c>
      <c r="P40" s="832" t="s">
        <v>66</v>
      </c>
      <c r="Q40" s="234"/>
      <c r="R40" s="846"/>
      <c r="S40" s="769" t="s">
        <v>101</v>
      </c>
      <c r="T40" s="61" t="s">
        <v>102</v>
      </c>
      <c r="U40" s="61" t="s">
        <v>253</v>
      </c>
      <c r="V40" s="91" t="s">
        <v>248</v>
      </c>
      <c r="W40" s="91" t="s">
        <v>254</v>
      </c>
      <c r="X40" s="95" t="s">
        <v>1540</v>
      </c>
      <c r="Y40" s="92"/>
      <c r="Z40" s="13" t="s">
        <v>245</v>
      </c>
      <c r="AA40" s="271" t="s">
        <v>246</v>
      </c>
      <c r="AB40" s="273" t="s">
        <v>21</v>
      </c>
      <c r="AC40" s="96" t="s">
        <v>118</v>
      </c>
      <c r="AD40" s="93"/>
      <c r="AE40" s="93"/>
      <c r="AF40" s="14" t="s">
        <v>78</v>
      </c>
      <c r="AG40" s="274" t="str">
        <f t="shared" si="0"/>
        <v>710_82_1730_5_030_10_A</v>
      </c>
    </row>
    <row r="41" spans="1:33" s="830" customFormat="1" x14ac:dyDescent="0.25">
      <c r="A41" s="815"/>
      <c r="B41" s="816"/>
      <c r="C41" s="817"/>
      <c r="D41" s="817"/>
      <c r="E41" s="817"/>
      <c r="F41" s="817"/>
      <c r="G41" s="817"/>
      <c r="H41" s="818"/>
      <c r="I41" s="819"/>
      <c r="J41" s="820"/>
      <c r="K41" s="820"/>
      <c r="L41" s="838"/>
      <c r="M41" s="848"/>
      <c r="N41" s="233"/>
      <c r="O41" s="218"/>
      <c r="P41" s="818"/>
      <c r="Q41" s="233"/>
      <c r="R41" s="831"/>
      <c r="S41" s="821"/>
      <c r="T41" s="822"/>
      <c r="U41" s="822"/>
      <c r="V41" s="823"/>
      <c r="W41" s="823"/>
      <c r="X41" s="824"/>
      <c r="Y41" s="823"/>
      <c r="Z41" s="816"/>
      <c r="AA41" s="825"/>
      <c r="AB41" s="826"/>
      <c r="AC41" s="827"/>
      <c r="AD41" s="828"/>
      <c r="AE41" s="828"/>
      <c r="AF41" s="817"/>
      <c r="AG41" s="829"/>
    </row>
    <row r="42" spans="1:33" s="806" customFormat="1" x14ac:dyDescent="0.25">
      <c r="A42" s="790">
        <v>710</v>
      </c>
      <c r="B42" s="791">
        <v>82</v>
      </c>
      <c r="C42" s="792" t="s">
        <v>39</v>
      </c>
      <c r="D42" s="792" t="s">
        <v>98</v>
      </c>
      <c r="E42" s="792" t="s">
        <v>60</v>
      </c>
      <c r="F42" s="792" t="s">
        <v>25</v>
      </c>
      <c r="G42" s="792" t="s">
        <v>19</v>
      </c>
      <c r="H42" s="793">
        <v>43819</v>
      </c>
      <c r="I42" s="811" t="s">
        <v>1556</v>
      </c>
      <c r="J42" s="794" t="s">
        <v>71</v>
      </c>
      <c r="K42" s="794" t="s">
        <v>71</v>
      </c>
      <c r="L42" s="837" t="s">
        <v>71</v>
      </c>
      <c r="M42" s="843">
        <v>43854</v>
      </c>
      <c r="N42" s="795"/>
      <c r="O42" s="796" t="s">
        <v>455</v>
      </c>
      <c r="P42" s="832" t="s">
        <v>66</v>
      </c>
      <c r="Q42" s="795"/>
      <c r="R42" s="844"/>
      <c r="S42" s="797" t="s">
        <v>101</v>
      </c>
      <c r="T42" s="798" t="s">
        <v>102</v>
      </c>
      <c r="U42" s="798" t="s">
        <v>253</v>
      </c>
      <c r="V42" s="799" t="s">
        <v>248</v>
      </c>
      <c r="W42" s="799" t="s">
        <v>254</v>
      </c>
      <c r="X42" s="800" t="s">
        <v>258</v>
      </c>
      <c r="Y42" s="799"/>
      <c r="Z42" s="791" t="s">
        <v>245</v>
      </c>
      <c r="AA42" s="801" t="s">
        <v>246</v>
      </c>
      <c r="AB42" s="802" t="s">
        <v>21</v>
      </c>
      <c r="AC42" s="803" t="s">
        <v>68</v>
      </c>
      <c r="AD42" s="804"/>
      <c r="AE42" s="804"/>
      <c r="AF42" s="792" t="s">
        <v>78</v>
      </c>
      <c r="AG42" s="805" t="str">
        <f t="shared" ref="AG42" si="11">IF(A42="","",A42&amp;"_"&amp;B42&amp;"_"&amp;C42&amp;"_"&amp;D42&amp;"_"&amp;E42&amp;"_"&amp;F42&amp;"_"&amp;G42)</f>
        <v>710_82_1730_5_110_01_A</v>
      </c>
    </row>
    <row r="43" spans="1:33" s="231" customFormat="1" x14ac:dyDescent="0.25">
      <c r="A43" s="89">
        <v>710</v>
      </c>
      <c r="B43" s="13">
        <v>82</v>
      </c>
      <c r="C43" s="14" t="s">
        <v>39</v>
      </c>
      <c r="D43" s="14" t="s">
        <v>98</v>
      </c>
      <c r="E43" s="94" t="s">
        <v>60</v>
      </c>
      <c r="F43" s="94" t="s">
        <v>25</v>
      </c>
      <c r="G43" s="14" t="s">
        <v>56</v>
      </c>
      <c r="H43" s="784" t="s">
        <v>542</v>
      </c>
      <c r="I43" s="814" t="s">
        <v>1560</v>
      </c>
      <c r="J43" s="521" t="s">
        <v>71</v>
      </c>
      <c r="K43" s="521" t="s">
        <v>71</v>
      </c>
      <c r="L43" s="516" t="s">
        <v>71</v>
      </c>
      <c r="M43" s="845">
        <v>43900</v>
      </c>
      <c r="N43" s="234"/>
      <c r="O43" s="218" t="s">
        <v>455</v>
      </c>
      <c r="P43" s="847">
        <v>43938</v>
      </c>
      <c r="Q43" s="234"/>
      <c r="R43" s="846"/>
      <c r="S43" s="769" t="s">
        <v>101</v>
      </c>
      <c r="T43" s="61" t="s">
        <v>102</v>
      </c>
      <c r="U43" s="61" t="s">
        <v>253</v>
      </c>
      <c r="V43" s="91" t="s">
        <v>248</v>
      </c>
      <c r="W43" s="91" t="s">
        <v>254</v>
      </c>
      <c r="X43" s="95" t="s">
        <v>258</v>
      </c>
      <c r="Y43" s="92"/>
      <c r="Z43" s="13" t="s">
        <v>245</v>
      </c>
      <c r="AA43" s="271" t="s">
        <v>246</v>
      </c>
      <c r="AB43" s="273" t="s">
        <v>21</v>
      </c>
      <c r="AC43" s="96" t="s">
        <v>68</v>
      </c>
      <c r="AD43" s="93"/>
      <c r="AE43" s="93"/>
      <c r="AF43" s="14" t="s">
        <v>78</v>
      </c>
      <c r="AG43" s="274" t="str">
        <f t="shared" si="0"/>
        <v>710_82_1730_5_110_01_B</v>
      </c>
    </row>
    <row r="44" spans="1:33" s="806" customFormat="1" x14ac:dyDescent="0.25">
      <c r="A44" s="790">
        <v>710</v>
      </c>
      <c r="B44" s="791">
        <v>82</v>
      </c>
      <c r="C44" s="792" t="s">
        <v>39</v>
      </c>
      <c r="D44" s="792" t="s">
        <v>98</v>
      </c>
      <c r="E44" s="792" t="s">
        <v>60</v>
      </c>
      <c r="F44" s="792" t="s">
        <v>29</v>
      </c>
      <c r="G44" s="792" t="s">
        <v>19</v>
      </c>
      <c r="H44" s="793">
        <v>43819</v>
      </c>
      <c r="I44" s="811" t="s">
        <v>1556</v>
      </c>
      <c r="J44" s="794" t="s">
        <v>71</v>
      </c>
      <c r="K44" s="794" t="s">
        <v>71</v>
      </c>
      <c r="L44" s="837" t="s">
        <v>71</v>
      </c>
      <c r="M44" s="843">
        <v>43854</v>
      </c>
      <c r="N44" s="795"/>
      <c r="O44" s="796" t="s">
        <v>455</v>
      </c>
      <c r="P44" s="832" t="s">
        <v>66</v>
      </c>
      <c r="Q44" s="795"/>
      <c r="R44" s="844"/>
      <c r="S44" s="797" t="s">
        <v>101</v>
      </c>
      <c r="T44" s="798" t="s">
        <v>102</v>
      </c>
      <c r="U44" s="798" t="s">
        <v>253</v>
      </c>
      <c r="V44" s="799" t="s">
        <v>248</v>
      </c>
      <c r="W44" s="799" t="s">
        <v>254</v>
      </c>
      <c r="X44" s="800" t="s">
        <v>259</v>
      </c>
      <c r="Y44" s="799"/>
      <c r="Z44" s="791" t="s">
        <v>245</v>
      </c>
      <c r="AA44" s="801" t="s">
        <v>246</v>
      </c>
      <c r="AB44" s="802" t="s">
        <v>21</v>
      </c>
      <c r="AC44" s="803" t="s">
        <v>65</v>
      </c>
      <c r="AD44" s="804"/>
      <c r="AE44" s="804"/>
      <c r="AF44" s="792" t="s">
        <v>28</v>
      </c>
      <c r="AG44" s="805" t="str">
        <f t="shared" si="0"/>
        <v>710_82_1730_5_110_02_A</v>
      </c>
    </row>
    <row r="45" spans="1:33" s="806" customFormat="1" x14ac:dyDescent="0.25">
      <c r="A45" s="790">
        <v>710</v>
      </c>
      <c r="B45" s="791">
        <v>82</v>
      </c>
      <c r="C45" s="792" t="s">
        <v>39</v>
      </c>
      <c r="D45" s="792" t="s">
        <v>98</v>
      </c>
      <c r="E45" s="792" t="s">
        <v>60</v>
      </c>
      <c r="F45" s="792" t="s">
        <v>29</v>
      </c>
      <c r="G45" s="792" t="s">
        <v>56</v>
      </c>
      <c r="H45" s="793">
        <v>43889</v>
      </c>
      <c r="I45" s="811" t="s">
        <v>1556</v>
      </c>
      <c r="J45" s="794" t="s">
        <v>71</v>
      </c>
      <c r="K45" s="794" t="s">
        <v>71</v>
      </c>
      <c r="L45" s="837" t="s">
        <v>71</v>
      </c>
      <c r="M45" s="843">
        <v>43900</v>
      </c>
      <c r="N45" s="795"/>
      <c r="O45" s="796" t="s">
        <v>455</v>
      </c>
      <c r="P45" s="832" t="s">
        <v>66</v>
      </c>
      <c r="Q45" s="795"/>
      <c r="R45" s="844"/>
      <c r="S45" s="797" t="s">
        <v>101</v>
      </c>
      <c r="T45" s="798" t="s">
        <v>102</v>
      </c>
      <c r="U45" s="798" t="s">
        <v>253</v>
      </c>
      <c r="V45" s="799" t="s">
        <v>248</v>
      </c>
      <c r="W45" s="799" t="s">
        <v>254</v>
      </c>
      <c r="X45" s="800" t="s">
        <v>259</v>
      </c>
      <c r="Y45" s="799"/>
      <c r="Z45" s="791" t="s">
        <v>245</v>
      </c>
      <c r="AA45" s="801" t="s">
        <v>246</v>
      </c>
      <c r="AB45" s="802" t="s">
        <v>21</v>
      </c>
      <c r="AC45" s="803" t="s">
        <v>65</v>
      </c>
      <c r="AD45" s="804"/>
      <c r="AE45" s="804"/>
      <c r="AF45" s="792" t="s">
        <v>28</v>
      </c>
      <c r="AG45" s="805" t="str">
        <f t="shared" ref="AG45" si="12">IF(A45="","",A45&amp;"_"&amp;B45&amp;"_"&amp;C45&amp;"_"&amp;D45&amp;"_"&amp;E45&amp;"_"&amp;F45&amp;"_"&amp;G45)</f>
        <v>710_82_1730_5_110_02_B</v>
      </c>
    </row>
    <row r="46" spans="1:33" s="806" customFormat="1" x14ac:dyDescent="0.25">
      <c r="A46" s="790">
        <v>710</v>
      </c>
      <c r="B46" s="791">
        <v>82</v>
      </c>
      <c r="C46" s="792" t="s">
        <v>39</v>
      </c>
      <c r="D46" s="792" t="s">
        <v>98</v>
      </c>
      <c r="E46" s="792" t="s">
        <v>60</v>
      </c>
      <c r="F46" s="792" t="s">
        <v>29</v>
      </c>
      <c r="G46" s="792" t="s">
        <v>54</v>
      </c>
      <c r="H46" s="793">
        <v>43928</v>
      </c>
      <c r="I46" s="811" t="s">
        <v>1556</v>
      </c>
      <c r="J46" s="794" t="s">
        <v>71</v>
      </c>
      <c r="K46" s="794" t="s">
        <v>71</v>
      </c>
      <c r="L46" s="837" t="s">
        <v>71</v>
      </c>
      <c r="M46" s="843">
        <v>43937</v>
      </c>
      <c r="N46" s="795"/>
      <c r="O46" s="796" t="s">
        <v>455</v>
      </c>
      <c r="P46" s="832" t="s">
        <v>66</v>
      </c>
      <c r="Q46" s="795"/>
      <c r="R46" s="844"/>
      <c r="S46" s="797" t="s">
        <v>101</v>
      </c>
      <c r="T46" s="798" t="s">
        <v>102</v>
      </c>
      <c r="U46" s="798" t="s">
        <v>253</v>
      </c>
      <c r="V46" s="799" t="s">
        <v>248</v>
      </c>
      <c r="W46" s="799" t="s">
        <v>254</v>
      </c>
      <c r="X46" s="800" t="s">
        <v>259</v>
      </c>
      <c r="Y46" s="799"/>
      <c r="Z46" s="791" t="s">
        <v>245</v>
      </c>
      <c r="AA46" s="801" t="s">
        <v>246</v>
      </c>
      <c r="AB46" s="802" t="s">
        <v>21</v>
      </c>
      <c r="AC46" s="803" t="s">
        <v>65</v>
      </c>
      <c r="AD46" s="804"/>
      <c r="AE46" s="804"/>
      <c r="AF46" s="792" t="s">
        <v>28</v>
      </c>
      <c r="AG46" s="805" t="str">
        <f t="shared" ref="AG46" si="13">IF(A46="","",A46&amp;"_"&amp;B46&amp;"_"&amp;C46&amp;"_"&amp;D46&amp;"_"&amp;E46&amp;"_"&amp;F46&amp;"_"&amp;G46)</f>
        <v>710_82_1730_5_110_02_C</v>
      </c>
    </row>
    <row r="47" spans="1:33" s="231" customFormat="1" ht="25" x14ac:dyDescent="0.25">
      <c r="A47" s="89">
        <v>710</v>
      </c>
      <c r="B47" s="13">
        <v>82</v>
      </c>
      <c r="C47" s="14" t="s">
        <v>39</v>
      </c>
      <c r="D47" s="14" t="s">
        <v>98</v>
      </c>
      <c r="E47" s="94" t="s">
        <v>60</v>
      </c>
      <c r="F47" s="94" t="s">
        <v>29</v>
      </c>
      <c r="G47" s="14" t="s">
        <v>752</v>
      </c>
      <c r="H47" s="784">
        <v>44090</v>
      </c>
      <c r="I47" s="811" t="s">
        <v>1556</v>
      </c>
      <c r="J47" s="521" t="s">
        <v>71</v>
      </c>
      <c r="K47" s="521" t="s">
        <v>71</v>
      </c>
      <c r="L47" s="516" t="s">
        <v>71</v>
      </c>
      <c r="M47" s="845">
        <v>44162</v>
      </c>
      <c r="N47" s="234"/>
      <c r="O47" s="218" t="s">
        <v>455</v>
      </c>
      <c r="P47" s="852" t="s">
        <v>1577</v>
      </c>
      <c r="Q47" s="234"/>
      <c r="R47" s="846"/>
      <c r="S47" s="769" t="s">
        <v>101</v>
      </c>
      <c r="T47" s="61" t="s">
        <v>102</v>
      </c>
      <c r="U47" s="61" t="s">
        <v>253</v>
      </c>
      <c r="V47" s="91" t="s">
        <v>248</v>
      </c>
      <c r="W47" s="91" t="s">
        <v>254</v>
      </c>
      <c r="X47" s="95" t="s">
        <v>259</v>
      </c>
      <c r="Y47" s="92"/>
      <c r="Z47" s="13" t="s">
        <v>245</v>
      </c>
      <c r="AA47" s="271" t="s">
        <v>246</v>
      </c>
      <c r="AB47" s="273" t="s">
        <v>21</v>
      </c>
      <c r="AC47" s="96" t="s">
        <v>65</v>
      </c>
      <c r="AD47" s="93"/>
      <c r="AE47" s="93"/>
      <c r="AF47" s="14" t="s">
        <v>28</v>
      </c>
      <c r="AG47" s="274" t="str">
        <f t="shared" si="0"/>
        <v>710_82_1730_5_110_02_D</v>
      </c>
    </row>
    <row r="48" spans="1:33" s="806" customFormat="1" x14ac:dyDescent="0.25">
      <c r="A48" s="790">
        <v>710</v>
      </c>
      <c r="B48" s="791">
        <v>82</v>
      </c>
      <c r="C48" s="792" t="s">
        <v>39</v>
      </c>
      <c r="D48" s="792" t="s">
        <v>98</v>
      </c>
      <c r="E48" s="792" t="s">
        <v>60</v>
      </c>
      <c r="F48" s="792" t="s">
        <v>31</v>
      </c>
      <c r="G48" s="792" t="s">
        <v>19</v>
      </c>
      <c r="H48" s="793">
        <v>43819</v>
      </c>
      <c r="I48" s="811" t="s">
        <v>1556</v>
      </c>
      <c r="J48" s="794" t="s">
        <v>71</v>
      </c>
      <c r="K48" s="794" t="s">
        <v>71</v>
      </c>
      <c r="L48" s="837" t="s">
        <v>71</v>
      </c>
      <c r="M48" s="843">
        <v>43854</v>
      </c>
      <c r="N48" s="795"/>
      <c r="O48" s="796" t="s">
        <v>455</v>
      </c>
      <c r="P48" s="832" t="s">
        <v>66</v>
      </c>
      <c r="Q48" s="795"/>
      <c r="R48" s="844"/>
      <c r="S48" s="797" t="s">
        <v>101</v>
      </c>
      <c r="T48" s="798" t="s">
        <v>102</v>
      </c>
      <c r="U48" s="798" t="s">
        <v>253</v>
      </c>
      <c r="V48" s="799" t="s">
        <v>248</v>
      </c>
      <c r="W48" s="799" t="s">
        <v>254</v>
      </c>
      <c r="X48" s="800" t="s">
        <v>260</v>
      </c>
      <c r="Y48" s="799"/>
      <c r="Z48" s="791" t="s">
        <v>245</v>
      </c>
      <c r="AA48" s="801" t="s">
        <v>246</v>
      </c>
      <c r="AB48" s="802" t="s">
        <v>21</v>
      </c>
      <c r="AC48" s="803" t="s">
        <v>65</v>
      </c>
      <c r="AD48" s="804"/>
      <c r="AE48" s="804"/>
      <c r="AF48" s="792" t="s">
        <v>256</v>
      </c>
      <c r="AG48" s="805" t="str">
        <f t="shared" si="0"/>
        <v>710_82_1730_5_110_03_A</v>
      </c>
    </row>
    <row r="49" spans="1:33" s="806" customFormat="1" x14ac:dyDescent="0.25">
      <c r="A49" s="790">
        <v>710</v>
      </c>
      <c r="B49" s="791">
        <v>82</v>
      </c>
      <c r="C49" s="792" t="s">
        <v>39</v>
      </c>
      <c r="D49" s="792" t="s">
        <v>98</v>
      </c>
      <c r="E49" s="792" t="s">
        <v>60</v>
      </c>
      <c r="F49" s="792" t="s">
        <v>31</v>
      </c>
      <c r="G49" s="792" t="s">
        <v>56</v>
      </c>
      <c r="H49" s="793">
        <v>43889</v>
      </c>
      <c r="I49" s="811" t="s">
        <v>1556</v>
      </c>
      <c r="J49" s="794" t="s">
        <v>71</v>
      </c>
      <c r="K49" s="794" t="s">
        <v>71</v>
      </c>
      <c r="L49" s="837" t="s">
        <v>71</v>
      </c>
      <c r="M49" s="843">
        <v>43900</v>
      </c>
      <c r="N49" s="795"/>
      <c r="O49" s="796" t="s">
        <v>455</v>
      </c>
      <c r="P49" s="832" t="s">
        <v>66</v>
      </c>
      <c r="Q49" s="795"/>
      <c r="R49" s="844"/>
      <c r="S49" s="797" t="s">
        <v>101</v>
      </c>
      <c r="T49" s="798" t="s">
        <v>102</v>
      </c>
      <c r="U49" s="798" t="s">
        <v>253</v>
      </c>
      <c r="V49" s="799" t="s">
        <v>248</v>
      </c>
      <c r="W49" s="799" t="s">
        <v>254</v>
      </c>
      <c r="X49" s="800" t="s">
        <v>260</v>
      </c>
      <c r="Y49" s="799"/>
      <c r="Z49" s="791" t="s">
        <v>245</v>
      </c>
      <c r="AA49" s="801" t="s">
        <v>246</v>
      </c>
      <c r="AB49" s="802" t="s">
        <v>21</v>
      </c>
      <c r="AC49" s="803" t="s">
        <v>65</v>
      </c>
      <c r="AD49" s="804"/>
      <c r="AE49" s="804"/>
      <c r="AF49" s="792" t="s">
        <v>256</v>
      </c>
      <c r="AG49" s="805" t="str">
        <f t="shared" ref="AG49" si="14">IF(A49="","",A49&amp;"_"&amp;B49&amp;"_"&amp;C49&amp;"_"&amp;D49&amp;"_"&amp;E49&amp;"_"&amp;F49&amp;"_"&amp;G49)</f>
        <v>710_82_1730_5_110_03_B</v>
      </c>
    </row>
    <row r="50" spans="1:33" s="806" customFormat="1" x14ac:dyDescent="0.25">
      <c r="A50" s="790">
        <v>710</v>
      </c>
      <c r="B50" s="791">
        <v>82</v>
      </c>
      <c r="C50" s="792" t="s">
        <v>39</v>
      </c>
      <c r="D50" s="792" t="s">
        <v>98</v>
      </c>
      <c r="E50" s="792" t="s">
        <v>60</v>
      </c>
      <c r="F50" s="792" t="s">
        <v>31</v>
      </c>
      <c r="G50" s="792" t="s">
        <v>54</v>
      </c>
      <c r="H50" s="793">
        <v>43928</v>
      </c>
      <c r="I50" s="811" t="s">
        <v>1556</v>
      </c>
      <c r="J50" s="794" t="s">
        <v>71</v>
      </c>
      <c r="K50" s="794" t="s">
        <v>71</v>
      </c>
      <c r="L50" s="837" t="s">
        <v>71</v>
      </c>
      <c r="M50" s="843">
        <v>43937</v>
      </c>
      <c r="N50" s="795"/>
      <c r="O50" s="796" t="s">
        <v>455</v>
      </c>
      <c r="P50" s="832" t="s">
        <v>66</v>
      </c>
      <c r="Q50" s="795"/>
      <c r="R50" s="844"/>
      <c r="S50" s="797" t="s">
        <v>101</v>
      </c>
      <c r="T50" s="798" t="s">
        <v>102</v>
      </c>
      <c r="U50" s="798" t="s">
        <v>253</v>
      </c>
      <c r="V50" s="799" t="s">
        <v>248</v>
      </c>
      <c r="W50" s="799" t="s">
        <v>254</v>
      </c>
      <c r="X50" s="800" t="s">
        <v>260</v>
      </c>
      <c r="Y50" s="799"/>
      <c r="Z50" s="791" t="s">
        <v>245</v>
      </c>
      <c r="AA50" s="801" t="s">
        <v>246</v>
      </c>
      <c r="AB50" s="802" t="s">
        <v>21</v>
      </c>
      <c r="AC50" s="803" t="s">
        <v>65</v>
      </c>
      <c r="AD50" s="804"/>
      <c r="AE50" s="804"/>
      <c r="AF50" s="792" t="s">
        <v>256</v>
      </c>
      <c r="AG50" s="805" t="str">
        <f t="shared" ref="AG50" si="15">IF(A50="","",A50&amp;"_"&amp;B50&amp;"_"&amp;C50&amp;"_"&amp;D50&amp;"_"&amp;E50&amp;"_"&amp;F50&amp;"_"&amp;G50)</f>
        <v>710_82_1730_5_110_03_C</v>
      </c>
    </row>
    <row r="51" spans="1:33" s="231" customFormat="1" ht="25" x14ac:dyDescent="0.25">
      <c r="A51" s="89">
        <v>710</v>
      </c>
      <c r="B51" s="13">
        <v>82</v>
      </c>
      <c r="C51" s="14" t="s">
        <v>39</v>
      </c>
      <c r="D51" s="14" t="s">
        <v>98</v>
      </c>
      <c r="E51" s="94" t="s">
        <v>60</v>
      </c>
      <c r="F51" s="94" t="s">
        <v>31</v>
      </c>
      <c r="G51" s="14" t="s">
        <v>752</v>
      </c>
      <c r="H51" s="784">
        <v>44090</v>
      </c>
      <c r="I51" s="811" t="s">
        <v>1556</v>
      </c>
      <c r="J51" s="521" t="s">
        <v>71</v>
      </c>
      <c r="K51" s="521" t="s">
        <v>71</v>
      </c>
      <c r="L51" s="516" t="s">
        <v>71</v>
      </c>
      <c r="M51" s="845">
        <v>44162</v>
      </c>
      <c r="N51" s="234"/>
      <c r="O51" s="218" t="s">
        <v>455</v>
      </c>
      <c r="P51" s="852" t="s">
        <v>1577</v>
      </c>
      <c r="Q51" s="234"/>
      <c r="R51" s="846"/>
      <c r="S51" s="769" t="s">
        <v>101</v>
      </c>
      <c r="T51" s="61" t="s">
        <v>102</v>
      </c>
      <c r="U51" s="61" t="s">
        <v>253</v>
      </c>
      <c r="V51" s="91" t="s">
        <v>248</v>
      </c>
      <c r="W51" s="91" t="s">
        <v>254</v>
      </c>
      <c r="X51" s="95" t="s">
        <v>260</v>
      </c>
      <c r="Y51" s="92"/>
      <c r="Z51" s="13" t="s">
        <v>245</v>
      </c>
      <c r="AA51" s="271" t="s">
        <v>246</v>
      </c>
      <c r="AB51" s="273" t="s">
        <v>21</v>
      </c>
      <c r="AC51" s="96" t="s">
        <v>65</v>
      </c>
      <c r="AD51" s="93"/>
      <c r="AE51" s="93"/>
      <c r="AF51" s="14" t="s">
        <v>256</v>
      </c>
      <c r="AG51" s="274" t="str">
        <f t="shared" si="0"/>
        <v>710_82_1730_5_110_03_D</v>
      </c>
    </row>
    <row r="52" spans="1:33" s="806" customFormat="1" x14ac:dyDescent="0.25">
      <c r="A52" s="790">
        <v>710</v>
      </c>
      <c r="B52" s="791">
        <v>82</v>
      </c>
      <c r="C52" s="792" t="s">
        <v>39</v>
      </c>
      <c r="D52" s="792" t="s">
        <v>98</v>
      </c>
      <c r="E52" s="792" t="s">
        <v>60</v>
      </c>
      <c r="F52" s="792" t="s">
        <v>33</v>
      </c>
      <c r="G52" s="792" t="s">
        <v>19</v>
      </c>
      <c r="H52" s="793">
        <v>43819</v>
      </c>
      <c r="I52" s="811" t="s">
        <v>1556</v>
      </c>
      <c r="J52" s="794" t="s">
        <v>71</v>
      </c>
      <c r="K52" s="794" t="s">
        <v>71</v>
      </c>
      <c r="L52" s="837" t="s">
        <v>71</v>
      </c>
      <c r="M52" s="843">
        <v>43854</v>
      </c>
      <c r="N52" s="795"/>
      <c r="O52" s="832" t="s">
        <v>66</v>
      </c>
      <c r="P52" s="832" t="s">
        <v>66</v>
      </c>
      <c r="Q52" s="795"/>
      <c r="R52" s="844"/>
      <c r="S52" s="797" t="s">
        <v>101</v>
      </c>
      <c r="T52" s="798" t="s">
        <v>102</v>
      </c>
      <c r="U52" s="798" t="s">
        <v>253</v>
      </c>
      <c r="V52" s="799" t="s">
        <v>248</v>
      </c>
      <c r="W52" s="799" t="s">
        <v>254</v>
      </c>
      <c r="X52" s="800" t="s">
        <v>1000</v>
      </c>
      <c r="Y52" s="799"/>
      <c r="Z52" s="791" t="s">
        <v>245</v>
      </c>
      <c r="AA52" s="801" t="s">
        <v>246</v>
      </c>
      <c r="AB52" s="802" t="s">
        <v>21</v>
      </c>
      <c r="AC52" s="803" t="s">
        <v>65</v>
      </c>
      <c r="AD52" s="804"/>
      <c r="AE52" s="804"/>
      <c r="AF52" s="792" t="s">
        <v>28</v>
      </c>
      <c r="AG52" s="805" t="str">
        <f t="shared" si="0"/>
        <v>710_82_1730_5_110_04_A</v>
      </c>
    </row>
    <row r="53" spans="1:33" s="806" customFormat="1" x14ac:dyDescent="0.25">
      <c r="A53" s="790">
        <v>710</v>
      </c>
      <c r="B53" s="791">
        <v>82</v>
      </c>
      <c r="C53" s="792" t="s">
        <v>39</v>
      </c>
      <c r="D53" s="792" t="s">
        <v>98</v>
      </c>
      <c r="E53" s="792" t="s">
        <v>60</v>
      </c>
      <c r="F53" s="792" t="s">
        <v>33</v>
      </c>
      <c r="G53" s="792" t="s">
        <v>56</v>
      </c>
      <c r="H53" s="793">
        <v>43889</v>
      </c>
      <c r="I53" s="811" t="s">
        <v>1556</v>
      </c>
      <c r="J53" s="794" t="s">
        <v>71</v>
      </c>
      <c r="K53" s="794" t="s">
        <v>71</v>
      </c>
      <c r="L53" s="837" t="s">
        <v>71</v>
      </c>
      <c r="M53" s="843">
        <v>43900</v>
      </c>
      <c r="N53" s="795"/>
      <c r="O53" s="832" t="s">
        <v>66</v>
      </c>
      <c r="P53" s="832" t="s">
        <v>66</v>
      </c>
      <c r="Q53" s="795"/>
      <c r="R53" s="844"/>
      <c r="S53" s="797" t="s">
        <v>101</v>
      </c>
      <c r="T53" s="798" t="s">
        <v>102</v>
      </c>
      <c r="U53" s="798" t="s">
        <v>253</v>
      </c>
      <c r="V53" s="799" t="s">
        <v>248</v>
      </c>
      <c r="W53" s="799" t="s">
        <v>254</v>
      </c>
      <c r="X53" s="800" t="s">
        <v>1000</v>
      </c>
      <c r="Y53" s="799"/>
      <c r="Z53" s="791" t="s">
        <v>245</v>
      </c>
      <c r="AA53" s="801" t="s">
        <v>246</v>
      </c>
      <c r="AB53" s="802" t="s">
        <v>21</v>
      </c>
      <c r="AC53" s="803" t="s">
        <v>65</v>
      </c>
      <c r="AD53" s="804"/>
      <c r="AE53" s="804"/>
      <c r="AF53" s="792" t="s">
        <v>28</v>
      </c>
      <c r="AG53" s="805" t="str">
        <f t="shared" ref="AG53" si="16">IF(A53="","",A53&amp;"_"&amp;B53&amp;"_"&amp;C53&amp;"_"&amp;D53&amp;"_"&amp;E53&amp;"_"&amp;F53&amp;"_"&amp;G53)</f>
        <v>710_82_1730_5_110_04_B</v>
      </c>
    </row>
    <row r="54" spans="1:33" s="806" customFormat="1" x14ac:dyDescent="0.25">
      <c r="A54" s="790">
        <v>710</v>
      </c>
      <c r="B54" s="791">
        <v>82</v>
      </c>
      <c r="C54" s="792" t="s">
        <v>39</v>
      </c>
      <c r="D54" s="792" t="s">
        <v>98</v>
      </c>
      <c r="E54" s="792" t="s">
        <v>60</v>
      </c>
      <c r="F54" s="792" t="s">
        <v>33</v>
      </c>
      <c r="G54" s="792" t="s">
        <v>54</v>
      </c>
      <c r="H54" s="793">
        <v>44105</v>
      </c>
      <c r="I54" s="811" t="s">
        <v>1556</v>
      </c>
      <c r="J54" s="794" t="s">
        <v>71</v>
      </c>
      <c r="K54" s="794" t="s">
        <v>71</v>
      </c>
      <c r="L54" s="837" t="s">
        <v>71</v>
      </c>
      <c r="M54" s="843">
        <v>44106</v>
      </c>
      <c r="N54" s="795"/>
      <c r="O54" s="795">
        <v>44106</v>
      </c>
      <c r="P54" s="832" t="s">
        <v>66</v>
      </c>
      <c r="Q54" s="795"/>
      <c r="R54" s="844"/>
      <c r="S54" s="797" t="s">
        <v>101</v>
      </c>
      <c r="T54" s="798" t="s">
        <v>102</v>
      </c>
      <c r="U54" s="798" t="s">
        <v>253</v>
      </c>
      <c r="V54" s="799" t="s">
        <v>248</v>
      </c>
      <c r="W54" s="799" t="s">
        <v>254</v>
      </c>
      <c r="X54" s="800" t="s">
        <v>1000</v>
      </c>
      <c r="Y54" s="799"/>
      <c r="Z54" s="791" t="s">
        <v>245</v>
      </c>
      <c r="AA54" s="801" t="s">
        <v>246</v>
      </c>
      <c r="AB54" s="802" t="s">
        <v>21</v>
      </c>
      <c r="AC54" s="803" t="s">
        <v>65</v>
      </c>
      <c r="AD54" s="804"/>
      <c r="AE54" s="804"/>
      <c r="AF54" s="792" t="s">
        <v>28</v>
      </c>
      <c r="AG54" s="805" t="str">
        <f t="shared" ref="AG54" si="17">IF(A54="","",A54&amp;"_"&amp;B54&amp;"_"&amp;C54&amp;"_"&amp;D54&amp;"_"&amp;E54&amp;"_"&amp;F54&amp;"_"&amp;G54)</f>
        <v>710_82_1730_5_110_04_C</v>
      </c>
    </row>
    <row r="55" spans="1:33" s="231" customFormat="1" ht="25" x14ac:dyDescent="0.25">
      <c r="A55" s="89">
        <v>710</v>
      </c>
      <c r="B55" s="13">
        <v>82</v>
      </c>
      <c r="C55" s="14" t="s">
        <v>39</v>
      </c>
      <c r="D55" s="14" t="s">
        <v>98</v>
      </c>
      <c r="E55" s="94" t="s">
        <v>60</v>
      </c>
      <c r="F55" s="94" t="s">
        <v>33</v>
      </c>
      <c r="G55" s="14" t="s">
        <v>752</v>
      </c>
      <c r="H55" s="784">
        <v>44132</v>
      </c>
      <c r="I55" s="811" t="s">
        <v>1556</v>
      </c>
      <c r="J55" s="521" t="s">
        <v>71</v>
      </c>
      <c r="K55" s="521" t="s">
        <v>71</v>
      </c>
      <c r="L55" s="516" t="s">
        <v>71</v>
      </c>
      <c r="M55" s="845">
        <v>44162</v>
      </c>
      <c r="N55" s="234"/>
      <c r="O55" s="833">
        <v>44106</v>
      </c>
      <c r="P55" s="852" t="s">
        <v>1577</v>
      </c>
      <c r="Q55" s="234"/>
      <c r="R55" s="846"/>
      <c r="S55" s="769" t="s">
        <v>101</v>
      </c>
      <c r="T55" s="61" t="s">
        <v>102</v>
      </c>
      <c r="U55" s="61" t="s">
        <v>253</v>
      </c>
      <c r="V55" s="91" t="s">
        <v>248</v>
      </c>
      <c r="W55" s="91" t="s">
        <v>254</v>
      </c>
      <c r="X55" s="95" t="s">
        <v>1000</v>
      </c>
      <c r="Y55" s="92"/>
      <c r="Z55" s="13" t="s">
        <v>245</v>
      </c>
      <c r="AA55" s="271" t="s">
        <v>246</v>
      </c>
      <c r="AB55" s="273" t="s">
        <v>21</v>
      </c>
      <c r="AC55" s="96" t="s">
        <v>65</v>
      </c>
      <c r="AD55" s="93"/>
      <c r="AE55" s="93"/>
      <c r="AF55" s="14" t="s">
        <v>28</v>
      </c>
      <c r="AG55" s="274" t="str">
        <f t="shared" si="0"/>
        <v>710_82_1730_5_110_04_D</v>
      </c>
    </row>
    <row r="56" spans="1:33" s="806" customFormat="1" x14ac:dyDescent="0.25">
      <c r="A56" s="790">
        <v>710</v>
      </c>
      <c r="B56" s="791">
        <v>82</v>
      </c>
      <c r="C56" s="792" t="s">
        <v>39</v>
      </c>
      <c r="D56" s="792" t="s">
        <v>98</v>
      </c>
      <c r="E56" s="792" t="s">
        <v>60</v>
      </c>
      <c r="F56" s="792" t="s">
        <v>36</v>
      </c>
      <c r="G56" s="792" t="s">
        <v>19</v>
      </c>
      <c r="H56" s="793">
        <v>43819</v>
      </c>
      <c r="I56" s="811" t="s">
        <v>1556</v>
      </c>
      <c r="J56" s="794" t="s">
        <v>71</v>
      </c>
      <c r="K56" s="794" t="s">
        <v>71</v>
      </c>
      <c r="L56" s="837" t="s">
        <v>71</v>
      </c>
      <c r="M56" s="843">
        <v>43854</v>
      </c>
      <c r="N56" s="795"/>
      <c r="O56" s="796" t="s">
        <v>455</v>
      </c>
      <c r="P56" s="832" t="s">
        <v>66</v>
      </c>
      <c r="Q56" s="795"/>
      <c r="R56" s="844"/>
      <c r="S56" s="797" t="s">
        <v>101</v>
      </c>
      <c r="T56" s="798" t="s">
        <v>102</v>
      </c>
      <c r="U56" s="798" t="s">
        <v>253</v>
      </c>
      <c r="V56" s="799" t="s">
        <v>248</v>
      </c>
      <c r="W56" s="799" t="s">
        <v>254</v>
      </c>
      <c r="X56" s="800" t="s">
        <v>261</v>
      </c>
      <c r="Y56" s="799"/>
      <c r="Z56" s="791" t="s">
        <v>245</v>
      </c>
      <c r="AA56" s="801" t="s">
        <v>246</v>
      </c>
      <c r="AB56" s="802" t="s">
        <v>21</v>
      </c>
      <c r="AC56" s="803" t="s">
        <v>262</v>
      </c>
      <c r="AD56" s="804"/>
      <c r="AE56" s="804"/>
      <c r="AF56" s="792" t="s">
        <v>18</v>
      </c>
      <c r="AG56" s="805" t="str">
        <f t="shared" ref="AG56" si="18">IF(A56="","",A56&amp;"_"&amp;B56&amp;"_"&amp;C56&amp;"_"&amp;D56&amp;"_"&amp;E56&amp;"_"&amp;F56&amp;"_"&amp;G56)</f>
        <v>710_82_1730_5_110_05_A</v>
      </c>
    </row>
    <row r="57" spans="1:33" s="806" customFormat="1" x14ac:dyDescent="0.25">
      <c r="A57" s="790">
        <v>710</v>
      </c>
      <c r="B57" s="791">
        <v>82</v>
      </c>
      <c r="C57" s="792" t="s">
        <v>39</v>
      </c>
      <c r="D57" s="792" t="s">
        <v>98</v>
      </c>
      <c r="E57" s="792" t="s">
        <v>60</v>
      </c>
      <c r="F57" s="792" t="s">
        <v>36</v>
      </c>
      <c r="G57" s="792" t="s">
        <v>56</v>
      </c>
      <c r="H57" s="793">
        <v>44089</v>
      </c>
      <c r="I57" s="811" t="s">
        <v>1556</v>
      </c>
      <c r="J57" s="794" t="s">
        <v>71</v>
      </c>
      <c r="K57" s="794" t="s">
        <v>71</v>
      </c>
      <c r="L57" s="837" t="s">
        <v>71</v>
      </c>
      <c r="M57" s="843">
        <v>44162</v>
      </c>
      <c r="N57" s="795"/>
      <c r="O57" s="796" t="s">
        <v>455</v>
      </c>
      <c r="P57" s="832" t="s">
        <v>66</v>
      </c>
      <c r="Q57" s="795"/>
      <c r="R57" s="844"/>
      <c r="S57" s="797" t="s">
        <v>101</v>
      </c>
      <c r="T57" s="798" t="s">
        <v>102</v>
      </c>
      <c r="U57" s="798" t="s">
        <v>253</v>
      </c>
      <c r="V57" s="799" t="s">
        <v>248</v>
      </c>
      <c r="W57" s="799" t="s">
        <v>254</v>
      </c>
      <c r="X57" s="800" t="s">
        <v>261</v>
      </c>
      <c r="Y57" s="799"/>
      <c r="Z57" s="791" t="s">
        <v>245</v>
      </c>
      <c r="AA57" s="801" t="s">
        <v>246</v>
      </c>
      <c r="AB57" s="802" t="s">
        <v>21</v>
      </c>
      <c r="AC57" s="803" t="s">
        <v>262</v>
      </c>
      <c r="AD57" s="804"/>
      <c r="AE57" s="804"/>
      <c r="AF57" s="792" t="s">
        <v>18</v>
      </c>
      <c r="AG57" s="805" t="str">
        <f t="shared" ref="AG57" si="19">IF(A57="","",A57&amp;"_"&amp;B57&amp;"_"&amp;C57&amp;"_"&amp;D57&amp;"_"&amp;E57&amp;"_"&amp;F57&amp;"_"&amp;G57)</f>
        <v>710_82_1730_5_110_05_B</v>
      </c>
    </row>
    <row r="58" spans="1:33" s="231" customFormat="1" x14ac:dyDescent="0.25">
      <c r="A58" s="89">
        <v>710</v>
      </c>
      <c r="B58" s="13">
        <v>82</v>
      </c>
      <c r="C58" s="14" t="s">
        <v>39</v>
      </c>
      <c r="D58" s="14" t="s">
        <v>98</v>
      </c>
      <c r="E58" s="94" t="s">
        <v>60</v>
      </c>
      <c r="F58" s="94" t="s">
        <v>36</v>
      </c>
      <c r="G58" s="14" t="s">
        <v>54</v>
      </c>
      <c r="H58" s="784">
        <v>44350</v>
      </c>
      <c r="I58" s="814" t="s">
        <v>1560</v>
      </c>
      <c r="J58" s="521" t="s">
        <v>71</v>
      </c>
      <c r="K58" s="521" t="s">
        <v>71</v>
      </c>
      <c r="L58" s="516" t="s">
        <v>71</v>
      </c>
      <c r="M58" s="845">
        <v>44361</v>
      </c>
      <c r="N58" s="234"/>
      <c r="O58" s="218" t="s">
        <v>455</v>
      </c>
      <c r="P58" s="851">
        <v>44362</v>
      </c>
      <c r="Q58" s="234"/>
      <c r="R58" s="846"/>
      <c r="S58" s="769" t="s">
        <v>101</v>
      </c>
      <c r="T58" s="61" t="s">
        <v>102</v>
      </c>
      <c r="U58" s="61" t="s">
        <v>253</v>
      </c>
      <c r="V58" s="91" t="s">
        <v>248</v>
      </c>
      <c r="W58" s="91" t="s">
        <v>254</v>
      </c>
      <c r="X58" s="95" t="s">
        <v>261</v>
      </c>
      <c r="Y58" s="92"/>
      <c r="Z58" s="13" t="s">
        <v>245</v>
      </c>
      <c r="AA58" s="271" t="s">
        <v>246</v>
      </c>
      <c r="AB58" s="273" t="s">
        <v>21</v>
      </c>
      <c r="AC58" s="96" t="s">
        <v>262</v>
      </c>
      <c r="AD58" s="93"/>
      <c r="AE58" s="93"/>
      <c r="AF58" s="14" t="s">
        <v>18</v>
      </c>
      <c r="AG58" s="274" t="str">
        <f t="shared" si="0"/>
        <v>710_82_1730_5_110_05_C</v>
      </c>
    </row>
    <row r="59" spans="1:33" s="806" customFormat="1" x14ac:dyDescent="0.25">
      <c r="A59" s="790">
        <v>710</v>
      </c>
      <c r="B59" s="791">
        <v>82</v>
      </c>
      <c r="C59" s="792" t="s">
        <v>39</v>
      </c>
      <c r="D59" s="792" t="s">
        <v>98</v>
      </c>
      <c r="E59" s="792" t="s">
        <v>60</v>
      </c>
      <c r="F59" s="792" t="s">
        <v>49</v>
      </c>
      <c r="G59" s="792" t="s">
        <v>19</v>
      </c>
      <c r="H59" s="793">
        <v>44105</v>
      </c>
      <c r="I59" s="811" t="s">
        <v>1556</v>
      </c>
      <c r="J59" s="794" t="s">
        <v>71</v>
      </c>
      <c r="K59" s="794" t="s">
        <v>71</v>
      </c>
      <c r="L59" s="837" t="s">
        <v>71</v>
      </c>
      <c r="M59" s="843">
        <v>44106</v>
      </c>
      <c r="N59" s="795"/>
      <c r="O59" s="795">
        <v>44106</v>
      </c>
      <c r="P59" s="832" t="s">
        <v>66</v>
      </c>
      <c r="Q59" s="795"/>
      <c r="R59" s="844"/>
      <c r="S59" s="797" t="s">
        <v>101</v>
      </c>
      <c r="T59" s="798" t="s">
        <v>102</v>
      </c>
      <c r="U59" s="798" t="s">
        <v>253</v>
      </c>
      <c r="V59" s="799" t="s">
        <v>248</v>
      </c>
      <c r="W59" s="799" t="s">
        <v>254</v>
      </c>
      <c r="X59" s="800" t="s">
        <v>999</v>
      </c>
      <c r="Y59" s="799"/>
      <c r="Z59" s="791" t="s">
        <v>245</v>
      </c>
      <c r="AA59" s="801" t="s">
        <v>246</v>
      </c>
      <c r="AB59" s="802" t="s">
        <v>21</v>
      </c>
      <c r="AC59" s="803" t="s">
        <v>65</v>
      </c>
      <c r="AD59" s="804"/>
      <c r="AE59" s="804"/>
      <c r="AF59" s="792" t="s">
        <v>28</v>
      </c>
      <c r="AG59" s="805" t="str">
        <f t="shared" ref="AG59" si="20">IF(A59="","",A59&amp;"_"&amp;B59&amp;"_"&amp;C59&amp;"_"&amp;D59&amp;"_"&amp;E59&amp;"_"&amp;F59&amp;"_"&amp;G59)</f>
        <v>710_82_1730_5_110_06_A</v>
      </c>
    </row>
    <row r="60" spans="1:33" s="231" customFormat="1" ht="25" x14ac:dyDescent="0.25">
      <c r="A60" s="89">
        <v>710</v>
      </c>
      <c r="B60" s="13">
        <v>82</v>
      </c>
      <c r="C60" s="14" t="s">
        <v>39</v>
      </c>
      <c r="D60" s="14" t="s">
        <v>98</v>
      </c>
      <c r="E60" s="94" t="s">
        <v>60</v>
      </c>
      <c r="F60" s="94" t="s">
        <v>49</v>
      </c>
      <c r="G60" s="14" t="s">
        <v>56</v>
      </c>
      <c r="H60" s="784">
        <v>44132</v>
      </c>
      <c r="I60" s="811" t="s">
        <v>1556</v>
      </c>
      <c r="J60" s="521" t="s">
        <v>71</v>
      </c>
      <c r="K60" s="521" t="s">
        <v>71</v>
      </c>
      <c r="L60" s="516" t="s">
        <v>71</v>
      </c>
      <c r="M60" s="845">
        <v>44162</v>
      </c>
      <c r="N60" s="234"/>
      <c r="O60" s="833">
        <v>44106</v>
      </c>
      <c r="P60" s="852" t="s">
        <v>1577</v>
      </c>
      <c r="Q60" s="234"/>
      <c r="R60" s="846"/>
      <c r="S60" s="769" t="s">
        <v>101</v>
      </c>
      <c r="T60" s="61" t="s">
        <v>102</v>
      </c>
      <c r="U60" s="61" t="s">
        <v>253</v>
      </c>
      <c r="V60" s="91" t="s">
        <v>248</v>
      </c>
      <c r="W60" s="91" t="s">
        <v>254</v>
      </c>
      <c r="X60" s="95" t="s">
        <v>999</v>
      </c>
      <c r="Y60" s="92"/>
      <c r="Z60" s="13" t="s">
        <v>245</v>
      </c>
      <c r="AA60" s="271" t="s">
        <v>246</v>
      </c>
      <c r="AB60" s="273" t="s">
        <v>21</v>
      </c>
      <c r="AC60" s="96" t="s">
        <v>65</v>
      </c>
      <c r="AD60" s="93"/>
      <c r="AE60" s="93"/>
      <c r="AF60" s="14" t="s">
        <v>28</v>
      </c>
      <c r="AG60" s="274" t="str">
        <f t="shared" si="0"/>
        <v>710_82_1730_5_110_06_B</v>
      </c>
    </row>
    <row r="61" spans="1:33" s="806" customFormat="1" x14ac:dyDescent="0.25">
      <c r="A61" s="790">
        <v>710</v>
      </c>
      <c r="B61" s="791">
        <v>82</v>
      </c>
      <c r="C61" s="792" t="s">
        <v>39</v>
      </c>
      <c r="D61" s="792" t="s">
        <v>98</v>
      </c>
      <c r="E61" s="792" t="s">
        <v>60</v>
      </c>
      <c r="F61" s="792" t="s">
        <v>276</v>
      </c>
      <c r="G61" s="792" t="s">
        <v>19</v>
      </c>
      <c r="H61" s="793">
        <v>43794</v>
      </c>
      <c r="I61" s="811" t="s">
        <v>1556</v>
      </c>
      <c r="J61" s="794" t="s">
        <v>71</v>
      </c>
      <c r="K61" s="794" t="s">
        <v>71</v>
      </c>
      <c r="L61" s="837" t="s">
        <v>71</v>
      </c>
      <c r="M61" s="843">
        <v>43854</v>
      </c>
      <c r="N61" s="795"/>
      <c r="O61" s="796" t="s">
        <v>455</v>
      </c>
      <c r="P61" s="832" t="s">
        <v>66</v>
      </c>
      <c r="Q61" s="795"/>
      <c r="R61" s="844"/>
      <c r="S61" s="797" t="s">
        <v>101</v>
      </c>
      <c r="T61" s="798" t="s">
        <v>102</v>
      </c>
      <c r="U61" s="798" t="s">
        <v>253</v>
      </c>
      <c r="V61" s="799" t="s">
        <v>248</v>
      </c>
      <c r="W61" s="799" t="s">
        <v>1205</v>
      </c>
      <c r="X61" s="800" t="s">
        <v>278</v>
      </c>
      <c r="Y61" s="799"/>
      <c r="Z61" s="791" t="s">
        <v>245</v>
      </c>
      <c r="AA61" s="801" t="s">
        <v>246</v>
      </c>
      <c r="AB61" s="802" t="s">
        <v>21</v>
      </c>
      <c r="AC61" s="803" t="s">
        <v>30</v>
      </c>
      <c r="AD61" s="804"/>
      <c r="AE61" s="804"/>
      <c r="AF61" s="792" t="s">
        <v>18</v>
      </c>
      <c r="AG61" s="805" t="str">
        <f t="shared" si="0"/>
        <v>710_82_1730_5_110_13_A</v>
      </c>
    </row>
    <row r="62" spans="1:33" s="806" customFormat="1" x14ac:dyDescent="0.25">
      <c r="A62" s="790">
        <v>710</v>
      </c>
      <c r="B62" s="791">
        <v>82</v>
      </c>
      <c r="C62" s="792" t="s">
        <v>39</v>
      </c>
      <c r="D62" s="792" t="s">
        <v>98</v>
      </c>
      <c r="E62" s="792" t="s">
        <v>60</v>
      </c>
      <c r="F62" s="792" t="s">
        <v>276</v>
      </c>
      <c r="G62" s="792" t="s">
        <v>56</v>
      </c>
      <c r="H62" s="793">
        <v>44102</v>
      </c>
      <c r="I62" s="811" t="s">
        <v>1556</v>
      </c>
      <c r="J62" s="794" t="s">
        <v>71</v>
      </c>
      <c r="K62" s="794" t="s">
        <v>71</v>
      </c>
      <c r="L62" s="837" t="s">
        <v>71</v>
      </c>
      <c r="M62" s="843">
        <v>44162</v>
      </c>
      <c r="N62" s="795"/>
      <c r="O62" s="796" t="s">
        <v>455</v>
      </c>
      <c r="P62" s="832" t="s">
        <v>66</v>
      </c>
      <c r="Q62" s="795"/>
      <c r="R62" s="844"/>
      <c r="S62" s="797" t="s">
        <v>101</v>
      </c>
      <c r="T62" s="798" t="s">
        <v>102</v>
      </c>
      <c r="U62" s="798" t="s">
        <v>253</v>
      </c>
      <c r="V62" s="799" t="s">
        <v>248</v>
      </c>
      <c r="W62" s="799" t="s">
        <v>1205</v>
      </c>
      <c r="X62" s="800" t="s">
        <v>278</v>
      </c>
      <c r="Y62" s="799"/>
      <c r="Z62" s="791" t="s">
        <v>245</v>
      </c>
      <c r="AA62" s="801" t="s">
        <v>246</v>
      </c>
      <c r="AB62" s="802" t="s">
        <v>21</v>
      </c>
      <c r="AC62" s="803" t="s">
        <v>30</v>
      </c>
      <c r="AD62" s="804"/>
      <c r="AE62" s="804"/>
      <c r="AF62" s="792" t="s">
        <v>18</v>
      </c>
      <c r="AG62" s="805" t="str">
        <f t="shared" ref="AG62" si="21">IF(A62="","",A62&amp;"_"&amp;B62&amp;"_"&amp;C62&amp;"_"&amp;D62&amp;"_"&amp;E62&amp;"_"&amp;F62&amp;"_"&amp;G62)</f>
        <v>710_82_1730_5_110_13_B</v>
      </c>
    </row>
    <row r="63" spans="1:33" s="231" customFormat="1" ht="25" x14ac:dyDescent="0.25">
      <c r="A63" s="89">
        <v>710</v>
      </c>
      <c r="B63" s="13">
        <v>82</v>
      </c>
      <c r="C63" s="14" t="s">
        <v>39</v>
      </c>
      <c r="D63" s="14" t="s">
        <v>98</v>
      </c>
      <c r="E63" s="94" t="s">
        <v>60</v>
      </c>
      <c r="F63" s="94" t="s">
        <v>276</v>
      </c>
      <c r="G63" s="14" t="s">
        <v>54</v>
      </c>
      <c r="H63" s="784">
        <v>44264</v>
      </c>
      <c r="I63" s="814" t="s">
        <v>1560</v>
      </c>
      <c r="J63" s="521" t="s">
        <v>71</v>
      </c>
      <c r="K63" s="521" t="s">
        <v>71</v>
      </c>
      <c r="L63" s="516" t="s">
        <v>71</v>
      </c>
      <c r="M63" s="845">
        <v>44265</v>
      </c>
      <c r="N63" s="234"/>
      <c r="O63" s="218" t="s">
        <v>455</v>
      </c>
      <c r="P63" s="847">
        <v>44278</v>
      </c>
      <c r="Q63" s="234"/>
      <c r="R63" s="846"/>
      <c r="S63" s="769" t="s">
        <v>101</v>
      </c>
      <c r="T63" s="61" t="s">
        <v>102</v>
      </c>
      <c r="U63" s="61" t="s">
        <v>253</v>
      </c>
      <c r="V63" s="91" t="s">
        <v>248</v>
      </c>
      <c r="W63" s="91" t="s">
        <v>1205</v>
      </c>
      <c r="X63" s="97" t="s">
        <v>1579</v>
      </c>
      <c r="Y63" s="92"/>
      <c r="Z63" s="13" t="s">
        <v>245</v>
      </c>
      <c r="AA63" s="271" t="s">
        <v>246</v>
      </c>
      <c r="AB63" s="273" t="s">
        <v>21</v>
      </c>
      <c r="AC63" s="96" t="s">
        <v>30</v>
      </c>
      <c r="AD63" s="93"/>
      <c r="AE63" s="93"/>
      <c r="AF63" s="14" t="s">
        <v>18</v>
      </c>
      <c r="AG63" s="274" t="str">
        <f t="shared" si="0"/>
        <v>710_82_1730_5_110_13_C</v>
      </c>
    </row>
    <row r="64" spans="1:33" s="830" customFormat="1" x14ac:dyDescent="0.25">
      <c r="A64" s="815"/>
      <c r="B64" s="816"/>
      <c r="C64" s="817"/>
      <c r="D64" s="817"/>
      <c r="E64" s="817"/>
      <c r="F64" s="817"/>
      <c r="G64" s="817"/>
      <c r="H64" s="818"/>
      <c r="I64" s="819"/>
      <c r="J64" s="820"/>
      <c r="K64" s="820"/>
      <c r="L64" s="838"/>
      <c r="M64" s="848"/>
      <c r="N64" s="233"/>
      <c r="O64" s="218"/>
      <c r="P64" s="818"/>
      <c r="Q64" s="233"/>
      <c r="R64" s="831"/>
      <c r="S64" s="821"/>
      <c r="T64" s="822"/>
      <c r="U64" s="822"/>
      <c r="V64" s="823"/>
      <c r="W64" s="823"/>
      <c r="X64" s="824"/>
      <c r="Y64" s="823"/>
      <c r="Z64" s="816"/>
      <c r="AA64" s="825"/>
      <c r="AB64" s="826"/>
      <c r="AC64" s="827"/>
      <c r="AD64" s="828"/>
      <c r="AE64" s="828"/>
      <c r="AF64" s="817"/>
      <c r="AG64" s="829"/>
    </row>
    <row r="65" spans="1:33" s="806" customFormat="1" x14ac:dyDescent="0.25">
      <c r="A65" s="790">
        <v>710</v>
      </c>
      <c r="B65" s="791">
        <v>82</v>
      </c>
      <c r="C65" s="792" t="s">
        <v>39</v>
      </c>
      <c r="D65" s="792" t="s">
        <v>98</v>
      </c>
      <c r="E65" s="792" t="s">
        <v>94</v>
      </c>
      <c r="F65" s="792" t="s">
        <v>25</v>
      </c>
      <c r="G65" s="792" t="s">
        <v>19</v>
      </c>
      <c r="H65" s="793">
        <v>43789</v>
      </c>
      <c r="I65" s="811" t="s">
        <v>1556</v>
      </c>
      <c r="J65" s="794" t="s">
        <v>71</v>
      </c>
      <c r="K65" s="794" t="s">
        <v>71</v>
      </c>
      <c r="L65" s="837" t="s">
        <v>71</v>
      </c>
      <c r="M65" s="843">
        <v>43854</v>
      </c>
      <c r="N65" s="795"/>
      <c r="O65" s="796" t="s">
        <v>455</v>
      </c>
      <c r="P65" s="832" t="s">
        <v>66</v>
      </c>
      <c r="Q65" s="795"/>
      <c r="R65" s="844"/>
      <c r="S65" s="797" t="s">
        <v>101</v>
      </c>
      <c r="T65" s="798" t="s">
        <v>102</v>
      </c>
      <c r="U65" s="798" t="s">
        <v>253</v>
      </c>
      <c r="V65" s="799" t="s">
        <v>248</v>
      </c>
      <c r="W65" s="799" t="s">
        <v>254</v>
      </c>
      <c r="X65" s="800" t="s">
        <v>263</v>
      </c>
      <c r="Y65" s="799"/>
      <c r="Z65" s="791" t="s">
        <v>245</v>
      </c>
      <c r="AA65" s="801" t="s">
        <v>246</v>
      </c>
      <c r="AB65" s="802" t="s">
        <v>21</v>
      </c>
      <c r="AC65" s="803" t="s">
        <v>30</v>
      </c>
      <c r="AD65" s="804"/>
      <c r="AE65" s="804"/>
      <c r="AF65" s="792" t="s">
        <v>264</v>
      </c>
      <c r="AG65" s="805" t="str">
        <f t="shared" ref="AG65" si="22">IF(A65="","",A65&amp;"_"&amp;B65&amp;"_"&amp;C65&amp;"_"&amp;D65&amp;"_"&amp;E65&amp;"_"&amp;F65&amp;"_"&amp;G65)</f>
        <v>710_82_1730_5_410_01_A</v>
      </c>
    </row>
    <row r="66" spans="1:33" s="806" customFormat="1" x14ac:dyDescent="0.25">
      <c r="A66" s="790">
        <v>710</v>
      </c>
      <c r="B66" s="791">
        <v>82</v>
      </c>
      <c r="C66" s="792" t="s">
        <v>39</v>
      </c>
      <c r="D66" s="792" t="s">
        <v>98</v>
      </c>
      <c r="E66" s="792" t="s">
        <v>94</v>
      </c>
      <c r="F66" s="792" t="s">
        <v>25</v>
      </c>
      <c r="G66" s="792" t="s">
        <v>56</v>
      </c>
      <c r="H66" s="793">
        <v>43889</v>
      </c>
      <c r="I66" s="811" t="s">
        <v>1556</v>
      </c>
      <c r="J66" s="794" t="s">
        <v>71</v>
      </c>
      <c r="K66" s="794" t="s">
        <v>71</v>
      </c>
      <c r="L66" s="837" t="s">
        <v>71</v>
      </c>
      <c r="M66" s="843">
        <v>43900</v>
      </c>
      <c r="N66" s="795"/>
      <c r="O66" s="796" t="s">
        <v>455</v>
      </c>
      <c r="P66" s="832" t="s">
        <v>66</v>
      </c>
      <c r="Q66" s="795"/>
      <c r="R66" s="844"/>
      <c r="S66" s="797" t="s">
        <v>101</v>
      </c>
      <c r="T66" s="798" t="s">
        <v>102</v>
      </c>
      <c r="U66" s="798" t="s">
        <v>253</v>
      </c>
      <c r="V66" s="799" t="s">
        <v>248</v>
      </c>
      <c r="W66" s="799" t="s">
        <v>254</v>
      </c>
      <c r="X66" s="800" t="s">
        <v>263</v>
      </c>
      <c r="Y66" s="799"/>
      <c r="Z66" s="791" t="s">
        <v>245</v>
      </c>
      <c r="AA66" s="801" t="s">
        <v>246</v>
      </c>
      <c r="AB66" s="802" t="s">
        <v>21</v>
      </c>
      <c r="AC66" s="803" t="s">
        <v>30</v>
      </c>
      <c r="AD66" s="804"/>
      <c r="AE66" s="804"/>
      <c r="AF66" s="792" t="s">
        <v>264</v>
      </c>
      <c r="AG66" s="805" t="str">
        <f t="shared" ref="AG66" si="23">IF(A66="","",A66&amp;"_"&amp;B66&amp;"_"&amp;C66&amp;"_"&amp;D66&amp;"_"&amp;E66&amp;"_"&amp;F66&amp;"_"&amp;G66)</f>
        <v>710_82_1730_5_410_01_B</v>
      </c>
    </row>
    <row r="67" spans="1:33" s="806" customFormat="1" x14ac:dyDescent="0.25">
      <c r="A67" s="790">
        <v>710</v>
      </c>
      <c r="B67" s="791">
        <v>82</v>
      </c>
      <c r="C67" s="792" t="s">
        <v>39</v>
      </c>
      <c r="D67" s="792" t="s">
        <v>98</v>
      </c>
      <c r="E67" s="792" t="s">
        <v>94</v>
      </c>
      <c r="F67" s="792" t="s">
        <v>25</v>
      </c>
      <c r="G67" s="792" t="s">
        <v>19</v>
      </c>
      <c r="H67" s="793">
        <v>44102</v>
      </c>
      <c r="I67" s="811" t="s">
        <v>1556</v>
      </c>
      <c r="J67" s="794" t="s">
        <v>71</v>
      </c>
      <c r="K67" s="794" t="s">
        <v>71</v>
      </c>
      <c r="L67" s="837" t="s">
        <v>71</v>
      </c>
      <c r="M67" s="843">
        <v>44162</v>
      </c>
      <c r="N67" s="795"/>
      <c r="O67" s="796" t="s">
        <v>455</v>
      </c>
      <c r="P67" s="832" t="s">
        <v>66</v>
      </c>
      <c r="Q67" s="795"/>
      <c r="R67" s="844"/>
      <c r="S67" s="797" t="s">
        <v>101</v>
      </c>
      <c r="T67" s="798" t="s">
        <v>102</v>
      </c>
      <c r="U67" s="798" t="s">
        <v>253</v>
      </c>
      <c r="V67" s="799" t="s">
        <v>248</v>
      </c>
      <c r="W67" s="799" t="s">
        <v>254</v>
      </c>
      <c r="X67" s="800" t="s">
        <v>263</v>
      </c>
      <c r="Y67" s="799"/>
      <c r="Z67" s="791" t="s">
        <v>245</v>
      </c>
      <c r="AA67" s="801" t="s">
        <v>246</v>
      </c>
      <c r="AB67" s="802" t="s">
        <v>21</v>
      </c>
      <c r="AC67" s="803" t="s">
        <v>30</v>
      </c>
      <c r="AD67" s="804"/>
      <c r="AE67" s="804"/>
      <c r="AF67" s="792" t="s">
        <v>264</v>
      </c>
      <c r="AG67" s="805" t="str">
        <f t="shared" ref="AG67" si="24">IF(A67="","",A67&amp;"_"&amp;B67&amp;"_"&amp;C67&amp;"_"&amp;D67&amp;"_"&amp;E67&amp;"_"&amp;F67&amp;"_"&amp;G67)</f>
        <v>710_82_1730_5_410_01_A</v>
      </c>
    </row>
    <row r="68" spans="1:33" s="806" customFormat="1" x14ac:dyDescent="0.25">
      <c r="A68" s="790">
        <v>710</v>
      </c>
      <c r="B68" s="791">
        <v>82</v>
      </c>
      <c r="C68" s="792" t="s">
        <v>39</v>
      </c>
      <c r="D68" s="792" t="s">
        <v>98</v>
      </c>
      <c r="E68" s="792" t="s">
        <v>94</v>
      </c>
      <c r="F68" s="792" t="s">
        <v>25</v>
      </c>
      <c r="G68" s="792" t="s">
        <v>56</v>
      </c>
      <c r="H68" s="793">
        <v>44264</v>
      </c>
      <c r="I68" s="811" t="s">
        <v>1556</v>
      </c>
      <c r="J68" s="794" t="s">
        <v>71</v>
      </c>
      <c r="K68" s="794" t="s">
        <v>71</v>
      </c>
      <c r="L68" s="837" t="s">
        <v>71</v>
      </c>
      <c r="M68" s="843">
        <v>44265</v>
      </c>
      <c r="N68" s="795"/>
      <c r="O68" s="796" t="s">
        <v>455</v>
      </c>
      <c r="P68" s="793">
        <v>44278</v>
      </c>
      <c r="Q68" s="795"/>
      <c r="R68" s="844"/>
      <c r="S68" s="797" t="s">
        <v>101</v>
      </c>
      <c r="T68" s="798" t="s">
        <v>102</v>
      </c>
      <c r="U68" s="798" t="s">
        <v>253</v>
      </c>
      <c r="V68" s="799" t="s">
        <v>248</v>
      </c>
      <c r="W68" s="799" t="s">
        <v>254</v>
      </c>
      <c r="X68" s="800" t="s">
        <v>263</v>
      </c>
      <c r="Y68" s="799"/>
      <c r="Z68" s="791" t="s">
        <v>245</v>
      </c>
      <c r="AA68" s="801" t="s">
        <v>246</v>
      </c>
      <c r="AB68" s="802" t="s">
        <v>21</v>
      </c>
      <c r="AC68" s="803" t="s">
        <v>30</v>
      </c>
      <c r="AD68" s="804"/>
      <c r="AE68" s="804"/>
      <c r="AF68" s="792" t="s">
        <v>264</v>
      </c>
      <c r="AG68" s="805" t="str">
        <f t="shared" ref="AG68" si="25">IF(A68="","",A68&amp;"_"&amp;B68&amp;"_"&amp;C68&amp;"_"&amp;D68&amp;"_"&amp;E68&amp;"_"&amp;F68&amp;"_"&amp;G68)</f>
        <v>710_82_1730_5_410_01_B</v>
      </c>
    </row>
    <row r="69" spans="1:33" s="806" customFormat="1" x14ac:dyDescent="0.25">
      <c r="A69" s="924">
        <v>710</v>
      </c>
      <c r="B69" s="791">
        <v>82</v>
      </c>
      <c r="C69" s="792" t="s">
        <v>39</v>
      </c>
      <c r="D69" s="792" t="s">
        <v>98</v>
      </c>
      <c r="E69" s="925" t="s">
        <v>94</v>
      </c>
      <c r="F69" s="925" t="s">
        <v>25</v>
      </c>
      <c r="G69" s="792" t="s">
        <v>961</v>
      </c>
      <c r="H69" s="793">
        <v>44350</v>
      </c>
      <c r="I69" s="811" t="s">
        <v>1556</v>
      </c>
      <c r="J69" s="794" t="s">
        <v>71</v>
      </c>
      <c r="K69" s="794" t="s">
        <v>71</v>
      </c>
      <c r="L69" s="837" t="s">
        <v>71</v>
      </c>
      <c r="M69" s="843">
        <v>44361</v>
      </c>
      <c r="N69" s="795"/>
      <c r="O69" s="796" t="s">
        <v>455</v>
      </c>
      <c r="P69" s="929">
        <v>44362</v>
      </c>
      <c r="Q69" s="795"/>
      <c r="R69" s="844"/>
      <c r="S69" s="797" t="s">
        <v>101</v>
      </c>
      <c r="T69" s="798" t="s">
        <v>102</v>
      </c>
      <c r="U69" s="798" t="s">
        <v>253</v>
      </c>
      <c r="V69" s="799" t="s">
        <v>248</v>
      </c>
      <c r="W69" s="799" t="s">
        <v>254</v>
      </c>
      <c r="X69" s="800" t="s">
        <v>263</v>
      </c>
      <c r="Y69" s="926"/>
      <c r="Z69" s="791" t="s">
        <v>245</v>
      </c>
      <c r="AA69" s="801" t="s">
        <v>246</v>
      </c>
      <c r="AB69" s="927" t="s">
        <v>21</v>
      </c>
      <c r="AC69" s="803" t="s">
        <v>30</v>
      </c>
      <c r="AD69" s="928"/>
      <c r="AE69" s="928"/>
      <c r="AF69" s="792" t="s">
        <v>264</v>
      </c>
      <c r="AG69" s="805" t="str">
        <f>IF(A69="","",A69&amp;"_"&amp;B69&amp;"_"&amp;C69&amp;"_"&amp;D69&amp;"_"&amp;E69&amp;"_"&amp;F69&amp;"_"&amp;G69)</f>
        <v>710_82_1730_5_410_01_E</v>
      </c>
    </row>
    <row r="70" spans="1:33" s="231" customFormat="1" x14ac:dyDescent="0.25">
      <c r="A70" s="89">
        <v>710</v>
      </c>
      <c r="B70" s="13">
        <v>82</v>
      </c>
      <c r="C70" s="14" t="s">
        <v>39</v>
      </c>
      <c r="D70" s="14" t="s">
        <v>98</v>
      </c>
      <c r="E70" s="94" t="s">
        <v>94</v>
      </c>
      <c r="F70" s="94" t="s">
        <v>25</v>
      </c>
      <c r="G70" s="14" t="s">
        <v>961</v>
      </c>
      <c r="H70" s="784">
        <v>44488</v>
      </c>
      <c r="I70" s="814" t="s">
        <v>1560</v>
      </c>
      <c r="J70" s="521" t="s">
        <v>71</v>
      </c>
      <c r="K70" s="521" t="s">
        <v>71</v>
      </c>
      <c r="L70" s="516" t="s">
        <v>71</v>
      </c>
      <c r="M70" s="845">
        <v>44490</v>
      </c>
      <c r="N70" s="234"/>
      <c r="O70" s="218" t="s">
        <v>455</v>
      </c>
      <c r="P70" s="847">
        <v>44497</v>
      </c>
      <c r="Q70" s="234"/>
      <c r="R70" s="846"/>
      <c r="S70" s="769" t="s">
        <v>101</v>
      </c>
      <c r="T70" s="61" t="s">
        <v>102</v>
      </c>
      <c r="U70" s="61" t="s">
        <v>253</v>
      </c>
      <c r="V70" s="91" t="s">
        <v>248</v>
      </c>
      <c r="W70" s="91" t="s">
        <v>254</v>
      </c>
      <c r="X70" s="95" t="s">
        <v>263</v>
      </c>
      <c r="Y70" s="92"/>
      <c r="Z70" s="13" t="s">
        <v>245</v>
      </c>
      <c r="AA70" s="271" t="s">
        <v>246</v>
      </c>
      <c r="AB70" s="273" t="s">
        <v>21</v>
      </c>
      <c r="AC70" s="96" t="s">
        <v>30</v>
      </c>
      <c r="AD70" s="93"/>
      <c r="AE70" s="93"/>
      <c r="AF70" s="14" t="s">
        <v>264</v>
      </c>
      <c r="AG70" s="274" t="str">
        <f>IF(A70="","",A70&amp;"_"&amp;B70&amp;"_"&amp;C70&amp;"_"&amp;D70&amp;"_"&amp;E70&amp;"_"&amp;F70&amp;"_"&amp;G70)</f>
        <v>710_82_1730_5_410_01_E</v>
      </c>
    </row>
    <row r="71" spans="1:33" s="806" customFormat="1" x14ac:dyDescent="0.25">
      <c r="A71" s="790">
        <v>710</v>
      </c>
      <c r="B71" s="791">
        <v>82</v>
      </c>
      <c r="C71" s="792" t="s">
        <v>39</v>
      </c>
      <c r="D71" s="792" t="s">
        <v>98</v>
      </c>
      <c r="E71" s="792" t="s">
        <v>94</v>
      </c>
      <c r="F71" s="792" t="s">
        <v>29</v>
      </c>
      <c r="G71" s="792" t="s">
        <v>19</v>
      </c>
      <c r="H71" s="793">
        <v>43789</v>
      </c>
      <c r="I71" s="811" t="s">
        <v>1556</v>
      </c>
      <c r="J71" s="794" t="s">
        <v>71</v>
      </c>
      <c r="K71" s="794" t="s">
        <v>71</v>
      </c>
      <c r="L71" s="837" t="s">
        <v>71</v>
      </c>
      <c r="M71" s="843">
        <v>43854</v>
      </c>
      <c r="N71" s="795"/>
      <c r="O71" s="796" t="s">
        <v>455</v>
      </c>
      <c r="P71" s="832" t="s">
        <v>66</v>
      </c>
      <c r="Q71" s="795"/>
      <c r="R71" s="844"/>
      <c r="S71" s="797" t="s">
        <v>101</v>
      </c>
      <c r="T71" s="798" t="s">
        <v>102</v>
      </c>
      <c r="U71" s="798" t="s">
        <v>253</v>
      </c>
      <c r="V71" s="799" t="s">
        <v>248</v>
      </c>
      <c r="W71" s="799" t="s">
        <v>254</v>
      </c>
      <c r="X71" s="800" t="s">
        <v>265</v>
      </c>
      <c r="Y71" s="799"/>
      <c r="Z71" s="791" t="s">
        <v>245</v>
      </c>
      <c r="AA71" s="801" t="s">
        <v>246</v>
      </c>
      <c r="AB71" s="802" t="s">
        <v>21</v>
      </c>
      <c r="AC71" s="803" t="s">
        <v>30</v>
      </c>
      <c r="AD71" s="804"/>
      <c r="AE71" s="804"/>
      <c r="AF71" s="792" t="s">
        <v>18</v>
      </c>
      <c r="AG71" s="805" t="str">
        <f t="shared" ref="AG71" si="26">IF(A71="","",A71&amp;"_"&amp;B71&amp;"_"&amp;C71&amp;"_"&amp;D71&amp;"_"&amp;E71&amp;"_"&amp;F71&amp;"_"&amp;G71)</f>
        <v>710_82_1730_5_410_02_A</v>
      </c>
    </row>
    <row r="72" spans="1:33" s="806" customFormat="1" x14ac:dyDescent="0.25">
      <c r="A72" s="790">
        <v>710</v>
      </c>
      <c r="B72" s="791">
        <v>82</v>
      </c>
      <c r="C72" s="792" t="s">
        <v>39</v>
      </c>
      <c r="D72" s="792" t="s">
        <v>98</v>
      </c>
      <c r="E72" s="792" t="s">
        <v>94</v>
      </c>
      <c r="F72" s="792" t="s">
        <v>29</v>
      </c>
      <c r="G72" s="792" t="s">
        <v>56</v>
      </c>
      <c r="H72" s="793">
        <v>43889</v>
      </c>
      <c r="I72" s="811" t="s">
        <v>1556</v>
      </c>
      <c r="J72" s="794" t="s">
        <v>71</v>
      </c>
      <c r="K72" s="794" t="s">
        <v>71</v>
      </c>
      <c r="L72" s="837" t="s">
        <v>71</v>
      </c>
      <c r="M72" s="843">
        <v>43900</v>
      </c>
      <c r="N72" s="795"/>
      <c r="O72" s="796" t="s">
        <v>455</v>
      </c>
      <c r="P72" s="832" t="s">
        <v>66</v>
      </c>
      <c r="Q72" s="795"/>
      <c r="R72" s="844"/>
      <c r="S72" s="797" t="s">
        <v>101</v>
      </c>
      <c r="T72" s="798" t="s">
        <v>102</v>
      </c>
      <c r="U72" s="798" t="s">
        <v>253</v>
      </c>
      <c r="V72" s="799" t="s">
        <v>248</v>
      </c>
      <c r="W72" s="799" t="s">
        <v>254</v>
      </c>
      <c r="X72" s="800" t="s">
        <v>265</v>
      </c>
      <c r="Y72" s="799"/>
      <c r="Z72" s="791" t="s">
        <v>245</v>
      </c>
      <c r="AA72" s="801" t="s">
        <v>246</v>
      </c>
      <c r="AB72" s="802" t="s">
        <v>21</v>
      </c>
      <c r="AC72" s="803" t="s">
        <v>30</v>
      </c>
      <c r="AD72" s="804"/>
      <c r="AE72" s="804"/>
      <c r="AF72" s="792" t="s">
        <v>18</v>
      </c>
      <c r="AG72" s="805" t="str">
        <f t="shared" ref="AG72" si="27">IF(A72="","",A72&amp;"_"&amp;B72&amp;"_"&amp;C72&amp;"_"&amp;D72&amp;"_"&amp;E72&amp;"_"&amp;F72&amp;"_"&amp;G72)</f>
        <v>710_82_1730_5_410_02_B</v>
      </c>
    </row>
    <row r="73" spans="1:33" s="806" customFormat="1" x14ac:dyDescent="0.25">
      <c r="A73" s="790">
        <v>710</v>
      </c>
      <c r="B73" s="791">
        <v>82</v>
      </c>
      <c r="C73" s="792" t="s">
        <v>39</v>
      </c>
      <c r="D73" s="792" t="s">
        <v>98</v>
      </c>
      <c r="E73" s="792" t="s">
        <v>94</v>
      </c>
      <c r="F73" s="792" t="s">
        <v>29</v>
      </c>
      <c r="G73" s="792" t="s">
        <v>19</v>
      </c>
      <c r="H73" s="793">
        <v>44102</v>
      </c>
      <c r="I73" s="811" t="s">
        <v>1556</v>
      </c>
      <c r="J73" s="794" t="s">
        <v>71</v>
      </c>
      <c r="K73" s="794" t="s">
        <v>71</v>
      </c>
      <c r="L73" s="837" t="s">
        <v>71</v>
      </c>
      <c r="M73" s="843">
        <v>44162</v>
      </c>
      <c r="N73" s="795"/>
      <c r="O73" s="796" t="s">
        <v>455</v>
      </c>
      <c r="P73" s="832" t="s">
        <v>66</v>
      </c>
      <c r="Q73" s="795"/>
      <c r="R73" s="844"/>
      <c r="S73" s="797" t="s">
        <v>101</v>
      </c>
      <c r="T73" s="798" t="s">
        <v>102</v>
      </c>
      <c r="U73" s="798" t="s">
        <v>253</v>
      </c>
      <c r="V73" s="799" t="s">
        <v>248</v>
      </c>
      <c r="W73" s="799" t="s">
        <v>254</v>
      </c>
      <c r="X73" s="800" t="s">
        <v>265</v>
      </c>
      <c r="Y73" s="799"/>
      <c r="Z73" s="791" t="s">
        <v>245</v>
      </c>
      <c r="AA73" s="801" t="s">
        <v>246</v>
      </c>
      <c r="AB73" s="802" t="s">
        <v>21</v>
      </c>
      <c r="AC73" s="803" t="s">
        <v>30</v>
      </c>
      <c r="AD73" s="804"/>
      <c r="AE73" s="804"/>
      <c r="AF73" s="792" t="s">
        <v>18</v>
      </c>
      <c r="AG73" s="805" t="str">
        <f t="shared" ref="AG73" si="28">IF(A73="","",A73&amp;"_"&amp;B73&amp;"_"&amp;C73&amp;"_"&amp;D73&amp;"_"&amp;E73&amp;"_"&amp;F73&amp;"_"&amp;G73)</f>
        <v>710_82_1730_5_410_02_A</v>
      </c>
    </row>
    <row r="74" spans="1:33" s="806" customFormat="1" x14ac:dyDescent="0.25">
      <c r="A74" s="790">
        <v>710</v>
      </c>
      <c r="B74" s="791">
        <v>82</v>
      </c>
      <c r="C74" s="792" t="s">
        <v>39</v>
      </c>
      <c r="D74" s="792" t="s">
        <v>98</v>
      </c>
      <c r="E74" s="792" t="s">
        <v>94</v>
      </c>
      <c r="F74" s="792" t="s">
        <v>29</v>
      </c>
      <c r="G74" s="792" t="s">
        <v>56</v>
      </c>
      <c r="H74" s="793">
        <v>44264</v>
      </c>
      <c r="I74" s="811" t="s">
        <v>1556</v>
      </c>
      <c r="J74" s="794" t="s">
        <v>71</v>
      </c>
      <c r="K74" s="794" t="s">
        <v>71</v>
      </c>
      <c r="L74" s="837" t="s">
        <v>71</v>
      </c>
      <c r="M74" s="843">
        <v>44265</v>
      </c>
      <c r="N74" s="795"/>
      <c r="O74" s="796" t="s">
        <v>455</v>
      </c>
      <c r="P74" s="793">
        <v>44278</v>
      </c>
      <c r="Q74" s="795"/>
      <c r="R74" s="844"/>
      <c r="S74" s="797" t="s">
        <v>101</v>
      </c>
      <c r="T74" s="798" t="s">
        <v>102</v>
      </c>
      <c r="U74" s="798" t="s">
        <v>253</v>
      </c>
      <c r="V74" s="799" t="s">
        <v>248</v>
      </c>
      <c r="W74" s="799" t="s">
        <v>254</v>
      </c>
      <c r="X74" s="800" t="s">
        <v>265</v>
      </c>
      <c r="Y74" s="799"/>
      <c r="Z74" s="791" t="s">
        <v>245</v>
      </c>
      <c r="AA74" s="801" t="s">
        <v>246</v>
      </c>
      <c r="AB74" s="802" t="s">
        <v>21</v>
      </c>
      <c r="AC74" s="803" t="s">
        <v>30</v>
      </c>
      <c r="AD74" s="804"/>
      <c r="AE74" s="804"/>
      <c r="AF74" s="792" t="s">
        <v>18</v>
      </c>
      <c r="AG74" s="805" t="str">
        <f t="shared" ref="AG74:AG75" si="29">IF(A74="","",A74&amp;"_"&amp;B74&amp;"_"&amp;C74&amp;"_"&amp;D74&amp;"_"&amp;E74&amp;"_"&amp;F74&amp;"_"&amp;G74)</f>
        <v>710_82_1730_5_410_02_B</v>
      </c>
    </row>
    <row r="75" spans="1:33" s="806" customFormat="1" x14ac:dyDescent="0.25">
      <c r="A75" s="924">
        <v>710</v>
      </c>
      <c r="B75" s="791">
        <v>82</v>
      </c>
      <c r="C75" s="792" t="s">
        <v>39</v>
      </c>
      <c r="D75" s="792" t="s">
        <v>98</v>
      </c>
      <c r="E75" s="925" t="s">
        <v>94</v>
      </c>
      <c r="F75" s="925" t="s">
        <v>29</v>
      </c>
      <c r="G75" s="792" t="s">
        <v>961</v>
      </c>
      <c r="H75" s="793">
        <v>44350</v>
      </c>
      <c r="I75" s="811" t="s">
        <v>1556</v>
      </c>
      <c r="J75" s="794" t="s">
        <v>71</v>
      </c>
      <c r="K75" s="794" t="s">
        <v>71</v>
      </c>
      <c r="L75" s="837" t="s">
        <v>71</v>
      </c>
      <c r="M75" s="843">
        <v>44361</v>
      </c>
      <c r="N75" s="795"/>
      <c r="O75" s="796" t="s">
        <v>455</v>
      </c>
      <c r="P75" s="929">
        <v>44362</v>
      </c>
      <c r="Q75" s="795"/>
      <c r="R75" s="844"/>
      <c r="S75" s="797" t="s">
        <v>101</v>
      </c>
      <c r="T75" s="798" t="s">
        <v>102</v>
      </c>
      <c r="U75" s="798" t="s">
        <v>253</v>
      </c>
      <c r="V75" s="799" t="s">
        <v>248</v>
      </c>
      <c r="W75" s="799" t="s">
        <v>254</v>
      </c>
      <c r="X75" s="800" t="s">
        <v>265</v>
      </c>
      <c r="Y75" s="926"/>
      <c r="Z75" s="791" t="s">
        <v>245</v>
      </c>
      <c r="AA75" s="801" t="s">
        <v>246</v>
      </c>
      <c r="AB75" s="927" t="s">
        <v>21</v>
      </c>
      <c r="AC75" s="803" t="s">
        <v>30</v>
      </c>
      <c r="AD75" s="928"/>
      <c r="AE75" s="928"/>
      <c r="AF75" s="792" t="s">
        <v>18</v>
      </c>
      <c r="AG75" s="805" t="str">
        <f t="shared" si="29"/>
        <v>710_82_1730_5_410_02_E</v>
      </c>
    </row>
    <row r="76" spans="1:33" s="231" customFormat="1" x14ac:dyDescent="0.25">
      <c r="A76" s="89">
        <v>710</v>
      </c>
      <c r="B76" s="13">
        <v>82</v>
      </c>
      <c r="C76" s="14" t="s">
        <v>39</v>
      </c>
      <c r="D76" s="14" t="s">
        <v>98</v>
      </c>
      <c r="E76" s="94" t="s">
        <v>94</v>
      </c>
      <c r="F76" s="94" t="s">
        <v>29</v>
      </c>
      <c r="G76" s="14" t="s">
        <v>961</v>
      </c>
      <c r="H76" s="784">
        <v>44488</v>
      </c>
      <c r="I76" s="814" t="s">
        <v>1560</v>
      </c>
      <c r="J76" s="521" t="s">
        <v>71</v>
      </c>
      <c r="K76" s="521" t="s">
        <v>71</v>
      </c>
      <c r="L76" s="516" t="s">
        <v>71</v>
      </c>
      <c r="M76" s="845">
        <v>44490</v>
      </c>
      <c r="N76" s="234"/>
      <c r="O76" s="218" t="s">
        <v>455</v>
      </c>
      <c r="P76" s="847">
        <v>44497</v>
      </c>
      <c r="Q76" s="234"/>
      <c r="R76" s="846"/>
      <c r="S76" s="769" t="s">
        <v>101</v>
      </c>
      <c r="T76" s="61" t="s">
        <v>102</v>
      </c>
      <c r="U76" s="61" t="s">
        <v>253</v>
      </c>
      <c r="V76" s="91" t="s">
        <v>248</v>
      </c>
      <c r="W76" s="91" t="s">
        <v>254</v>
      </c>
      <c r="X76" s="95" t="s">
        <v>265</v>
      </c>
      <c r="Y76" s="92"/>
      <c r="Z76" s="13" t="s">
        <v>245</v>
      </c>
      <c r="AA76" s="271" t="s">
        <v>246</v>
      </c>
      <c r="AB76" s="273" t="s">
        <v>21</v>
      </c>
      <c r="AC76" s="96" t="s">
        <v>30</v>
      </c>
      <c r="AD76" s="93"/>
      <c r="AE76" s="93"/>
      <c r="AF76" s="14" t="s">
        <v>18</v>
      </c>
      <c r="AG76" s="274" t="str">
        <f t="shared" si="0"/>
        <v>710_82_1730_5_410_02_E</v>
      </c>
    </row>
    <row r="77" spans="1:33" s="806" customFormat="1" x14ac:dyDescent="0.25">
      <c r="A77" s="790">
        <v>710</v>
      </c>
      <c r="B77" s="791">
        <v>82</v>
      </c>
      <c r="C77" s="792" t="s">
        <v>39</v>
      </c>
      <c r="D77" s="792" t="s">
        <v>98</v>
      </c>
      <c r="E77" s="792" t="s">
        <v>94</v>
      </c>
      <c r="F77" s="792" t="s">
        <v>31</v>
      </c>
      <c r="G77" s="792" t="s">
        <v>19</v>
      </c>
      <c r="H77" s="793">
        <v>43819</v>
      </c>
      <c r="I77" s="811" t="s">
        <v>1556</v>
      </c>
      <c r="J77" s="794" t="s">
        <v>71</v>
      </c>
      <c r="K77" s="794" t="s">
        <v>71</v>
      </c>
      <c r="L77" s="837" t="s">
        <v>71</v>
      </c>
      <c r="M77" s="843">
        <v>43854</v>
      </c>
      <c r="N77" s="795"/>
      <c r="O77" s="796" t="s">
        <v>455</v>
      </c>
      <c r="P77" s="832" t="s">
        <v>66</v>
      </c>
      <c r="Q77" s="795"/>
      <c r="R77" s="844"/>
      <c r="S77" s="797" t="s">
        <v>101</v>
      </c>
      <c r="T77" s="798" t="s">
        <v>102</v>
      </c>
      <c r="U77" s="798" t="s">
        <v>253</v>
      </c>
      <c r="V77" s="799" t="s">
        <v>248</v>
      </c>
      <c r="W77" s="799" t="s">
        <v>254</v>
      </c>
      <c r="X77" s="800" t="s">
        <v>266</v>
      </c>
      <c r="Y77" s="799"/>
      <c r="Z77" s="791" t="s">
        <v>245</v>
      </c>
      <c r="AA77" s="801" t="s">
        <v>246</v>
      </c>
      <c r="AB77" s="802" t="s">
        <v>21</v>
      </c>
      <c r="AC77" s="803" t="s">
        <v>30</v>
      </c>
      <c r="AD77" s="804"/>
      <c r="AE77" s="804"/>
      <c r="AF77" s="792" t="s">
        <v>264</v>
      </c>
      <c r="AG77" s="805" t="str">
        <f t="shared" ref="AG77:AG79" si="30">IF(A77="","",A77&amp;"_"&amp;B77&amp;"_"&amp;C77&amp;"_"&amp;D77&amp;"_"&amp;E77&amp;"_"&amp;F77&amp;"_"&amp;G77)</f>
        <v>710_82_1730_5_410_03_A</v>
      </c>
    </row>
    <row r="78" spans="1:33" s="806" customFormat="1" x14ac:dyDescent="0.25">
      <c r="A78" s="790">
        <v>710</v>
      </c>
      <c r="B78" s="791">
        <v>82</v>
      </c>
      <c r="C78" s="792" t="s">
        <v>39</v>
      </c>
      <c r="D78" s="792" t="s">
        <v>98</v>
      </c>
      <c r="E78" s="792" t="s">
        <v>94</v>
      </c>
      <c r="F78" s="792" t="s">
        <v>31</v>
      </c>
      <c r="G78" s="792" t="s">
        <v>56</v>
      </c>
      <c r="H78" s="793">
        <v>43889</v>
      </c>
      <c r="I78" s="811" t="s">
        <v>1556</v>
      </c>
      <c r="J78" s="794" t="s">
        <v>71</v>
      </c>
      <c r="K78" s="794" t="s">
        <v>71</v>
      </c>
      <c r="L78" s="837" t="s">
        <v>71</v>
      </c>
      <c r="M78" s="843">
        <v>43900</v>
      </c>
      <c r="N78" s="795"/>
      <c r="O78" s="796" t="s">
        <v>455</v>
      </c>
      <c r="P78" s="832" t="s">
        <v>66</v>
      </c>
      <c r="Q78" s="795"/>
      <c r="R78" s="844"/>
      <c r="S78" s="797" t="s">
        <v>101</v>
      </c>
      <c r="T78" s="798" t="s">
        <v>102</v>
      </c>
      <c r="U78" s="798" t="s">
        <v>253</v>
      </c>
      <c r="V78" s="799" t="s">
        <v>248</v>
      </c>
      <c r="W78" s="799" t="s">
        <v>254</v>
      </c>
      <c r="X78" s="800" t="s">
        <v>266</v>
      </c>
      <c r="Y78" s="799"/>
      <c r="Z78" s="791" t="s">
        <v>245</v>
      </c>
      <c r="AA78" s="801" t="s">
        <v>246</v>
      </c>
      <c r="AB78" s="802" t="s">
        <v>21</v>
      </c>
      <c r="AC78" s="803" t="s">
        <v>30</v>
      </c>
      <c r="AD78" s="804"/>
      <c r="AE78" s="804"/>
      <c r="AF78" s="792" t="s">
        <v>264</v>
      </c>
      <c r="AG78" s="805" t="str">
        <f t="shared" si="30"/>
        <v>710_82_1730_5_410_03_B</v>
      </c>
    </row>
    <row r="79" spans="1:33" s="806" customFormat="1" x14ac:dyDescent="0.25">
      <c r="A79" s="790">
        <v>710</v>
      </c>
      <c r="B79" s="791">
        <v>82</v>
      </c>
      <c r="C79" s="792" t="s">
        <v>39</v>
      </c>
      <c r="D79" s="792" t="s">
        <v>98</v>
      </c>
      <c r="E79" s="792" t="s">
        <v>94</v>
      </c>
      <c r="F79" s="792" t="s">
        <v>31</v>
      </c>
      <c r="G79" s="792" t="s">
        <v>19</v>
      </c>
      <c r="H79" s="793">
        <v>44102</v>
      </c>
      <c r="I79" s="811" t="s">
        <v>1556</v>
      </c>
      <c r="J79" s="794" t="s">
        <v>71</v>
      </c>
      <c r="K79" s="794" t="s">
        <v>71</v>
      </c>
      <c r="L79" s="837" t="s">
        <v>71</v>
      </c>
      <c r="M79" s="843">
        <v>44162</v>
      </c>
      <c r="N79" s="795"/>
      <c r="O79" s="796" t="s">
        <v>455</v>
      </c>
      <c r="P79" s="832" t="s">
        <v>66</v>
      </c>
      <c r="Q79" s="795"/>
      <c r="R79" s="844"/>
      <c r="S79" s="797" t="s">
        <v>101</v>
      </c>
      <c r="T79" s="798" t="s">
        <v>102</v>
      </c>
      <c r="U79" s="798" t="s">
        <v>253</v>
      </c>
      <c r="V79" s="799" t="s">
        <v>248</v>
      </c>
      <c r="W79" s="799" t="s">
        <v>254</v>
      </c>
      <c r="X79" s="800" t="s">
        <v>266</v>
      </c>
      <c r="Y79" s="799"/>
      <c r="Z79" s="791" t="s">
        <v>245</v>
      </c>
      <c r="AA79" s="801" t="s">
        <v>246</v>
      </c>
      <c r="AB79" s="802" t="s">
        <v>21</v>
      </c>
      <c r="AC79" s="803" t="s">
        <v>30</v>
      </c>
      <c r="AD79" s="804"/>
      <c r="AE79" s="804"/>
      <c r="AF79" s="792" t="s">
        <v>264</v>
      </c>
      <c r="AG79" s="805" t="str">
        <f t="shared" si="30"/>
        <v>710_82_1730_5_410_03_A</v>
      </c>
    </row>
    <row r="80" spans="1:33" s="806" customFormat="1" x14ac:dyDescent="0.25">
      <c r="A80" s="790">
        <v>710</v>
      </c>
      <c r="B80" s="791">
        <v>82</v>
      </c>
      <c r="C80" s="792" t="s">
        <v>39</v>
      </c>
      <c r="D80" s="792" t="s">
        <v>98</v>
      </c>
      <c r="E80" s="792" t="s">
        <v>94</v>
      </c>
      <c r="F80" s="792" t="s">
        <v>31</v>
      </c>
      <c r="G80" s="792" t="s">
        <v>56</v>
      </c>
      <c r="H80" s="793">
        <v>44264</v>
      </c>
      <c r="I80" s="811" t="s">
        <v>1556</v>
      </c>
      <c r="J80" s="794" t="s">
        <v>71</v>
      </c>
      <c r="K80" s="794" t="s">
        <v>71</v>
      </c>
      <c r="L80" s="837" t="s">
        <v>71</v>
      </c>
      <c r="M80" s="843">
        <v>44265</v>
      </c>
      <c r="N80" s="795"/>
      <c r="O80" s="796" t="s">
        <v>455</v>
      </c>
      <c r="P80" s="793">
        <v>44278</v>
      </c>
      <c r="Q80" s="795"/>
      <c r="R80" s="844"/>
      <c r="S80" s="797" t="s">
        <v>101</v>
      </c>
      <c r="T80" s="798" t="s">
        <v>102</v>
      </c>
      <c r="U80" s="798" t="s">
        <v>253</v>
      </c>
      <c r="V80" s="799" t="s">
        <v>248</v>
      </c>
      <c r="W80" s="799" t="s">
        <v>254</v>
      </c>
      <c r="X80" s="800" t="s">
        <v>266</v>
      </c>
      <c r="Y80" s="799"/>
      <c r="Z80" s="791" t="s">
        <v>245</v>
      </c>
      <c r="AA80" s="801" t="s">
        <v>246</v>
      </c>
      <c r="AB80" s="802" t="s">
        <v>21</v>
      </c>
      <c r="AC80" s="803" t="s">
        <v>30</v>
      </c>
      <c r="AD80" s="804"/>
      <c r="AE80" s="804"/>
      <c r="AF80" s="792" t="s">
        <v>264</v>
      </c>
      <c r="AG80" s="805" t="str">
        <f t="shared" ref="AG80:AG81" si="31">IF(A80="","",A80&amp;"_"&amp;B80&amp;"_"&amp;C80&amp;"_"&amp;D80&amp;"_"&amp;E80&amp;"_"&amp;F80&amp;"_"&amp;G80)</f>
        <v>710_82_1730_5_410_03_B</v>
      </c>
    </row>
    <row r="81" spans="1:33" s="806" customFormat="1" x14ac:dyDescent="0.25">
      <c r="A81" s="924">
        <v>710</v>
      </c>
      <c r="B81" s="791">
        <v>82</v>
      </c>
      <c r="C81" s="792" t="s">
        <v>39</v>
      </c>
      <c r="D81" s="792" t="s">
        <v>98</v>
      </c>
      <c r="E81" s="925" t="s">
        <v>94</v>
      </c>
      <c r="F81" s="925" t="s">
        <v>31</v>
      </c>
      <c r="G81" s="792" t="s">
        <v>961</v>
      </c>
      <c r="H81" s="793">
        <v>44350</v>
      </c>
      <c r="I81" s="811" t="s">
        <v>1556</v>
      </c>
      <c r="J81" s="794" t="s">
        <v>71</v>
      </c>
      <c r="K81" s="794" t="s">
        <v>71</v>
      </c>
      <c r="L81" s="837" t="s">
        <v>71</v>
      </c>
      <c r="M81" s="843">
        <v>44361</v>
      </c>
      <c r="N81" s="795"/>
      <c r="O81" s="796" t="s">
        <v>455</v>
      </c>
      <c r="P81" s="929">
        <v>44362</v>
      </c>
      <c r="Q81" s="795"/>
      <c r="R81" s="844"/>
      <c r="S81" s="797" t="s">
        <v>101</v>
      </c>
      <c r="T81" s="798" t="s">
        <v>102</v>
      </c>
      <c r="U81" s="798" t="s">
        <v>253</v>
      </c>
      <c r="V81" s="799" t="s">
        <v>248</v>
      </c>
      <c r="W81" s="799" t="s">
        <v>254</v>
      </c>
      <c r="X81" s="800" t="s">
        <v>266</v>
      </c>
      <c r="Y81" s="926"/>
      <c r="Z81" s="791" t="s">
        <v>245</v>
      </c>
      <c r="AA81" s="801" t="s">
        <v>246</v>
      </c>
      <c r="AB81" s="927" t="s">
        <v>21</v>
      </c>
      <c r="AC81" s="803" t="s">
        <v>30</v>
      </c>
      <c r="AD81" s="928"/>
      <c r="AE81" s="928"/>
      <c r="AF81" s="792" t="s">
        <v>264</v>
      </c>
      <c r="AG81" s="805" t="str">
        <f t="shared" si="31"/>
        <v>710_82_1730_5_410_03_E</v>
      </c>
    </row>
    <row r="82" spans="1:33" s="231" customFormat="1" x14ac:dyDescent="0.25">
      <c r="A82" s="89">
        <v>710</v>
      </c>
      <c r="B82" s="13">
        <v>82</v>
      </c>
      <c r="C82" s="14" t="s">
        <v>39</v>
      </c>
      <c r="D82" s="14" t="s">
        <v>98</v>
      </c>
      <c r="E82" s="94" t="s">
        <v>94</v>
      </c>
      <c r="F82" s="94" t="s">
        <v>31</v>
      </c>
      <c r="G82" s="14" t="s">
        <v>961</v>
      </c>
      <c r="H82" s="784">
        <v>44488</v>
      </c>
      <c r="I82" s="814" t="s">
        <v>1560</v>
      </c>
      <c r="J82" s="521" t="s">
        <v>71</v>
      </c>
      <c r="K82" s="521" t="s">
        <v>71</v>
      </c>
      <c r="L82" s="516" t="s">
        <v>71</v>
      </c>
      <c r="M82" s="845">
        <v>44490</v>
      </c>
      <c r="N82" s="234"/>
      <c r="O82" s="218" t="s">
        <v>455</v>
      </c>
      <c r="P82" s="847">
        <v>44497</v>
      </c>
      <c r="Q82" s="234"/>
      <c r="R82" s="846"/>
      <c r="S82" s="769" t="s">
        <v>101</v>
      </c>
      <c r="T82" s="61" t="s">
        <v>102</v>
      </c>
      <c r="U82" s="61" t="s">
        <v>253</v>
      </c>
      <c r="V82" s="91" t="s">
        <v>248</v>
      </c>
      <c r="W82" s="91" t="s">
        <v>254</v>
      </c>
      <c r="X82" s="95" t="s">
        <v>266</v>
      </c>
      <c r="Y82" s="92"/>
      <c r="Z82" s="13" t="s">
        <v>245</v>
      </c>
      <c r="AA82" s="271" t="s">
        <v>246</v>
      </c>
      <c r="AB82" s="273" t="s">
        <v>21</v>
      </c>
      <c r="AC82" s="96" t="s">
        <v>30</v>
      </c>
      <c r="AD82" s="93"/>
      <c r="AE82" s="93"/>
      <c r="AF82" s="14" t="s">
        <v>264</v>
      </c>
      <c r="AG82" s="274" t="str">
        <f t="shared" si="0"/>
        <v>710_82_1730_5_410_03_E</v>
      </c>
    </row>
    <row r="83" spans="1:33" s="806" customFormat="1" x14ac:dyDescent="0.25">
      <c r="A83" s="790">
        <v>710</v>
      </c>
      <c r="B83" s="791">
        <v>82</v>
      </c>
      <c r="C83" s="792" t="s">
        <v>39</v>
      </c>
      <c r="D83" s="792" t="s">
        <v>98</v>
      </c>
      <c r="E83" s="792" t="s">
        <v>94</v>
      </c>
      <c r="F83" s="792" t="s">
        <v>33</v>
      </c>
      <c r="G83" s="792" t="s">
        <v>19</v>
      </c>
      <c r="H83" s="793">
        <v>43819</v>
      </c>
      <c r="I83" s="811" t="s">
        <v>1556</v>
      </c>
      <c r="J83" s="794" t="s">
        <v>71</v>
      </c>
      <c r="K83" s="794" t="s">
        <v>71</v>
      </c>
      <c r="L83" s="837" t="s">
        <v>71</v>
      </c>
      <c r="M83" s="843">
        <v>43854</v>
      </c>
      <c r="N83" s="795"/>
      <c r="O83" s="796" t="s">
        <v>455</v>
      </c>
      <c r="P83" s="832" t="s">
        <v>66</v>
      </c>
      <c r="Q83" s="795"/>
      <c r="R83" s="844"/>
      <c r="S83" s="797" t="s">
        <v>101</v>
      </c>
      <c r="T83" s="798" t="s">
        <v>102</v>
      </c>
      <c r="U83" s="798" t="s">
        <v>253</v>
      </c>
      <c r="V83" s="799" t="s">
        <v>248</v>
      </c>
      <c r="W83" s="799" t="s">
        <v>254</v>
      </c>
      <c r="X83" s="800" t="s">
        <v>267</v>
      </c>
      <c r="Y83" s="799"/>
      <c r="Z83" s="791" t="s">
        <v>245</v>
      </c>
      <c r="AA83" s="801" t="s">
        <v>246</v>
      </c>
      <c r="AB83" s="802" t="s">
        <v>21</v>
      </c>
      <c r="AC83" s="803" t="s">
        <v>30</v>
      </c>
      <c r="AD83" s="804"/>
      <c r="AE83" s="804"/>
      <c r="AF83" s="792" t="s">
        <v>264</v>
      </c>
      <c r="AG83" s="805" t="str">
        <f t="shared" ref="AG83:AG85" si="32">IF(A83="","",A83&amp;"_"&amp;B83&amp;"_"&amp;C83&amp;"_"&amp;D83&amp;"_"&amp;E83&amp;"_"&amp;F83&amp;"_"&amp;G83)</f>
        <v>710_82_1730_5_410_04_A</v>
      </c>
    </row>
    <row r="84" spans="1:33" s="806" customFormat="1" x14ac:dyDescent="0.25">
      <c r="A84" s="790">
        <v>710</v>
      </c>
      <c r="B84" s="791">
        <v>82</v>
      </c>
      <c r="C84" s="792" t="s">
        <v>39</v>
      </c>
      <c r="D84" s="792" t="s">
        <v>98</v>
      </c>
      <c r="E84" s="792" t="s">
        <v>94</v>
      </c>
      <c r="F84" s="792" t="s">
        <v>33</v>
      </c>
      <c r="G84" s="792" t="s">
        <v>56</v>
      </c>
      <c r="H84" s="793">
        <v>43889</v>
      </c>
      <c r="I84" s="811" t="s">
        <v>1556</v>
      </c>
      <c r="J84" s="794" t="s">
        <v>71</v>
      </c>
      <c r="K84" s="794" t="s">
        <v>71</v>
      </c>
      <c r="L84" s="837" t="s">
        <v>71</v>
      </c>
      <c r="M84" s="843">
        <v>43900</v>
      </c>
      <c r="N84" s="795"/>
      <c r="O84" s="796" t="s">
        <v>455</v>
      </c>
      <c r="P84" s="832" t="s">
        <v>66</v>
      </c>
      <c r="Q84" s="795"/>
      <c r="R84" s="844"/>
      <c r="S84" s="797" t="s">
        <v>101</v>
      </c>
      <c r="T84" s="798" t="s">
        <v>102</v>
      </c>
      <c r="U84" s="798" t="s">
        <v>253</v>
      </c>
      <c r="V84" s="799" t="s">
        <v>248</v>
      </c>
      <c r="W84" s="799" t="s">
        <v>254</v>
      </c>
      <c r="X84" s="800" t="s">
        <v>267</v>
      </c>
      <c r="Y84" s="799"/>
      <c r="Z84" s="791" t="s">
        <v>245</v>
      </c>
      <c r="AA84" s="801" t="s">
        <v>246</v>
      </c>
      <c r="AB84" s="802" t="s">
        <v>21</v>
      </c>
      <c r="AC84" s="803" t="s">
        <v>30</v>
      </c>
      <c r="AD84" s="804"/>
      <c r="AE84" s="804"/>
      <c r="AF84" s="792" t="s">
        <v>264</v>
      </c>
      <c r="AG84" s="805" t="str">
        <f t="shared" si="32"/>
        <v>710_82_1730_5_410_04_B</v>
      </c>
    </row>
    <row r="85" spans="1:33" s="806" customFormat="1" x14ac:dyDescent="0.25">
      <c r="A85" s="790">
        <v>710</v>
      </c>
      <c r="B85" s="791">
        <v>82</v>
      </c>
      <c r="C85" s="792" t="s">
        <v>39</v>
      </c>
      <c r="D85" s="792" t="s">
        <v>98</v>
      </c>
      <c r="E85" s="792" t="s">
        <v>94</v>
      </c>
      <c r="F85" s="792" t="s">
        <v>33</v>
      </c>
      <c r="G85" s="792" t="s">
        <v>19</v>
      </c>
      <c r="H85" s="793">
        <v>44102</v>
      </c>
      <c r="I85" s="811" t="s">
        <v>1556</v>
      </c>
      <c r="J85" s="794" t="s">
        <v>71</v>
      </c>
      <c r="K85" s="794" t="s">
        <v>71</v>
      </c>
      <c r="L85" s="837" t="s">
        <v>71</v>
      </c>
      <c r="M85" s="843">
        <v>44162</v>
      </c>
      <c r="N85" s="795"/>
      <c r="O85" s="796" t="s">
        <v>455</v>
      </c>
      <c r="P85" s="832" t="s">
        <v>66</v>
      </c>
      <c r="Q85" s="795"/>
      <c r="R85" s="844"/>
      <c r="S85" s="797" t="s">
        <v>101</v>
      </c>
      <c r="T85" s="798" t="s">
        <v>102</v>
      </c>
      <c r="U85" s="798" t="s">
        <v>253</v>
      </c>
      <c r="V85" s="799" t="s">
        <v>248</v>
      </c>
      <c r="W85" s="799" t="s">
        <v>254</v>
      </c>
      <c r="X85" s="800" t="s">
        <v>267</v>
      </c>
      <c r="Y85" s="799"/>
      <c r="Z85" s="791" t="s">
        <v>245</v>
      </c>
      <c r="AA85" s="801" t="s">
        <v>246</v>
      </c>
      <c r="AB85" s="802" t="s">
        <v>21</v>
      </c>
      <c r="AC85" s="803" t="s">
        <v>30</v>
      </c>
      <c r="AD85" s="804"/>
      <c r="AE85" s="804"/>
      <c r="AF85" s="792" t="s">
        <v>264</v>
      </c>
      <c r="AG85" s="805" t="str">
        <f t="shared" si="32"/>
        <v>710_82_1730_5_410_04_A</v>
      </c>
    </row>
    <row r="86" spans="1:33" s="806" customFormat="1" x14ac:dyDescent="0.25">
      <c r="A86" s="790">
        <v>710</v>
      </c>
      <c r="B86" s="791">
        <v>82</v>
      </c>
      <c r="C86" s="792" t="s">
        <v>39</v>
      </c>
      <c r="D86" s="792" t="s">
        <v>98</v>
      </c>
      <c r="E86" s="792" t="s">
        <v>94</v>
      </c>
      <c r="F86" s="792" t="s">
        <v>33</v>
      </c>
      <c r="G86" s="792" t="s">
        <v>56</v>
      </c>
      <c r="H86" s="793">
        <v>44264</v>
      </c>
      <c r="I86" s="811" t="s">
        <v>1556</v>
      </c>
      <c r="J86" s="794" t="s">
        <v>71</v>
      </c>
      <c r="K86" s="794" t="s">
        <v>71</v>
      </c>
      <c r="L86" s="837" t="s">
        <v>71</v>
      </c>
      <c r="M86" s="843">
        <v>44265</v>
      </c>
      <c r="N86" s="795"/>
      <c r="O86" s="796" t="s">
        <v>455</v>
      </c>
      <c r="P86" s="793">
        <v>44278</v>
      </c>
      <c r="Q86" s="795"/>
      <c r="R86" s="844"/>
      <c r="S86" s="797" t="s">
        <v>101</v>
      </c>
      <c r="T86" s="798" t="s">
        <v>102</v>
      </c>
      <c r="U86" s="798" t="s">
        <v>253</v>
      </c>
      <c r="V86" s="799" t="s">
        <v>248</v>
      </c>
      <c r="W86" s="799" t="s">
        <v>254</v>
      </c>
      <c r="X86" s="800" t="s">
        <v>267</v>
      </c>
      <c r="Y86" s="799"/>
      <c r="Z86" s="791" t="s">
        <v>245</v>
      </c>
      <c r="AA86" s="801" t="s">
        <v>246</v>
      </c>
      <c r="AB86" s="802" t="s">
        <v>21</v>
      </c>
      <c r="AC86" s="803" t="s">
        <v>30</v>
      </c>
      <c r="AD86" s="804"/>
      <c r="AE86" s="804"/>
      <c r="AF86" s="792" t="s">
        <v>264</v>
      </c>
      <c r="AG86" s="805" t="str">
        <f t="shared" ref="AG86:AG87" si="33">IF(A86="","",A86&amp;"_"&amp;B86&amp;"_"&amp;C86&amp;"_"&amp;D86&amp;"_"&amp;E86&amp;"_"&amp;F86&amp;"_"&amp;G86)</f>
        <v>710_82_1730_5_410_04_B</v>
      </c>
    </row>
    <row r="87" spans="1:33" s="806" customFormat="1" x14ac:dyDescent="0.25">
      <c r="A87" s="924">
        <v>710</v>
      </c>
      <c r="B87" s="791">
        <v>82</v>
      </c>
      <c r="C87" s="792" t="s">
        <v>39</v>
      </c>
      <c r="D87" s="792" t="s">
        <v>98</v>
      </c>
      <c r="E87" s="925" t="s">
        <v>94</v>
      </c>
      <c r="F87" s="925" t="s">
        <v>33</v>
      </c>
      <c r="G87" s="792" t="s">
        <v>961</v>
      </c>
      <c r="H87" s="793">
        <v>44350</v>
      </c>
      <c r="I87" s="811" t="s">
        <v>1556</v>
      </c>
      <c r="J87" s="794" t="s">
        <v>71</v>
      </c>
      <c r="K87" s="794" t="s">
        <v>71</v>
      </c>
      <c r="L87" s="837" t="s">
        <v>71</v>
      </c>
      <c r="M87" s="843">
        <v>44361</v>
      </c>
      <c r="N87" s="795"/>
      <c r="O87" s="796" t="s">
        <v>455</v>
      </c>
      <c r="P87" s="929">
        <v>44362</v>
      </c>
      <c r="Q87" s="795"/>
      <c r="R87" s="844"/>
      <c r="S87" s="797" t="s">
        <v>101</v>
      </c>
      <c r="T87" s="798" t="s">
        <v>102</v>
      </c>
      <c r="U87" s="798" t="s">
        <v>253</v>
      </c>
      <c r="V87" s="799" t="s">
        <v>248</v>
      </c>
      <c r="W87" s="799" t="s">
        <v>254</v>
      </c>
      <c r="X87" s="800" t="s">
        <v>267</v>
      </c>
      <c r="Y87" s="926"/>
      <c r="Z87" s="791" t="s">
        <v>245</v>
      </c>
      <c r="AA87" s="801" t="s">
        <v>246</v>
      </c>
      <c r="AB87" s="927" t="s">
        <v>21</v>
      </c>
      <c r="AC87" s="803" t="s">
        <v>30</v>
      </c>
      <c r="AD87" s="928"/>
      <c r="AE87" s="928"/>
      <c r="AF87" s="792" t="s">
        <v>264</v>
      </c>
      <c r="AG87" s="805" t="str">
        <f t="shared" si="33"/>
        <v>710_82_1730_5_410_04_E</v>
      </c>
    </row>
    <row r="88" spans="1:33" s="806" customFormat="1" x14ac:dyDescent="0.25">
      <c r="A88" s="790">
        <v>710</v>
      </c>
      <c r="B88" s="791">
        <v>82</v>
      </c>
      <c r="C88" s="792" t="s">
        <v>39</v>
      </c>
      <c r="D88" s="792" t="s">
        <v>98</v>
      </c>
      <c r="E88" s="792" t="s">
        <v>94</v>
      </c>
      <c r="F88" s="792" t="s">
        <v>33</v>
      </c>
      <c r="G88" s="792" t="s">
        <v>1560</v>
      </c>
      <c r="H88" s="793">
        <v>44488</v>
      </c>
      <c r="I88" s="811" t="s">
        <v>1556</v>
      </c>
      <c r="J88" s="794" t="s">
        <v>71</v>
      </c>
      <c r="K88" s="794" t="s">
        <v>71</v>
      </c>
      <c r="L88" s="837" t="s">
        <v>71</v>
      </c>
      <c r="M88" s="843">
        <v>44490</v>
      </c>
      <c r="N88" s="795"/>
      <c r="O88" s="796" t="s">
        <v>455</v>
      </c>
      <c r="P88" s="793">
        <v>44497</v>
      </c>
      <c r="Q88" s="795"/>
      <c r="R88" s="844"/>
      <c r="S88" s="797" t="s">
        <v>101</v>
      </c>
      <c r="T88" s="798" t="s">
        <v>102</v>
      </c>
      <c r="U88" s="798" t="s">
        <v>253</v>
      </c>
      <c r="V88" s="799" t="s">
        <v>248</v>
      </c>
      <c r="W88" s="799" t="s">
        <v>254</v>
      </c>
      <c r="X88" s="800" t="s">
        <v>267</v>
      </c>
      <c r="Y88" s="799"/>
      <c r="Z88" s="791" t="s">
        <v>245</v>
      </c>
      <c r="AA88" s="801" t="s">
        <v>246</v>
      </c>
      <c r="AB88" s="802" t="s">
        <v>21</v>
      </c>
      <c r="AC88" s="803" t="s">
        <v>30</v>
      </c>
      <c r="AD88" s="804"/>
      <c r="AE88" s="804"/>
      <c r="AF88" s="792" t="s">
        <v>264</v>
      </c>
      <c r="AG88" s="805" t="str">
        <f t="shared" si="0"/>
        <v>710_82_1730_5_410_04_F</v>
      </c>
    </row>
    <row r="89" spans="1:33" s="231" customFormat="1" x14ac:dyDescent="0.25">
      <c r="A89" s="89">
        <v>710</v>
      </c>
      <c r="B89" s="13">
        <v>82</v>
      </c>
      <c r="C89" s="14" t="s">
        <v>39</v>
      </c>
      <c r="D89" s="14" t="s">
        <v>98</v>
      </c>
      <c r="E89" s="94" t="s">
        <v>94</v>
      </c>
      <c r="F89" s="94" t="s">
        <v>33</v>
      </c>
      <c r="G89" s="14" t="s">
        <v>2029</v>
      </c>
      <c r="H89" s="784">
        <v>44809</v>
      </c>
      <c r="I89" s="814" t="s">
        <v>1560</v>
      </c>
      <c r="J89" s="521" t="s">
        <v>71</v>
      </c>
      <c r="K89" s="521" t="s">
        <v>71</v>
      </c>
      <c r="L89" s="516" t="s">
        <v>71</v>
      </c>
      <c r="M89" s="845">
        <v>44841</v>
      </c>
      <c r="N89" s="234"/>
      <c r="O89" s="218" t="s">
        <v>455</v>
      </c>
      <c r="P89" s="808"/>
      <c r="Q89" s="234"/>
      <c r="R89" s="846"/>
      <c r="S89" s="769" t="s">
        <v>101</v>
      </c>
      <c r="T89" s="61" t="s">
        <v>102</v>
      </c>
      <c r="U89" s="61" t="s">
        <v>253</v>
      </c>
      <c r="V89" s="91" t="s">
        <v>248</v>
      </c>
      <c r="W89" s="91" t="s">
        <v>254</v>
      </c>
      <c r="X89" s="95" t="s">
        <v>267</v>
      </c>
      <c r="Y89" s="92"/>
      <c r="Z89" s="13" t="s">
        <v>245</v>
      </c>
      <c r="AA89" s="271" t="s">
        <v>246</v>
      </c>
      <c r="AB89" s="273" t="s">
        <v>21</v>
      </c>
      <c r="AC89" s="96" t="s">
        <v>30</v>
      </c>
      <c r="AD89" s="93"/>
      <c r="AE89" s="93"/>
      <c r="AF89" s="14" t="s">
        <v>264</v>
      </c>
      <c r="AG89" s="274" t="str">
        <f t="shared" ref="AG89" si="34">IF(A89="","",A89&amp;"_"&amp;B89&amp;"_"&amp;C89&amp;"_"&amp;D89&amp;"_"&amp;E89&amp;"_"&amp;F89&amp;"_"&amp;G89)</f>
        <v>710_82_1730_5_410_04_G</v>
      </c>
    </row>
    <row r="90" spans="1:33" s="806" customFormat="1" x14ac:dyDescent="0.25">
      <c r="A90" s="790">
        <v>710</v>
      </c>
      <c r="B90" s="791">
        <v>82</v>
      </c>
      <c r="C90" s="792" t="s">
        <v>39</v>
      </c>
      <c r="D90" s="792" t="s">
        <v>98</v>
      </c>
      <c r="E90" s="792" t="s">
        <v>94</v>
      </c>
      <c r="F90" s="792" t="s">
        <v>36</v>
      </c>
      <c r="G90" s="792" t="s">
        <v>19</v>
      </c>
      <c r="H90" s="793">
        <v>43789</v>
      </c>
      <c r="I90" s="811" t="s">
        <v>1556</v>
      </c>
      <c r="J90" s="794" t="s">
        <v>71</v>
      </c>
      <c r="K90" s="794" t="s">
        <v>71</v>
      </c>
      <c r="L90" s="837" t="s">
        <v>71</v>
      </c>
      <c r="M90" s="843">
        <v>43854</v>
      </c>
      <c r="N90" s="795"/>
      <c r="O90" s="796" t="s">
        <v>455</v>
      </c>
      <c r="P90" s="832" t="s">
        <v>66</v>
      </c>
      <c r="Q90" s="795"/>
      <c r="R90" s="844"/>
      <c r="S90" s="797" t="s">
        <v>101</v>
      </c>
      <c r="T90" s="798" t="s">
        <v>102</v>
      </c>
      <c r="U90" s="798" t="s">
        <v>253</v>
      </c>
      <c r="V90" s="799" t="s">
        <v>248</v>
      </c>
      <c r="W90" s="799" t="s">
        <v>254</v>
      </c>
      <c r="X90" s="800" t="s">
        <v>268</v>
      </c>
      <c r="Y90" s="799"/>
      <c r="Z90" s="791" t="s">
        <v>245</v>
      </c>
      <c r="AA90" s="801" t="s">
        <v>246</v>
      </c>
      <c r="AB90" s="802" t="s">
        <v>21</v>
      </c>
      <c r="AC90" s="803" t="s">
        <v>30</v>
      </c>
      <c r="AD90" s="804"/>
      <c r="AE90" s="804"/>
      <c r="AF90" s="792" t="s">
        <v>78</v>
      </c>
      <c r="AG90" s="805" t="str">
        <f t="shared" ref="AG90:AG92" si="35">IF(A90="","",A90&amp;"_"&amp;B90&amp;"_"&amp;C90&amp;"_"&amp;D90&amp;"_"&amp;E90&amp;"_"&amp;F90&amp;"_"&amp;G90)</f>
        <v>710_82_1730_5_410_05_A</v>
      </c>
    </row>
    <row r="91" spans="1:33" s="806" customFormat="1" x14ac:dyDescent="0.25">
      <c r="A91" s="790">
        <v>710</v>
      </c>
      <c r="B91" s="791">
        <v>82</v>
      </c>
      <c r="C91" s="792" t="s">
        <v>39</v>
      </c>
      <c r="D91" s="792" t="s">
        <v>98</v>
      </c>
      <c r="E91" s="792" t="s">
        <v>94</v>
      </c>
      <c r="F91" s="792" t="s">
        <v>36</v>
      </c>
      <c r="G91" s="792" t="s">
        <v>56</v>
      </c>
      <c r="H91" s="793">
        <v>43889</v>
      </c>
      <c r="I91" s="811" t="s">
        <v>1556</v>
      </c>
      <c r="J91" s="794" t="s">
        <v>71</v>
      </c>
      <c r="K91" s="794" t="s">
        <v>71</v>
      </c>
      <c r="L91" s="837" t="s">
        <v>71</v>
      </c>
      <c r="M91" s="843">
        <v>43900</v>
      </c>
      <c r="N91" s="795"/>
      <c r="O91" s="796" t="s">
        <v>455</v>
      </c>
      <c r="P91" s="832" t="s">
        <v>66</v>
      </c>
      <c r="Q91" s="795"/>
      <c r="R91" s="844"/>
      <c r="S91" s="797" t="s">
        <v>101</v>
      </c>
      <c r="T91" s="798" t="s">
        <v>102</v>
      </c>
      <c r="U91" s="798" t="s">
        <v>253</v>
      </c>
      <c r="V91" s="799" t="s">
        <v>248</v>
      </c>
      <c r="W91" s="799" t="s">
        <v>254</v>
      </c>
      <c r="X91" s="800" t="s">
        <v>268</v>
      </c>
      <c r="Y91" s="799"/>
      <c r="Z91" s="791" t="s">
        <v>245</v>
      </c>
      <c r="AA91" s="801" t="s">
        <v>246</v>
      </c>
      <c r="AB91" s="802" t="s">
        <v>21</v>
      </c>
      <c r="AC91" s="803" t="s">
        <v>30</v>
      </c>
      <c r="AD91" s="804"/>
      <c r="AE91" s="804"/>
      <c r="AF91" s="792" t="s">
        <v>78</v>
      </c>
      <c r="AG91" s="805" t="str">
        <f t="shared" si="35"/>
        <v>710_82_1730_5_410_05_B</v>
      </c>
    </row>
    <row r="92" spans="1:33" s="806" customFormat="1" x14ac:dyDescent="0.25">
      <c r="A92" s="790">
        <v>710</v>
      </c>
      <c r="B92" s="791">
        <v>82</v>
      </c>
      <c r="C92" s="792" t="s">
        <v>39</v>
      </c>
      <c r="D92" s="792" t="s">
        <v>98</v>
      </c>
      <c r="E92" s="792" t="s">
        <v>94</v>
      </c>
      <c r="F92" s="792" t="s">
        <v>36</v>
      </c>
      <c r="G92" s="792" t="s">
        <v>19</v>
      </c>
      <c r="H92" s="793">
        <v>44102</v>
      </c>
      <c r="I92" s="811" t="s">
        <v>1556</v>
      </c>
      <c r="J92" s="794" t="s">
        <v>71</v>
      </c>
      <c r="K92" s="794" t="s">
        <v>71</v>
      </c>
      <c r="L92" s="837" t="s">
        <v>71</v>
      </c>
      <c r="M92" s="843">
        <v>44162</v>
      </c>
      <c r="N92" s="795"/>
      <c r="O92" s="796" t="s">
        <v>455</v>
      </c>
      <c r="P92" s="832" t="s">
        <v>66</v>
      </c>
      <c r="Q92" s="795"/>
      <c r="R92" s="844"/>
      <c r="S92" s="797" t="s">
        <v>101</v>
      </c>
      <c r="T92" s="798" t="s">
        <v>102</v>
      </c>
      <c r="U92" s="798" t="s">
        <v>253</v>
      </c>
      <c r="V92" s="799" t="s">
        <v>248</v>
      </c>
      <c r="W92" s="799" t="s">
        <v>254</v>
      </c>
      <c r="X92" s="800" t="s">
        <v>268</v>
      </c>
      <c r="Y92" s="799"/>
      <c r="Z92" s="791" t="s">
        <v>245</v>
      </c>
      <c r="AA92" s="801" t="s">
        <v>246</v>
      </c>
      <c r="AB92" s="802" t="s">
        <v>21</v>
      </c>
      <c r="AC92" s="803" t="s">
        <v>30</v>
      </c>
      <c r="AD92" s="804"/>
      <c r="AE92" s="804"/>
      <c r="AF92" s="792" t="s">
        <v>78</v>
      </c>
      <c r="AG92" s="805" t="str">
        <f t="shared" si="35"/>
        <v>710_82_1730_5_410_05_A</v>
      </c>
    </row>
    <row r="93" spans="1:33" s="806" customFormat="1" x14ac:dyDescent="0.25">
      <c r="A93" s="790">
        <v>710</v>
      </c>
      <c r="B93" s="791">
        <v>82</v>
      </c>
      <c r="C93" s="792" t="s">
        <v>39</v>
      </c>
      <c r="D93" s="792" t="s">
        <v>98</v>
      </c>
      <c r="E93" s="792" t="s">
        <v>94</v>
      </c>
      <c r="F93" s="792" t="s">
        <v>36</v>
      </c>
      <c r="G93" s="792" t="s">
        <v>56</v>
      </c>
      <c r="H93" s="793">
        <v>44264</v>
      </c>
      <c r="I93" s="811" t="s">
        <v>1556</v>
      </c>
      <c r="J93" s="794" t="s">
        <v>71</v>
      </c>
      <c r="K93" s="794" t="s">
        <v>71</v>
      </c>
      <c r="L93" s="837" t="s">
        <v>71</v>
      </c>
      <c r="M93" s="843">
        <v>44265</v>
      </c>
      <c r="N93" s="795"/>
      <c r="O93" s="796" t="s">
        <v>455</v>
      </c>
      <c r="P93" s="793">
        <v>44278</v>
      </c>
      <c r="Q93" s="795"/>
      <c r="R93" s="844"/>
      <c r="S93" s="797" t="s">
        <v>101</v>
      </c>
      <c r="T93" s="798" t="s">
        <v>102</v>
      </c>
      <c r="U93" s="798" t="s">
        <v>253</v>
      </c>
      <c r="V93" s="799" t="s">
        <v>248</v>
      </c>
      <c r="W93" s="799" t="s">
        <v>254</v>
      </c>
      <c r="X93" s="800" t="s">
        <v>268</v>
      </c>
      <c r="Y93" s="799"/>
      <c r="Z93" s="791" t="s">
        <v>245</v>
      </c>
      <c r="AA93" s="801" t="s">
        <v>246</v>
      </c>
      <c r="AB93" s="802" t="s">
        <v>21</v>
      </c>
      <c r="AC93" s="803" t="s">
        <v>30</v>
      </c>
      <c r="AD93" s="804"/>
      <c r="AE93" s="804"/>
      <c r="AF93" s="792" t="s">
        <v>78</v>
      </c>
      <c r="AG93" s="805" t="str">
        <f t="shared" ref="AG93:AG94" si="36">IF(A93="","",A93&amp;"_"&amp;B93&amp;"_"&amp;C93&amp;"_"&amp;D93&amp;"_"&amp;E93&amp;"_"&amp;F93&amp;"_"&amp;G93)</f>
        <v>710_82_1730_5_410_05_B</v>
      </c>
    </row>
    <row r="94" spans="1:33" s="806" customFormat="1" x14ac:dyDescent="0.25">
      <c r="A94" s="924">
        <v>710</v>
      </c>
      <c r="B94" s="791">
        <v>82</v>
      </c>
      <c r="C94" s="792" t="s">
        <v>39</v>
      </c>
      <c r="D94" s="792" t="s">
        <v>98</v>
      </c>
      <c r="E94" s="925" t="s">
        <v>94</v>
      </c>
      <c r="F94" s="925" t="s">
        <v>36</v>
      </c>
      <c r="G94" s="792" t="s">
        <v>961</v>
      </c>
      <c r="H94" s="793">
        <v>44350</v>
      </c>
      <c r="I94" s="811" t="s">
        <v>1556</v>
      </c>
      <c r="J94" s="794" t="s">
        <v>71</v>
      </c>
      <c r="K94" s="794" t="s">
        <v>71</v>
      </c>
      <c r="L94" s="837" t="s">
        <v>71</v>
      </c>
      <c r="M94" s="843">
        <v>44361</v>
      </c>
      <c r="N94" s="795"/>
      <c r="O94" s="796" t="s">
        <v>455</v>
      </c>
      <c r="P94" s="929">
        <v>44362</v>
      </c>
      <c r="Q94" s="795"/>
      <c r="R94" s="844"/>
      <c r="S94" s="797" t="s">
        <v>101</v>
      </c>
      <c r="T94" s="798" t="s">
        <v>102</v>
      </c>
      <c r="U94" s="798" t="s">
        <v>253</v>
      </c>
      <c r="V94" s="799" t="s">
        <v>248</v>
      </c>
      <c r="W94" s="799" t="s">
        <v>254</v>
      </c>
      <c r="X94" s="800" t="s">
        <v>268</v>
      </c>
      <c r="Y94" s="926"/>
      <c r="Z94" s="791" t="s">
        <v>245</v>
      </c>
      <c r="AA94" s="801" t="s">
        <v>246</v>
      </c>
      <c r="AB94" s="927" t="s">
        <v>21</v>
      </c>
      <c r="AC94" s="803" t="s">
        <v>30</v>
      </c>
      <c r="AD94" s="928"/>
      <c r="AE94" s="928"/>
      <c r="AF94" s="792" t="s">
        <v>78</v>
      </c>
      <c r="AG94" s="805" t="str">
        <f t="shared" si="36"/>
        <v>710_82_1730_5_410_05_E</v>
      </c>
    </row>
    <row r="95" spans="1:33" s="231" customFormat="1" x14ac:dyDescent="0.25">
      <c r="A95" s="89">
        <v>710</v>
      </c>
      <c r="B95" s="13">
        <v>82</v>
      </c>
      <c r="C95" s="14" t="s">
        <v>39</v>
      </c>
      <c r="D95" s="14" t="s">
        <v>98</v>
      </c>
      <c r="E95" s="94" t="s">
        <v>94</v>
      </c>
      <c r="F95" s="94" t="s">
        <v>36</v>
      </c>
      <c r="G95" s="14" t="s">
        <v>961</v>
      </c>
      <c r="H95" s="784">
        <v>44488</v>
      </c>
      <c r="I95" s="814" t="s">
        <v>1560</v>
      </c>
      <c r="J95" s="521" t="s">
        <v>71</v>
      </c>
      <c r="K95" s="521" t="s">
        <v>71</v>
      </c>
      <c r="L95" s="516" t="s">
        <v>71</v>
      </c>
      <c r="M95" s="845">
        <v>44490</v>
      </c>
      <c r="N95" s="234"/>
      <c r="O95" s="218" t="s">
        <v>455</v>
      </c>
      <c r="P95" s="847">
        <v>44497</v>
      </c>
      <c r="Q95" s="234"/>
      <c r="R95" s="846"/>
      <c r="S95" s="769" t="s">
        <v>101</v>
      </c>
      <c r="T95" s="61" t="s">
        <v>102</v>
      </c>
      <c r="U95" s="61" t="s">
        <v>253</v>
      </c>
      <c r="V95" s="91" t="s">
        <v>248</v>
      </c>
      <c r="W95" s="91" t="s">
        <v>254</v>
      </c>
      <c r="X95" s="95" t="s">
        <v>268</v>
      </c>
      <c r="Y95" s="92"/>
      <c r="Z95" s="13" t="s">
        <v>245</v>
      </c>
      <c r="AA95" s="271" t="s">
        <v>246</v>
      </c>
      <c r="AB95" s="273" t="s">
        <v>21</v>
      </c>
      <c r="AC95" s="96" t="s">
        <v>30</v>
      </c>
      <c r="AD95" s="93"/>
      <c r="AE95" s="93"/>
      <c r="AF95" s="14" t="s">
        <v>78</v>
      </c>
      <c r="AG95" s="274" t="str">
        <f t="shared" si="0"/>
        <v>710_82_1730_5_410_05_E</v>
      </c>
    </row>
    <row r="96" spans="1:33" s="231" customFormat="1" x14ac:dyDescent="0.25">
      <c r="A96" s="89">
        <v>710</v>
      </c>
      <c r="B96" s="13">
        <v>82</v>
      </c>
      <c r="C96" s="14" t="s">
        <v>39</v>
      </c>
      <c r="D96" s="14" t="s">
        <v>98</v>
      </c>
      <c r="E96" s="94" t="s">
        <v>94</v>
      </c>
      <c r="F96" s="94" t="s">
        <v>50</v>
      </c>
      <c r="G96" s="14" t="s">
        <v>19</v>
      </c>
      <c r="H96" s="784">
        <v>44809</v>
      </c>
      <c r="I96" s="814" t="s">
        <v>1560</v>
      </c>
      <c r="J96" s="521" t="s">
        <v>71</v>
      </c>
      <c r="K96" s="521" t="s">
        <v>71</v>
      </c>
      <c r="L96" s="516" t="s">
        <v>71</v>
      </c>
      <c r="M96" s="845">
        <v>44841</v>
      </c>
      <c r="N96" s="234"/>
      <c r="O96" s="218" t="s">
        <v>455</v>
      </c>
      <c r="P96" s="808"/>
      <c r="Q96" s="234"/>
      <c r="R96" s="846"/>
      <c r="S96" s="769" t="s">
        <v>101</v>
      </c>
      <c r="T96" s="61" t="s">
        <v>102</v>
      </c>
      <c r="U96" s="61" t="s">
        <v>253</v>
      </c>
      <c r="V96" s="91" t="s">
        <v>248</v>
      </c>
      <c r="W96" s="91" t="s">
        <v>254</v>
      </c>
      <c r="X96" s="95" t="s">
        <v>2048</v>
      </c>
      <c r="Y96" s="92"/>
      <c r="Z96" s="13" t="s">
        <v>245</v>
      </c>
      <c r="AA96" s="271" t="s">
        <v>246</v>
      </c>
      <c r="AB96" s="273" t="s">
        <v>21</v>
      </c>
      <c r="AC96" s="96" t="s">
        <v>30</v>
      </c>
      <c r="AD96" s="93"/>
      <c r="AE96" s="93"/>
      <c r="AF96" s="14" t="s">
        <v>34</v>
      </c>
      <c r="AG96" s="274" t="str">
        <f t="shared" ref="AG96" si="37">IF(A96="","",A96&amp;"_"&amp;B96&amp;"_"&amp;C96&amp;"_"&amp;D96&amp;"_"&amp;E96&amp;"_"&amp;F96&amp;"_"&amp;G96)</f>
        <v>710_82_1730_5_410_07_A</v>
      </c>
    </row>
    <row r="97" spans="1:33" s="830" customFormat="1" x14ac:dyDescent="0.25">
      <c r="A97" s="815"/>
      <c r="B97" s="816"/>
      <c r="C97" s="817"/>
      <c r="D97" s="817"/>
      <c r="E97" s="817"/>
      <c r="F97" s="817"/>
      <c r="G97" s="817"/>
      <c r="H97" s="818"/>
      <c r="I97" s="819"/>
      <c r="J97" s="820"/>
      <c r="K97" s="820"/>
      <c r="L97" s="838"/>
      <c r="M97" s="848"/>
      <c r="N97" s="233"/>
      <c r="O97" s="233"/>
      <c r="P97" s="233"/>
      <c r="Q97" s="233"/>
      <c r="R97" s="831"/>
      <c r="S97" s="821"/>
      <c r="T97" s="822"/>
      <c r="U97" s="822"/>
      <c r="V97" s="823"/>
      <c r="W97" s="823"/>
      <c r="X97" s="823"/>
      <c r="Y97" s="823"/>
      <c r="Z97" s="816"/>
      <c r="AA97" s="825"/>
      <c r="AB97" s="826"/>
      <c r="AC97" s="827"/>
      <c r="AD97" s="828"/>
      <c r="AE97" s="828"/>
      <c r="AF97" s="817"/>
      <c r="AG97" s="829"/>
    </row>
    <row r="98" spans="1:33" s="806" customFormat="1" x14ac:dyDescent="0.25">
      <c r="A98" s="790">
        <v>710</v>
      </c>
      <c r="B98" s="791">
        <v>82</v>
      </c>
      <c r="C98" s="792" t="s">
        <v>9</v>
      </c>
      <c r="D98" s="792" t="s">
        <v>98</v>
      </c>
      <c r="E98" s="792" t="s">
        <v>177</v>
      </c>
      <c r="F98" s="792" t="s">
        <v>33</v>
      </c>
      <c r="G98" s="792" t="s">
        <v>19</v>
      </c>
      <c r="H98" s="793">
        <v>43794</v>
      </c>
      <c r="I98" s="811" t="s">
        <v>1556</v>
      </c>
      <c r="J98" s="794" t="s">
        <v>71</v>
      </c>
      <c r="K98" s="794" t="s">
        <v>71</v>
      </c>
      <c r="L98" s="837" t="s">
        <v>71</v>
      </c>
      <c r="M98" s="843">
        <v>43854</v>
      </c>
      <c r="N98" s="795"/>
      <c r="O98" s="796" t="s">
        <v>455</v>
      </c>
      <c r="P98" s="832" t="s">
        <v>66</v>
      </c>
      <c r="Q98" s="795"/>
      <c r="R98" s="844"/>
      <c r="S98" s="797" t="s">
        <v>101</v>
      </c>
      <c r="T98" s="798" t="s">
        <v>102</v>
      </c>
      <c r="U98" s="798" t="s">
        <v>253</v>
      </c>
      <c r="V98" s="799" t="s">
        <v>248</v>
      </c>
      <c r="W98" s="799" t="s">
        <v>277</v>
      </c>
      <c r="X98" s="800" t="s">
        <v>278</v>
      </c>
      <c r="Y98" s="799"/>
      <c r="Z98" s="791" t="s">
        <v>245</v>
      </c>
      <c r="AA98" s="801" t="s">
        <v>246</v>
      </c>
      <c r="AB98" s="802" t="s">
        <v>21</v>
      </c>
      <c r="AC98" s="803" t="s">
        <v>30</v>
      </c>
      <c r="AD98" s="804"/>
      <c r="AE98" s="804"/>
      <c r="AF98" s="792" t="s">
        <v>78</v>
      </c>
      <c r="AG98" s="805" t="str">
        <f>IF(A98="","",A98&amp;"_"&amp;B98&amp;"_"&amp;C98&amp;"_"&amp;D98&amp;"_"&amp;E98&amp;"_"&amp;F98&amp;"_"&amp;G98)</f>
        <v>710_82_1370_5_112_04_A</v>
      </c>
    </row>
    <row r="99" spans="1:33" s="231" customFormat="1" x14ac:dyDescent="0.25">
      <c r="A99" s="89">
        <v>710</v>
      </c>
      <c r="B99" s="13">
        <v>82</v>
      </c>
      <c r="C99" s="14" t="s">
        <v>9</v>
      </c>
      <c r="D99" s="14" t="s">
        <v>98</v>
      </c>
      <c r="E99" s="94" t="s">
        <v>177</v>
      </c>
      <c r="F99" s="94" t="s">
        <v>33</v>
      </c>
      <c r="G99" s="14" t="s">
        <v>56</v>
      </c>
      <c r="H99" s="784" t="s">
        <v>480</v>
      </c>
      <c r="I99" s="814" t="s">
        <v>1560</v>
      </c>
      <c r="J99" s="521" t="s">
        <v>71</v>
      </c>
      <c r="K99" s="521" t="s">
        <v>71</v>
      </c>
      <c r="L99" s="516" t="s">
        <v>71</v>
      </c>
      <c r="M99" s="845">
        <v>43906</v>
      </c>
      <c r="N99" s="234"/>
      <c r="O99" s="218" t="s">
        <v>455</v>
      </c>
      <c r="P99" s="847">
        <v>43938</v>
      </c>
      <c r="Q99" s="234"/>
      <c r="R99" s="846"/>
      <c r="S99" s="769" t="s">
        <v>101</v>
      </c>
      <c r="T99" s="61" t="s">
        <v>102</v>
      </c>
      <c r="U99" s="61" t="s">
        <v>253</v>
      </c>
      <c r="V99" s="91" t="s">
        <v>248</v>
      </c>
      <c r="W99" s="91" t="s">
        <v>277</v>
      </c>
      <c r="X99" s="97" t="s">
        <v>278</v>
      </c>
      <c r="Y99" s="92"/>
      <c r="Z99" s="13" t="s">
        <v>245</v>
      </c>
      <c r="AA99" s="271" t="s">
        <v>246</v>
      </c>
      <c r="AB99" s="273" t="s">
        <v>21</v>
      </c>
      <c r="AC99" s="96" t="s">
        <v>30</v>
      </c>
      <c r="AD99" s="93"/>
      <c r="AE99" s="93"/>
      <c r="AF99" s="14" t="s">
        <v>78</v>
      </c>
      <c r="AG99" s="274" t="str">
        <f>IF(A99="","",A99&amp;"_"&amp;B99&amp;"_"&amp;C99&amp;"_"&amp;D99&amp;"_"&amp;E99&amp;"_"&amp;F99&amp;"_"&amp;G99)</f>
        <v>710_82_1370_5_112_04_B</v>
      </c>
    </row>
    <row r="100" spans="1:33" s="231" customFormat="1" ht="13.5" thickBot="1" x14ac:dyDescent="0.3">
      <c r="A100" s="262"/>
      <c r="B100" s="32"/>
      <c r="C100" s="263"/>
      <c r="D100" s="263"/>
      <c r="E100" s="263"/>
      <c r="F100" s="263"/>
      <c r="G100" s="263"/>
      <c r="H100" s="786"/>
      <c r="I100" s="771"/>
      <c r="J100" s="775"/>
      <c r="K100" s="775"/>
      <c r="L100" s="839"/>
      <c r="M100" s="849"/>
      <c r="N100" s="330"/>
      <c r="O100" s="330"/>
      <c r="P100" s="330"/>
      <c r="Q100" s="330"/>
      <c r="R100" s="850"/>
      <c r="S100" s="770"/>
      <c r="T100" s="266"/>
      <c r="U100" s="266"/>
      <c r="V100" s="267"/>
      <c r="W100" s="267"/>
      <c r="X100" s="267"/>
      <c r="Y100" s="267"/>
      <c r="Z100" s="32"/>
      <c r="AA100" s="272"/>
      <c r="AB100" s="275"/>
      <c r="AC100" s="276"/>
      <c r="AD100" s="277"/>
      <c r="AE100" s="277"/>
      <c r="AF100" s="263"/>
      <c r="AG100" s="278"/>
    </row>
  </sheetData>
  <autoFilter ref="A12:AI100" xr:uid="{00000000-0009-0000-0000-000002000000}"/>
  <mergeCells count="4">
    <mergeCell ref="A9:G9"/>
    <mergeCell ref="S9:AA9"/>
    <mergeCell ref="AB9:AG9"/>
    <mergeCell ref="T10:U10"/>
  </mergeCells>
  <phoneticPr fontId="22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67" orientation="landscape" r:id="rId1"/>
  <headerFooter alignWithMargins="0">
    <oddHeader>&amp;L
&amp;C&amp;"Arial,Fett"&amp;12Klärwerk Ruhleben
Projekt: Standorterweiterung I
Zeichnungsverzeichnis</oddHeader>
    <oddFooter>&amp;CSeite &amp;P von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</sheetPr>
  <dimension ref="A1:AH40"/>
  <sheetViews>
    <sheetView zoomScaleNormal="100" workbookViewId="0">
      <selection activeCell="H23" sqref="H23"/>
    </sheetView>
  </sheetViews>
  <sheetFormatPr baseColWidth="10" defaultColWidth="11.453125" defaultRowHeight="13" x14ac:dyDescent="0.25"/>
  <cols>
    <col min="1" max="3" width="7.6328125" style="221" customWidth="1"/>
    <col min="4" max="9" width="12.6328125" style="221" customWidth="1"/>
    <col min="10" max="10" width="6.90625" style="222" customWidth="1"/>
    <col min="11" max="11" width="4.90625" style="222" bestFit="1" customWidth="1"/>
    <col min="12" max="12" width="8.08984375" style="222" bestFit="1" customWidth="1"/>
    <col min="13" max="13" width="6.08984375" style="222" bestFit="1" customWidth="1"/>
    <col min="14" max="14" width="6.90625" style="222" bestFit="1" customWidth="1"/>
    <col min="15" max="15" width="5.90625" style="222" bestFit="1" customWidth="1"/>
    <col min="16" max="16" width="5.90625" style="222" customWidth="1"/>
    <col min="17" max="17" width="12.6328125" style="527" customWidth="1"/>
    <col min="18" max="18" width="20.08984375" style="223" bestFit="1" customWidth="1"/>
    <col min="19" max="19" width="11.90625" style="224" bestFit="1" customWidth="1"/>
    <col min="20" max="20" width="12.90625" style="224" bestFit="1" customWidth="1"/>
    <col min="21" max="21" width="20.08984375" style="225" bestFit="1" customWidth="1"/>
    <col min="22" max="22" width="31.54296875" style="225" bestFit="1" customWidth="1"/>
    <col min="23" max="23" width="37.36328125" style="225" bestFit="1" customWidth="1"/>
    <col min="24" max="24" width="10.54296875" style="225" bestFit="1" customWidth="1"/>
    <col min="25" max="26" width="10.6328125" style="225" customWidth="1"/>
    <col min="27" max="27" width="6.6328125" style="221" customWidth="1"/>
    <col min="28" max="28" width="8.54296875" style="222" customWidth="1"/>
    <col min="29" max="29" width="6.54296875" style="221" bestFit="1" customWidth="1"/>
    <col min="30" max="30" width="7.6328125" style="221" bestFit="1" customWidth="1"/>
    <col min="31" max="31" width="10.453125" style="226" customWidth="1"/>
    <col min="32" max="32" width="20.36328125" style="227" bestFit="1" customWidth="1"/>
    <col min="33" max="16384" width="11.453125" style="221"/>
  </cols>
  <sheetData>
    <row r="1" spans="1:34" s="164" customFormat="1" x14ac:dyDescent="0.25">
      <c r="D1" s="131"/>
      <c r="E1" s="131"/>
      <c r="F1" s="131"/>
      <c r="G1" s="131"/>
      <c r="H1" s="131"/>
      <c r="I1" s="131"/>
      <c r="J1" s="131"/>
      <c r="K1" s="131"/>
      <c r="L1" s="165"/>
      <c r="M1" s="165"/>
      <c r="N1" s="165"/>
      <c r="O1" s="165"/>
      <c r="P1" s="166"/>
      <c r="Q1" s="522"/>
      <c r="R1" s="165"/>
      <c r="S1" s="165"/>
      <c r="T1" s="167"/>
      <c r="U1" s="168"/>
      <c r="V1" s="168"/>
      <c r="W1" s="169"/>
      <c r="X1" s="169"/>
      <c r="Y1" s="169"/>
      <c r="Z1" s="169"/>
      <c r="AA1" s="169"/>
      <c r="AB1" s="169"/>
      <c r="AD1" s="165"/>
      <c r="AE1" s="170"/>
      <c r="AF1" s="171"/>
    </row>
    <row r="2" spans="1:34" s="164" customFormat="1" ht="15.5" x14ac:dyDescent="0.25">
      <c r="A2" s="1304" t="s">
        <v>795</v>
      </c>
      <c r="B2" s="1304"/>
      <c r="C2" s="1304"/>
      <c r="D2" s="1304"/>
      <c r="E2" s="1304"/>
      <c r="F2" s="1304"/>
      <c r="G2" s="1304"/>
      <c r="H2" s="1304"/>
      <c r="I2" s="1304"/>
      <c r="J2" s="1304"/>
      <c r="K2" s="1304"/>
      <c r="L2" s="1304"/>
      <c r="M2" s="1304"/>
      <c r="N2" s="1304"/>
      <c r="O2" s="1304"/>
      <c r="P2" s="1304"/>
      <c r="Q2" s="1304"/>
      <c r="R2" s="1304"/>
      <c r="S2" s="1304"/>
      <c r="T2" s="1304"/>
      <c r="U2" s="1304"/>
      <c r="V2" s="1304"/>
      <c r="W2" s="1304"/>
      <c r="X2" s="1304"/>
      <c r="Y2" s="1304"/>
      <c r="Z2" s="1304"/>
      <c r="AA2" s="1304"/>
      <c r="AB2" s="1304"/>
      <c r="AC2" s="1304"/>
      <c r="AD2" s="1304"/>
      <c r="AE2" s="1304"/>
      <c r="AF2" s="1304"/>
      <c r="AG2" s="1304"/>
      <c r="AH2" s="1304"/>
    </row>
    <row r="3" spans="1:34" s="164" customFormat="1" x14ac:dyDescent="0.25">
      <c r="D3" s="131"/>
      <c r="E3" s="131"/>
      <c r="F3" s="131"/>
      <c r="G3" s="131"/>
      <c r="H3" s="131"/>
      <c r="I3" s="131"/>
      <c r="J3" s="131"/>
      <c r="K3" s="131"/>
      <c r="L3" s="165"/>
      <c r="M3" s="165"/>
      <c r="N3" s="165"/>
      <c r="O3" s="165"/>
      <c r="P3" s="166"/>
      <c r="Q3" s="522"/>
      <c r="R3" s="165"/>
      <c r="S3" s="165"/>
      <c r="T3" s="167"/>
      <c r="U3" s="168"/>
      <c r="V3" s="168"/>
      <c r="W3" s="169"/>
      <c r="X3" s="169"/>
      <c r="Y3" s="169"/>
      <c r="Z3" s="169"/>
      <c r="AA3" s="169"/>
      <c r="AB3" s="169"/>
      <c r="AD3" s="165"/>
      <c r="AE3" s="170"/>
      <c r="AF3" s="171"/>
    </row>
    <row r="4" spans="1:34" s="164" customFormat="1" x14ac:dyDescent="0.25">
      <c r="D4" s="218" t="s">
        <v>455</v>
      </c>
      <c r="E4" s="131"/>
      <c r="F4" s="131"/>
      <c r="G4" s="131"/>
      <c r="H4" s="131"/>
      <c r="I4" s="131"/>
      <c r="J4" s="131"/>
      <c r="K4" s="131"/>
      <c r="L4" s="165"/>
      <c r="M4" s="165"/>
      <c r="N4" s="165"/>
      <c r="O4" s="165"/>
      <c r="P4" s="166"/>
      <c r="Q4" s="522"/>
      <c r="R4" s="165"/>
      <c r="S4" s="165"/>
      <c r="T4" s="167"/>
      <c r="U4" s="168"/>
      <c r="V4" s="168"/>
      <c r="W4" s="169"/>
      <c r="X4" s="169"/>
      <c r="Y4" s="169"/>
      <c r="Z4" s="169"/>
      <c r="AA4" s="169"/>
      <c r="AB4" s="169"/>
      <c r="AD4" s="165"/>
      <c r="AE4" s="170"/>
      <c r="AF4" s="171"/>
    </row>
    <row r="5" spans="1:34" s="164" customFormat="1" x14ac:dyDescent="0.25">
      <c r="D5" s="129" t="s">
        <v>514</v>
      </c>
      <c r="E5" s="131"/>
      <c r="F5" s="131"/>
      <c r="G5" s="131"/>
      <c r="H5" s="131"/>
      <c r="I5" s="131"/>
      <c r="J5" s="131"/>
      <c r="K5" s="131"/>
      <c r="L5" s="165"/>
      <c r="M5" s="165"/>
      <c r="N5" s="165"/>
      <c r="O5" s="165"/>
      <c r="P5" s="166"/>
      <c r="Q5" s="522"/>
      <c r="R5" s="165"/>
      <c r="S5" s="165"/>
      <c r="T5" s="167"/>
      <c r="U5" s="168"/>
      <c r="V5" s="168"/>
      <c r="W5" s="169"/>
      <c r="X5" s="169"/>
      <c r="Y5" s="169"/>
      <c r="Z5" s="169"/>
      <c r="AA5" s="169"/>
      <c r="AB5" s="169"/>
      <c r="AD5" s="165"/>
      <c r="AE5" s="170"/>
      <c r="AF5" s="171"/>
    </row>
    <row r="6" spans="1:34" s="164" customFormat="1" x14ac:dyDescent="0.25">
      <c r="D6" s="130" t="s">
        <v>456</v>
      </c>
      <c r="E6" s="131"/>
      <c r="F6" s="131"/>
      <c r="G6" s="131"/>
      <c r="H6" s="131"/>
      <c r="I6" s="131"/>
      <c r="J6" s="131"/>
      <c r="K6" s="131"/>
      <c r="L6" s="165"/>
      <c r="M6" s="165"/>
      <c r="N6" s="165"/>
      <c r="O6" s="165"/>
      <c r="P6" s="166"/>
      <c r="Q6" s="522"/>
      <c r="R6" s="165"/>
      <c r="S6" s="165"/>
      <c r="T6" s="167"/>
      <c r="U6" s="168"/>
      <c r="V6" s="168"/>
      <c r="W6" s="169"/>
      <c r="X6" s="169"/>
      <c r="Y6" s="169"/>
      <c r="Z6" s="169"/>
      <c r="AA6" s="169"/>
      <c r="AB6" s="169"/>
      <c r="AD6" s="165"/>
      <c r="AE6" s="170"/>
      <c r="AF6" s="171"/>
    </row>
    <row r="7" spans="1:34" s="164" customFormat="1" x14ac:dyDescent="0.25">
      <c r="D7" s="116" t="s">
        <v>541</v>
      </c>
      <c r="E7" s="131"/>
      <c r="F7" s="131"/>
      <c r="G7" s="131"/>
      <c r="H7" s="131"/>
      <c r="I7" s="131"/>
      <c r="J7" s="131"/>
      <c r="K7" s="131"/>
      <c r="L7" s="165"/>
      <c r="M7" s="165"/>
      <c r="N7" s="165"/>
      <c r="O7" s="165"/>
      <c r="P7" s="166"/>
      <c r="Q7" s="522"/>
      <c r="R7" s="165"/>
      <c r="S7" s="165"/>
      <c r="T7" s="167"/>
      <c r="U7" s="168"/>
      <c r="V7" s="168"/>
      <c r="W7" s="169"/>
      <c r="X7" s="169"/>
      <c r="Y7" s="169"/>
      <c r="Z7" s="169"/>
      <c r="AA7" s="169"/>
      <c r="AB7" s="169"/>
      <c r="AD7" s="165"/>
      <c r="AE7" s="170"/>
      <c r="AF7" s="171"/>
    </row>
    <row r="8" spans="1:34" s="164" customFormat="1" x14ac:dyDescent="0.25">
      <c r="D8" s="217" t="s">
        <v>791</v>
      </c>
      <c r="E8" s="131"/>
      <c r="F8" s="131"/>
      <c r="G8" s="131"/>
      <c r="H8" s="131"/>
      <c r="I8" s="131"/>
      <c r="J8" s="131"/>
      <c r="K8" s="131"/>
      <c r="L8" s="165"/>
      <c r="M8" s="165"/>
      <c r="N8" s="165"/>
      <c r="O8" s="165"/>
      <c r="P8" s="166"/>
      <c r="Q8" s="522"/>
      <c r="R8" s="165"/>
      <c r="S8" s="165"/>
      <c r="T8" s="167"/>
      <c r="U8" s="168"/>
      <c r="V8" s="168"/>
      <c r="W8" s="169"/>
      <c r="X8" s="169"/>
      <c r="Y8" s="169"/>
      <c r="Z8" s="169"/>
      <c r="AA8" s="169"/>
      <c r="AB8" s="169"/>
      <c r="AD8" s="165"/>
      <c r="AE8" s="170"/>
      <c r="AF8" s="171"/>
    </row>
    <row r="9" spans="1:34" s="164" customFormat="1" ht="13.5" thickBot="1" x14ac:dyDescent="0.3">
      <c r="D9" s="131"/>
      <c r="E9" s="131"/>
      <c r="F9" s="131"/>
      <c r="G9" s="131"/>
      <c r="H9" s="131"/>
      <c r="I9" s="131"/>
      <c r="J9" s="131"/>
      <c r="K9" s="131"/>
      <c r="L9" s="165"/>
      <c r="M9" s="165"/>
      <c r="N9" s="165"/>
      <c r="O9" s="165"/>
      <c r="P9" s="166"/>
      <c r="Q9" s="522"/>
      <c r="R9" s="165"/>
      <c r="S9" s="165"/>
      <c r="T9" s="167"/>
      <c r="U9" s="168"/>
      <c r="V9" s="168"/>
      <c r="W9" s="169"/>
      <c r="X9" s="169"/>
      <c r="Y9" s="169"/>
      <c r="Z9" s="169"/>
      <c r="AA9" s="169"/>
      <c r="AB9" s="169"/>
      <c r="AD9" s="165"/>
      <c r="AE9" s="170"/>
      <c r="AF9" s="171"/>
    </row>
    <row r="10" spans="1:34" s="164" customFormat="1" ht="14" x14ac:dyDescent="0.25">
      <c r="A10" s="1315" t="s">
        <v>790</v>
      </c>
      <c r="B10" s="1316"/>
      <c r="C10" s="1316"/>
      <c r="D10" s="1316"/>
      <c r="E10" s="1316"/>
      <c r="F10" s="1316"/>
      <c r="G10" s="1316"/>
      <c r="H10" s="1316"/>
      <c r="I10" s="1317"/>
      <c r="J10" s="1318" t="s">
        <v>553</v>
      </c>
      <c r="K10" s="1318"/>
      <c r="L10" s="1318"/>
      <c r="M10" s="1318"/>
      <c r="N10" s="1318"/>
      <c r="O10" s="1318"/>
      <c r="P10" s="1318"/>
      <c r="Q10" s="1319"/>
      <c r="R10" s="1320" t="s">
        <v>195</v>
      </c>
      <c r="S10" s="1321"/>
      <c r="T10" s="1321"/>
      <c r="U10" s="1321"/>
      <c r="V10" s="1321"/>
      <c r="W10" s="1321"/>
      <c r="X10" s="1321"/>
      <c r="Y10" s="1321"/>
      <c r="Z10" s="1322"/>
      <c r="AA10" s="1323"/>
      <c r="AB10" s="1324"/>
      <c r="AC10" s="1324"/>
      <c r="AD10" s="1324"/>
      <c r="AE10" s="1324"/>
      <c r="AF10" s="1325"/>
    </row>
    <row r="11" spans="1:34" s="164" customFormat="1" ht="34.5" x14ac:dyDescent="0.25">
      <c r="A11" s="75" t="s">
        <v>785</v>
      </c>
      <c r="B11" s="76" t="s">
        <v>819</v>
      </c>
      <c r="C11" s="76" t="s">
        <v>786</v>
      </c>
      <c r="D11" s="76" t="s">
        <v>796</v>
      </c>
      <c r="E11" s="76" t="s">
        <v>941</v>
      </c>
      <c r="F11" s="76" t="s">
        <v>803</v>
      </c>
      <c r="G11" s="76" t="s">
        <v>803</v>
      </c>
      <c r="H11" s="76"/>
      <c r="I11" s="77" t="s">
        <v>789</v>
      </c>
      <c r="J11" s="621" t="s">
        <v>2</v>
      </c>
      <c r="K11" s="145" t="s">
        <v>3</v>
      </c>
      <c r="L11" s="145" t="s">
        <v>8</v>
      </c>
      <c r="M11" s="172" t="s">
        <v>4</v>
      </c>
      <c r="N11" s="173" t="s">
        <v>1</v>
      </c>
      <c r="O11" s="173" t="s">
        <v>7</v>
      </c>
      <c r="P11" s="172" t="s">
        <v>6</v>
      </c>
      <c r="Q11" s="524" t="s">
        <v>5</v>
      </c>
      <c r="R11" s="34" t="s">
        <v>99</v>
      </c>
      <c r="S11" s="1326" t="s">
        <v>100</v>
      </c>
      <c r="T11" s="1326"/>
      <c r="U11" s="76" t="s">
        <v>234</v>
      </c>
      <c r="V11" s="76" t="s">
        <v>235</v>
      </c>
      <c r="W11" s="175" t="s">
        <v>236</v>
      </c>
      <c r="X11" s="145" t="s">
        <v>239</v>
      </c>
      <c r="Y11" s="145" t="s">
        <v>240</v>
      </c>
      <c r="Z11" s="44" t="s">
        <v>241</v>
      </c>
      <c r="AA11" s="34" t="s">
        <v>20</v>
      </c>
      <c r="AB11" s="172" t="s">
        <v>17</v>
      </c>
      <c r="AC11" s="76" t="s">
        <v>237</v>
      </c>
      <c r="AD11" s="76" t="s">
        <v>238</v>
      </c>
      <c r="AE11" s="172" t="s">
        <v>16</v>
      </c>
      <c r="AF11" s="44" t="s">
        <v>0</v>
      </c>
    </row>
    <row r="12" spans="1:34" s="164" customFormat="1" thickBot="1" x14ac:dyDescent="0.3">
      <c r="A12" s="627"/>
      <c r="B12" s="219"/>
      <c r="C12" s="219"/>
      <c r="D12" s="220" t="s">
        <v>802</v>
      </c>
      <c r="E12" s="220" t="s">
        <v>787</v>
      </c>
      <c r="F12" s="220" t="s">
        <v>942</v>
      </c>
      <c r="G12" s="220" t="s">
        <v>943</v>
      </c>
      <c r="H12" s="220"/>
      <c r="I12" s="628"/>
      <c r="J12" s="622"/>
      <c r="K12" s="149"/>
      <c r="L12" s="149"/>
      <c r="M12" s="179"/>
      <c r="N12" s="180"/>
      <c r="O12" s="180"/>
      <c r="P12" s="179"/>
      <c r="Q12" s="525"/>
      <c r="R12" s="147"/>
      <c r="S12" s="148"/>
      <c r="T12" s="148"/>
      <c r="U12" s="182"/>
      <c r="V12" s="182"/>
      <c r="W12" s="182"/>
      <c r="X12" s="149"/>
      <c r="Y12" s="149"/>
      <c r="Z12" s="150"/>
      <c r="AA12" s="178"/>
      <c r="AB12" s="179"/>
      <c r="AC12" s="183"/>
      <c r="AD12" s="183"/>
      <c r="AE12" s="179"/>
      <c r="AF12" s="150"/>
    </row>
    <row r="13" spans="1:34" s="184" customFormat="1" ht="12.75" customHeight="1" x14ac:dyDescent="0.25">
      <c r="A13" s="193"/>
      <c r="B13" s="194"/>
      <c r="C13" s="194"/>
      <c r="D13" s="195"/>
      <c r="E13" s="195"/>
      <c r="F13" s="195"/>
      <c r="G13" s="195"/>
      <c r="H13" s="195"/>
      <c r="I13" s="386"/>
      <c r="J13" s="625"/>
      <c r="K13" s="300"/>
      <c r="L13" s="300"/>
      <c r="M13" s="300"/>
      <c r="N13" s="300"/>
      <c r="O13" s="300"/>
      <c r="P13" s="300"/>
      <c r="Q13" s="528"/>
      <c r="R13" s="1313"/>
      <c r="S13" s="1314"/>
      <c r="T13" s="1314"/>
      <c r="U13" s="1314"/>
      <c r="V13" s="1314"/>
      <c r="W13" s="1314"/>
      <c r="X13" s="302"/>
      <c r="Y13" s="302"/>
      <c r="Z13" s="303"/>
      <c r="AA13" s="299"/>
      <c r="AB13" s="300"/>
      <c r="AC13" s="300"/>
      <c r="AD13" s="300"/>
      <c r="AE13" s="300"/>
      <c r="AF13" s="301"/>
    </row>
    <row r="14" spans="1:34" s="231" customFormat="1" ht="25" x14ac:dyDescent="0.25">
      <c r="A14" s="232" t="s">
        <v>798</v>
      </c>
      <c r="B14" s="21" t="s">
        <v>71</v>
      </c>
      <c r="C14" s="21" t="s">
        <v>798</v>
      </c>
      <c r="D14" s="644">
        <v>44012</v>
      </c>
      <c r="E14" s="644">
        <v>44022</v>
      </c>
      <c r="F14" s="644">
        <f>D14+(6*7)</f>
        <v>44054</v>
      </c>
      <c r="G14" s="644">
        <v>44102</v>
      </c>
      <c r="H14" s="234"/>
      <c r="I14" s="767">
        <v>44126</v>
      </c>
      <c r="J14" s="626">
        <v>710</v>
      </c>
      <c r="K14" s="13">
        <v>82</v>
      </c>
      <c r="L14" s="14" t="s">
        <v>39</v>
      </c>
      <c r="M14" s="14" t="s">
        <v>98</v>
      </c>
      <c r="N14" s="94" t="s">
        <v>116</v>
      </c>
      <c r="O14" s="94" t="s">
        <v>279</v>
      </c>
      <c r="P14" s="94" t="s">
        <v>56</v>
      </c>
      <c r="Q14" s="529">
        <v>44105</v>
      </c>
      <c r="R14" s="90" t="s">
        <v>101</v>
      </c>
      <c r="S14" s="61" t="s">
        <v>102</v>
      </c>
      <c r="T14" s="61" t="s">
        <v>253</v>
      </c>
      <c r="U14" s="91" t="s">
        <v>248</v>
      </c>
      <c r="V14" s="91" t="s">
        <v>958</v>
      </c>
      <c r="W14" s="95" t="s">
        <v>959</v>
      </c>
      <c r="X14" s="92"/>
      <c r="Y14" s="13" t="s">
        <v>245</v>
      </c>
      <c r="Z14" s="271" t="s">
        <v>246</v>
      </c>
      <c r="AA14" s="273" t="s">
        <v>21</v>
      </c>
      <c r="AB14" s="96" t="s">
        <v>65</v>
      </c>
      <c r="AC14" s="93"/>
      <c r="AD14" s="93"/>
      <c r="AE14" s="14" t="s">
        <v>18</v>
      </c>
      <c r="AF14" s="274" t="str">
        <f t="shared" ref="AF14:AF37" si="0">IF(J14="","",J14&amp;"_"&amp;K14&amp;"_"&amp;L14&amp;"_"&amp;M14&amp;"_"&amp;N14&amp;"_"&amp;O14&amp;"_"&amp;P14)</f>
        <v>710_82_1730_5_210_10_B</v>
      </c>
    </row>
    <row r="15" spans="1:34" s="231" customFormat="1" ht="25" x14ac:dyDescent="0.25">
      <c r="A15" s="232" t="s">
        <v>798</v>
      </c>
      <c r="B15" s="21" t="s">
        <v>71</v>
      </c>
      <c r="C15" s="21" t="s">
        <v>811</v>
      </c>
      <c r="D15" s="644">
        <v>44012</v>
      </c>
      <c r="E15" s="644">
        <v>44022</v>
      </c>
      <c r="F15" s="644">
        <f>D15+(6*7)</f>
        <v>44054</v>
      </c>
      <c r="G15" s="644">
        <v>44043</v>
      </c>
      <c r="H15" s="234"/>
      <c r="I15" s="767">
        <v>44116</v>
      </c>
      <c r="J15" s="626">
        <v>710</v>
      </c>
      <c r="K15" s="13">
        <v>82</v>
      </c>
      <c r="L15" s="14" t="s">
        <v>39</v>
      </c>
      <c r="M15" s="14" t="s">
        <v>98</v>
      </c>
      <c r="N15" s="94" t="s">
        <v>336</v>
      </c>
      <c r="O15" s="94" t="s">
        <v>371</v>
      </c>
      <c r="P15" s="94" t="s">
        <v>56</v>
      </c>
      <c r="Q15" s="529">
        <v>44111</v>
      </c>
      <c r="R15" s="90" t="s">
        <v>101</v>
      </c>
      <c r="S15" s="61" t="s">
        <v>102</v>
      </c>
      <c r="T15" s="61" t="s">
        <v>253</v>
      </c>
      <c r="U15" s="91" t="s">
        <v>248</v>
      </c>
      <c r="V15" s="91" t="s">
        <v>820</v>
      </c>
      <c r="W15" s="95" t="s">
        <v>828</v>
      </c>
      <c r="X15" s="92"/>
      <c r="Y15" s="13" t="s">
        <v>245</v>
      </c>
      <c r="Z15" s="271" t="s">
        <v>246</v>
      </c>
      <c r="AA15" s="273" t="s">
        <v>21</v>
      </c>
      <c r="AB15" s="96" t="s">
        <v>65</v>
      </c>
      <c r="AC15" s="93"/>
      <c r="AD15" s="93"/>
      <c r="AE15" s="14" t="s">
        <v>18</v>
      </c>
      <c r="AF15" s="274" t="str">
        <f t="shared" si="0"/>
        <v>710_82_1730_5_220_20_B</v>
      </c>
    </row>
    <row r="16" spans="1:34" s="231" customFormat="1" ht="25" x14ac:dyDescent="0.25">
      <c r="A16" s="232" t="s">
        <v>798</v>
      </c>
      <c r="B16" s="21" t="s">
        <v>71</v>
      </c>
      <c r="C16" s="21" t="s">
        <v>811</v>
      </c>
      <c r="D16" s="644">
        <v>44012</v>
      </c>
      <c r="E16" s="644">
        <v>44022</v>
      </c>
      <c r="F16" s="644">
        <f t="shared" ref="F16:F37" si="1">D16+(6*7)</f>
        <v>44054</v>
      </c>
      <c r="G16" s="644">
        <v>44043</v>
      </c>
      <c r="H16" s="234"/>
      <c r="I16" s="767">
        <v>44116</v>
      </c>
      <c r="J16" s="626">
        <v>710</v>
      </c>
      <c r="K16" s="13">
        <v>82</v>
      </c>
      <c r="L16" s="14" t="s">
        <v>39</v>
      </c>
      <c r="M16" s="14" t="s">
        <v>98</v>
      </c>
      <c r="N16" s="94" t="s">
        <v>336</v>
      </c>
      <c r="O16" s="94" t="s">
        <v>406</v>
      </c>
      <c r="P16" s="94" t="s">
        <v>56</v>
      </c>
      <c r="Q16" s="529">
        <v>44111</v>
      </c>
      <c r="R16" s="90" t="s">
        <v>101</v>
      </c>
      <c r="S16" s="61" t="s">
        <v>102</v>
      </c>
      <c r="T16" s="61" t="s">
        <v>253</v>
      </c>
      <c r="U16" s="91" t="s">
        <v>248</v>
      </c>
      <c r="V16" s="91" t="s">
        <v>821</v>
      </c>
      <c r="W16" s="95" t="s">
        <v>828</v>
      </c>
      <c r="X16" s="92"/>
      <c r="Y16" s="13" t="s">
        <v>245</v>
      </c>
      <c r="Z16" s="271" t="s">
        <v>246</v>
      </c>
      <c r="AA16" s="273" t="s">
        <v>21</v>
      </c>
      <c r="AB16" s="96" t="s">
        <v>65</v>
      </c>
      <c r="AC16" s="93"/>
      <c r="AD16" s="93"/>
      <c r="AE16" s="14" t="s">
        <v>18</v>
      </c>
      <c r="AF16" s="274" t="str">
        <f t="shared" si="0"/>
        <v>710_82_1730_5_220_21_B</v>
      </c>
    </row>
    <row r="17" spans="1:32" s="231" customFormat="1" ht="25" x14ac:dyDescent="0.25">
      <c r="A17" s="232" t="s">
        <v>798</v>
      </c>
      <c r="B17" s="21" t="s">
        <v>71</v>
      </c>
      <c r="C17" s="21" t="s">
        <v>811</v>
      </c>
      <c r="D17" s="644">
        <v>44012</v>
      </c>
      <c r="E17" s="644">
        <v>44022</v>
      </c>
      <c r="F17" s="644">
        <f t="shared" si="1"/>
        <v>44054</v>
      </c>
      <c r="G17" s="644">
        <v>44043</v>
      </c>
      <c r="H17" s="234"/>
      <c r="I17" s="767">
        <v>44116</v>
      </c>
      <c r="J17" s="626">
        <v>710</v>
      </c>
      <c r="K17" s="13">
        <v>82</v>
      </c>
      <c r="L17" s="14" t="s">
        <v>39</v>
      </c>
      <c r="M17" s="14" t="s">
        <v>98</v>
      </c>
      <c r="N17" s="94" t="s">
        <v>336</v>
      </c>
      <c r="O17" s="94" t="s">
        <v>407</v>
      </c>
      <c r="P17" s="94" t="s">
        <v>56</v>
      </c>
      <c r="Q17" s="529">
        <v>44111</v>
      </c>
      <c r="R17" s="90" t="s">
        <v>101</v>
      </c>
      <c r="S17" s="61" t="s">
        <v>102</v>
      </c>
      <c r="T17" s="61" t="s">
        <v>253</v>
      </c>
      <c r="U17" s="91" t="s">
        <v>248</v>
      </c>
      <c r="V17" s="91" t="s">
        <v>822</v>
      </c>
      <c r="W17" s="95" t="s">
        <v>828</v>
      </c>
      <c r="X17" s="92"/>
      <c r="Y17" s="13" t="s">
        <v>245</v>
      </c>
      <c r="Z17" s="271" t="s">
        <v>246</v>
      </c>
      <c r="AA17" s="273" t="s">
        <v>21</v>
      </c>
      <c r="AB17" s="96" t="s">
        <v>65</v>
      </c>
      <c r="AC17" s="93"/>
      <c r="AD17" s="93"/>
      <c r="AE17" s="14" t="s">
        <v>18</v>
      </c>
      <c r="AF17" s="274" t="str">
        <f t="shared" si="0"/>
        <v>710_82_1730_5_220_22_B</v>
      </c>
    </row>
    <row r="18" spans="1:32" s="231" customFormat="1" ht="25" x14ac:dyDescent="0.25">
      <c r="A18" s="232" t="s">
        <v>798</v>
      </c>
      <c r="B18" s="21" t="s">
        <v>71</v>
      </c>
      <c r="C18" s="21" t="s">
        <v>811</v>
      </c>
      <c r="D18" s="644">
        <v>44012</v>
      </c>
      <c r="E18" s="644">
        <v>44022</v>
      </c>
      <c r="F18" s="644">
        <f t="shared" si="1"/>
        <v>44054</v>
      </c>
      <c r="G18" s="644">
        <v>44043</v>
      </c>
      <c r="H18" s="234"/>
      <c r="I18" s="767">
        <v>44116</v>
      </c>
      <c r="J18" s="626">
        <v>710</v>
      </c>
      <c r="K18" s="13">
        <v>82</v>
      </c>
      <c r="L18" s="14" t="s">
        <v>39</v>
      </c>
      <c r="M18" s="14" t="s">
        <v>98</v>
      </c>
      <c r="N18" s="94" t="s">
        <v>336</v>
      </c>
      <c r="O18" s="94" t="s">
        <v>543</v>
      </c>
      <c r="P18" s="94" t="s">
        <v>56</v>
      </c>
      <c r="Q18" s="529">
        <v>44111</v>
      </c>
      <c r="R18" s="90" t="s">
        <v>101</v>
      </c>
      <c r="S18" s="61" t="s">
        <v>102</v>
      </c>
      <c r="T18" s="61" t="s">
        <v>253</v>
      </c>
      <c r="U18" s="91" t="s">
        <v>248</v>
      </c>
      <c r="V18" s="91" t="s">
        <v>823</v>
      </c>
      <c r="W18" s="95" t="s">
        <v>828</v>
      </c>
      <c r="X18" s="92"/>
      <c r="Y18" s="13" t="s">
        <v>245</v>
      </c>
      <c r="Z18" s="271" t="s">
        <v>246</v>
      </c>
      <c r="AA18" s="273" t="s">
        <v>21</v>
      </c>
      <c r="AB18" s="96" t="s">
        <v>65</v>
      </c>
      <c r="AC18" s="93"/>
      <c r="AD18" s="93"/>
      <c r="AE18" s="14" t="s">
        <v>18</v>
      </c>
      <c r="AF18" s="274" t="str">
        <f t="shared" si="0"/>
        <v>710_82_1730_5_220_23_B</v>
      </c>
    </row>
    <row r="19" spans="1:32" s="231" customFormat="1" ht="25" x14ac:dyDescent="0.25">
      <c r="A19" s="232" t="s">
        <v>798</v>
      </c>
      <c r="B19" s="21" t="s">
        <v>71</v>
      </c>
      <c r="C19" s="21" t="s">
        <v>811</v>
      </c>
      <c r="D19" s="644">
        <v>44012</v>
      </c>
      <c r="E19" s="644">
        <v>44022</v>
      </c>
      <c r="F19" s="644">
        <f t="shared" si="1"/>
        <v>44054</v>
      </c>
      <c r="G19" s="644">
        <v>44043</v>
      </c>
      <c r="H19" s="234"/>
      <c r="I19" s="767">
        <v>44116</v>
      </c>
      <c r="J19" s="626">
        <v>710</v>
      </c>
      <c r="K19" s="13">
        <v>82</v>
      </c>
      <c r="L19" s="14" t="s">
        <v>39</v>
      </c>
      <c r="M19" s="14" t="s">
        <v>98</v>
      </c>
      <c r="N19" s="94" t="s">
        <v>336</v>
      </c>
      <c r="O19" s="94" t="s">
        <v>544</v>
      </c>
      <c r="P19" s="94" t="s">
        <v>56</v>
      </c>
      <c r="Q19" s="529">
        <v>44111</v>
      </c>
      <c r="R19" s="90" t="s">
        <v>101</v>
      </c>
      <c r="S19" s="61" t="s">
        <v>102</v>
      </c>
      <c r="T19" s="61" t="s">
        <v>253</v>
      </c>
      <c r="U19" s="91" t="s">
        <v>248</v>
      </c>
      <c r="V19" s="91" t="s">
        <v>824</v>
      </c>
      <c r="W19" s="95" t="s">
        <v>828</v>
      </c>
      <c r="X19" s="92"/>
      <c r="Y19" s="13" t="s">
        <v>245</v>
      </c>
      <c r="Z19" s="271" t="s">
        <v>246</v>
      </c>
      <c r="AA19" s="273" t="s">
        <v>21</v>
      </c>
      <c r="AB19" s="96" t="s">
        <v>65</v>
      </c>
      <c r="AC19" s="93"/>
      <c r="AD19" s="93"/>
      <c r="AE19" s="14" t="s">
        <v>18</v>
      </c>
      <c r="AF19" s="274" t="str">
        <f t="shared" si="0"/>
        <v>710_82_1730_5_220_24_B</v>
      </c>
    </row>
    <row r="20" spans="1:32" s="231" customFormat="1" ht="25" x14ac:dyDescent="0.25">
      <c r="A20" s="232" t="s">
        <v>798</v>
      </c>
      <c r="B20" s="21" t="s">
        <v>71</v>
      </c>
      <c r="C20" s="21" t="s">
        <v>811</v>
      </c>
      <c r="D20" s="644">
        <v>44012</v>
      </c>
      <c r="E20" s="644">
        <v>44022</v>
      </c>
      <c r="F20" s="644">
        <f t="shared" si="1"/>
        <v>44054</v>
      </c>
      <c r="G20" s="644">
        <v>44043</v>
      </c>
      <c r="H20" s="234"/>
      <c r="I20" s="767">
        <v>44116</v>
      </c>
      <c r="J20" s="626">
        <v>710</v>
      </c>
      <c r="K20" s="13">
        <v>82</v>
      </c>
      <c r="L20" s="14" t="s">
        <v>39</v>
      </c>
      <c r="M20" s="14" t="s">
        <v>98</v>
      </c>
      <c r="N20" s="94" t="s">
        <v>336</v>
      </c>
      <c r="O20" s="94" t="s">
        <v>696</v>
      </c>
      <c r="P20" s="94" t="s">
        <v>56</v>
      </c>
      <c r="Q20" s="529">
        <v>44111</v>
      </c>
      <c r="R20" s="90" t="s">
        <v>101</v>
      </c>
      <c r="S20" s="61" t="s">
        <v>102</v>
      </c>
      <c r="T20" s="61" t="s">
        <v>253</v>
      </c>
      <c r="U20" s="91" t="s">
        <v>248</v>
      </c>
      <c r="V20" s="91" t="s">
        <v>825</v>
      </c>
      <c r="W20" s="95" t="s">
        <v>828</v>
      </c>
      <c r="X20" s="92"/>
      <c r="Y20" s="13" t="s">
        <v>245</v>
      </c>
      <c r="Z20" s="271" t="s">
        <v>246</v>
      </c>
      <c r="AA20" s="273" t="s">
        <v>21</v>
      </c>
      <c r="AB20" s="96" t="s">
        <v>65</v>
      </c>
      <c r="AC20" s="93"/>
      <c r="AD20" s="93"/>
      <c r="AE20" s="14" t="s">
        <v>18</v>
      </c>
      <c r="AF20" s="274" t="str">
        <f t="shared" si="0"/>
        <v>710_82_1730_5_220_25_B</v>
      </c>
    </row>
    <row r="21" spans="1:32" s="231" customFormat="1" ht="25" x14ac:dyDescent="0.25">
      <c r="A21" s="232" t="s">
        <v>798</v>
      </c>
      <c r="B21" s="21" t="s">
        <v>71</v>
      </c>
      <c r="C21" s="21" t="s">
        <v>811</v>
      </c>
      <c r="D21" s="644">
        <v>44012</v>
      </c>
      <c r="E21" s="644">
        <v>44022</v>
      </c>
      <c r="F21" s="644">
        <f t="shared" si="1"/>
        <v>44054</v>
      </c>
      <c r="G21" s="644">
        <v>44043</v>
      </c>
      <c r="H21" s="234"/>
      <c r="I21" s="767">
        <v>44116</v>
      </c>
      <c r="J21" s="626">
        <v>710</v>
      </c>
      <c r="K21" s="13">
        <v>82</v>
      </c>
      <c r="L21" s="14" t="s">
        <v>39</v>
      </c>
      <c r="M21" s="14" t="s">
        <v>98</v>
      </c>
      <c r="N21" s="94" t="s">
        <v>336</v>
      </c>
      <c r="O21" s="94" t="s">
        <v>697</v>
      </c>
      <c r="P21" s="94" t="s">
        <v>56</v>
      </c>
      <c r="Q21" s="529">
        <v>44111</v>
      </c>
      <c r="R21" s="90" t="s">
        <v>101</v>
      </c>
      <c r="S21" s="61" t="s">
        <v>102</v>
      </c>
      <c r="T21" s="61" t="s">
        <v>253</v>
      </c>
      <c r="U21" s="91" t="s">
        <v>248</v>
      </c>
      <c r="V21" s="91" t="s">
        <v>826</v>
      </c>
      <c r="W21" s="95" t="s">
        <v>828</v>
      </c>
      <c r="X21" s="92"/>
      <c r="Y21" s="13" t="s">
        <v>245</v>
      </c>
      <c r="Z21" s="271" t="s">
        <v>246</v>
      </c>
      <c r="AA21" s="273" t="s">
        <v>21</v>
      </c>
      <c r="AB21" s="96" t="s">
        <v>65</v>
      </c>
      <c r="AC21" s="93"/>
      <c r="AD21" s="93"/>
      <c r="AE21" s="14" t="s">
        <v>18</v>
      </c>
      <c r="AF21" s="274" t="str">
        <f t="shared" si="0"/>
        <v>710_82_1730_5_220_26_B</v>
      </c>
    </row>
    <row r="22" spans="1:32" s="231" customFormat="1" ht="25" x14ac:dyDescent="0.25">
      <c r="A22" s="232" t="s">
        <v>798</v>
      </c>
      <c r="B22" s="21" t="s">
        <v>71</v>
      </c>
      <c r="C22" s="21" t="s">
        <v>811</v>
      </c>
      <c r="D22" s="644">
        <v>44012</v>
      </c>
      <c r="E22" s="644">
        <v>44022</v>
      </c>
      <c r="F22" s="644">
        <f t="shared" si="1"/>
        <v>44054</v>
      </c>
      <c r="G22" s="644">
        <v>44043</v>
      </c>
      <c r="H22" s="234"/>
      <c r="I22" s="767">
        <v>44116</v>
      </c>
      <c r="J22" s="626">
        <v>710</v>
      </c>
      <c r="K22" s="13">
        <v>82</v>
      </c>
      <c r="L22" s="14" t="s">
        <v>39</v>
      </c>
      <c r="M22" s="14" t="s">
        <v>98</v>
      </c>
      <c r="N22" s="94" t="s">
        <v>336</v>
      </c>
      <c r="O22" s="94" t="s">
        <v>699</v>
      </c>
      <c r="P22" s="94" t="s">
        <v>56</v>
      </c>
      <c r="Q22" s="529">
        <v>44111</v>
      </c>
      <c r="R22" s="90" t="s">
        <v>101</v>
      </c>
      <c r="S22" s="61" t="s">
        <v>102</v>
      </c>
      <c r="T22" s="61" t="s">
        <v>253</v>
      </c>
      <c r="U22" s="91" t="s">
        <v>248</v>
      </c>
      <c r="V22" s="91" t="s">
        <v>827</v>
      </c>
      <c r="W22" s="95" t="s">
        <v>843</v>
      </c>
      <c r="X22" s="92"/>
      <c r="Y22" s="13" t="s">
        <v>245</v>
      </c>
      <c r="Z22" s="271" t="s">
        <v>246</v>
      </c>
      <c r="AA22" s="273" t="s">
        <v>21</v>
      </c>
      <c r="AB22" s="96" t="s">
        <v>65</v>
      </c>
      <c r="AC22" s="93"/>
      <c r="AD22" s="93"/>
      <c r="AE22" s="14" t="s">
        <v>18</v>
      </c>
      <c r="AF22" s="274" t="str">
        <f t="shared" si="0"/>
        <v>710_82_1730_5_220_27_B</v>
      </c>
    </row>
    <row r="23" spans="1:32" s="231" customFormat="1" ht="25" x14ac:dyDescent="0.25">
      <c r="A23" s="232" t="s">
        <v>798</v>
      </c>
      <c r="B23" s="21" t="s">
        <v>71</v>
      </c>
      <c r="C23" s="21" t="s">
        <v>811</v>
      </c>
      <c r="D23" s="644">
        <v>44012</v>
      </c>
      <c r="E23" s="644">
        <v>44022</v>
      </c>
      <c r="F23" s="644">
        <f t="shared" si="1"/>
        <v>44054</v>
      </c>
      <c r="G23" s="644">
        <v>44043</v>
      </c>
      <c r="H23" s="234"/>
      <c r="I23" s="767">
        <v>44116</v>
      </c>
      <c r="J23" s="626">
        <v>710</v>
      </c>
      <c r="K23" s="13">
        <v>82</v>
      </c>
      <c r="L23" s="14" t="s">
        <v>39</v>
      </c>
      <c r="M23" s="14" t="s">
        <v>98</v>
      </c>
      <c r="N23" s="94" t="s">
        <v>336</v>
      </c>
      <c r="O23" s="94" t="s">
        <v>701</v>
      </c>
      <c r="P23" s="94" t="s">
        <v>56</v>
      </c>
      <c r="Q23" s="529">
        <v>44111</v>
      </c>
      <c r="R23" s="90" t="s">
        <v>101</v>
      </c>
      <c r="S23" s="61" t="s">
        <v>102</v>
      </c>
      <c r="T23" s="61" t="s">
        <v>253</v>
      </c>
      <c r="U23" s="91" t="s">
        <v>248</v>
      </c>
      <c r="V23" s="91" t="s">
        <v>827</v>
      </c>
      <c r="W23" s="95" t="s">
        <v>844</v>
      </c>
      <c r="X23" s="92"/>
      <c r="Y23" s="13" t="s">
        <v>245</v>
      </c>
      <c r="Z23" s="271" t="s">
        <v>246</v>
      </c>
      <c r="AA23" s="273" t="s">
        <v>21</v>
      </c>
      <c r="AB23" s="96" t="s">
        <v>65</v>
      </c>
      <c r="AC23" s="93"/>
      <c r="AD23" s="93"/>
      <c r="AE23" s="14" t="s">
        <v>18</v>
      </c>
      <c r="AF23" s="274" t="str">
        <f t="shared" si="0"/>
        <v>710_82_1730_5_220_28_B</v>
      </c>
    </row>
    <row r="24" spans="1:32" s="231" customFormat="1" ht="25" x14ac:dyDescent="0.25">
      <c r="A24" s="232" t="s">
        <v>798</v>
      </c>
      <c r="B24" s="21" t="s">
        <v>71</v>
      </c>
      <c r="C24" s="21" t="s">
        <v>811</v>
      </c>
      <c r="D24" s="644">
        <v>44012</v>
      </c>
      <c r="E24" s="644">
        <v>44022</v>
      </c>
      <c r="F24" s="644">
        <f t="shared" si="1"/>
        <v>44054</v>
      </c>
      <c r="G24" s="644">
        <v>44043</v>
      </c>
      <c r="H24" s="234"/>
      <c r="I24" s="767">
        <v>44116</v>
      </c>
      <c r="J24" s="626">
        <v>710</v>
      </c>
      <c r="K24" s="13">
        <v>82</v>
      </c>
      <c r="L24" s="14" t="s">
        <v>39</v>
      </c>
      <c r="M24" s="14" t="s">
        <v>98</v>
      </c>
      <c r="N24" s="94" t="s">
        <v>336</v>
      </c>
      <c r="O24" s="94" t="s">
        <v>703</v>
      </c>
      <c r="P24" s="94" t="s">
        <v>56</v>
      </c>
      <c r="Q24" s="529">
        <v>44111</v>
      </c>
      <c r="R24" s="90" t="s">
        <v>101</v>
      </c>
      <c r="S24" s="61" t="s">
        <v>102</v>
      </c>
      <c r="T24" s="61" t="s">
        <v>253</v>
      </c>
      <c r="U24" s="91" t="s">
        <v>248</v>
      </c>
      <c r="V24" s="91" t="s">
        <v>833</v>
      </c>
      <c r="W24" s="95" t="s">
        <v>843</v>
      </c>
      <c r="X24" s="92"/>
      <c r="Y24" s="13" t="s">
        <v>245</v>
      </c>
      <c r="Z24" s="271" t="s">
        <v>246</v>
      </c>
      <c r="AA24" s="273" t="s">
        <v>21</v>
      </c>
      <c r="AB24" s="96" t="s">
        <v>65</v>
      </c>
      <c r="AC24" s="93"/>
      <c r="AD24" s="93"/>
      <c r="AE24" s="14" t="s">
        <v>18</v>
      </c>
      <c r="AF24" s="274" t="str">
        <f t="shared" si="0"/>
        <v>710_82_1730_5_220_29_B</v>
      </c>
    </row>
    <row r="25" spans="1:32" s="231" customFormat="1" ht="25" x14ac:dyDescent="0.25">
      <c r="A25" s="232" t="s">
        <v>798</v>
      </c>
      <c r="B25" s="21" t="s">
        <v>71</v>
      </c>
      <c r="C25" s="21" t="s">
        <v>811</v>
      </c>
      <c r="D25" s="644">
        <v>44012</v>
      </c>
      <c r="E25" s="644">
        <v>44022</v>
      </c>
      <c r="F25" s="644">
        <f t="shared" si="1"/>
        <v>44054</v>
      </c>
      <c r="G25" s="644">
        <v>44043</v>
      </c>
      <c r="H25" s="234"/>
      <c r="I25" s="767">
        <v>44116</v>
      </c>
      <c r="J25" s="626">
        <v>710</v>
      </c>
      <c r="K25" s="13">
        <v>82</v>
      </c>
      <c r="L25" s="14" t="s">
        <v>39</v>
      </c>
      <c r="M25" s="14" t="s">
        <v>98</v>
      </c>
      <c r="N25" s="94" t="s">
        <v>336</v>
      </c>
      <c r="O25" s="94" t="s">
        <v>707</v>
      </c>
      <c r="P25" s="94" t="s">
        <v>56</v>
      </c>
      <c r="Q25" s="529">
        <v>44111</v>
      </c>
      <c r="R25" s="90" t="s">
        <v>101</v>
      </c>
      <c r="S25" s="61" t="s">
        <v>102</v>
      </c>
      <c r="T25" s="61" t="s">
        <v>253</v>
      </c>
      <c r="U25" s="91" t="s">
        <v>248</v>
      </c>
      <c r="V25" s="91" t="s">
        <v>833</v>
      </c>
      <c r="W25" s="95" t="s">
        <v>844</v>
      </c>
      <c r="X25" s="92"/>
      <c r="Y25" s="13" t="s">
        <v>245</v>
      </c>
      <c r="Z25" s="271" t="s">
        <v>246</v>
      </c>
      <c r="AA25" s="273" t="s">
        <v>21</v>
      </c>
      <c r="AB25" s="96" t="s">
        <v>65</v>
      </c>
      <c r="AC25" s="93"/>
      <c r="AD25" s="93"/>
      <c r="AE25" s="14" t="s">
        <v>18</v>
      </c>
      <c r="AF25" s="274" t="str">
        <f t="shared" si="0"/>
        <v>710_82_1730_5_220_30_B</v>
      </c>
    </row>
    <row r="26" spans="1:32" s="231" customFormat="1" ht="25" x14ac:dyDescent="0.25">
      <c r="A26" s="232" t="s">
        <v>798</v>
      </c>
      <c r="B26" s="21" t="s">
        <v>71</v>
      </c>
      <c r="C26" s="21" t="s">
        <v>811</v>
      </c>
      <c r="D26" s="644">
        <v>44012</v>
      </c>
      <c r="E26" s="644">
        <v>44022</v>
      </c>
      <c r="F26" s="644">
        <f t="shared" si="1"/>
        <v>44054</v>
      </c>
      <c r="G26" s="644">
        <v>44043</v>
      </c>
      <c r="H26" s="234"/>
      <c r="I26" s="767">
        <v>44116</v>
      </c>
      <c r="J26" s="626">
        <v>710</v>
      </c>
      <c r="K26" s="13">
        <v>82</v>
      </c>
      <c r="L26" s="14" t="s">
        <v>39</v>
      </c>
      <c r="M26" s="14" t="s">
        <v>98</v>
      </c>
      <c r="N26" s="94" t="s">
        <v>336</v>
      </c>
      <c r="O26" s="94" t="s">
        <v>708</v>
      </c>
      <c r="P26" s="94" t="s">
        <v>56</v>
      </c>
      <c r="Q26" s="529">
        <v>44111</v>
      </c>
      <c r="R26" s="90" t="s">
        <v>101</v>
      </c>
      <c r="S26" s="61" t="s">
        <v>102</v>
      </c>
      <c r="T26" s="61" t="s">
        <v>253</v>
      </c>
      <c r="U26" s="91" t="s">
        <v>248</v>
      </c>
      <c r="V26" s="91" t="s">
        <v>829</v>
      </c>
      <c r="W26" s="95" t="s">
        <v>843</v>
      </c>
      <c r="X26" s="92"/>
      <c r="Y26" s="13" t="s">
        <v>245</v>
      </c>
      <c r="Z26" s="271" t="s">
        <v>246</v>
      </c>
      <c r="AA26" s="273" t="s">
        <v>21</v>
      </c>
      <c r="AB26" s="96" t="s">
        <v>65</v>
      </c>
      <c r="AC26" s="93"/>
      <c r="AD26" s="93"/>
      <c r="AE26" s="14" t="s">
        <v>18</v>
      </c>
      <c r="AF26" s="274" t="str">
        <f t="shared" si="0"/>
        <v>710_82_1730_5_220_31_B</v>
      </c>
    </row>
    <row r="27" spans="1:32" s="231" customFormat="1" ht="25" x14ac:dyDescent="0.25">
      <c r="A27" s="232" t="s">
        <v>798</v>
      </c>
      <c r="B27" s="21" t="s">
        <v>71</v>
      </c>
      <c r="C27" s="21" t="s">
        <v>811</v>
      </c>
      <c r="D27" s="644">
        <v>44012</v>
      </c>
      <c r="E27" s="644">
        <v>44022</v>
      </c>
      <c r="F27" s="644">
        <f t="shared" si="1"/>
        <v>44054</v>
      </c>
      <c r="G27" s="644">
        <v>44043</v>
      </c>
      <c r="H27" s="234"/>
      <c r="I27" s="767">
        <v>44116</v>
      </c>
      <c r="J27" s="626">
        <v>710</v>
      </c>
      <c r="K27" s="13">
        <v>82</v>
      </c>
      <c r="L27" s="14" t="s">
        <v>39</v>
      </c>
      <c r="M27" s="14" t="s">
        <v>98</v>
      </c>
      <c r="N27" s="94" t="s">
        <v>336</v>
      </c>
      <c r="O27" s="94" t="s">
        <v>709</v>
      </c>
      <c r="P27" s="94" t="s">
        <v>56</v>
      </c>
      <c r="Q27" s="529">
        <v>44111</v>
      </c>
      <c r="R27" s="90" t="s">
        <v>101</v>
      </c>
      <c r="S27" s="61" t="s">
        <v>102</v>
      </c>
      <c r="T27" s="61" t="s">
        <v>253</v>
      </c>
      <c r="U27" s="91" t="s">
        <v>248</v>
      </c>
      <c r="V27" s="91" t="s">
        <v>830</v>
      </c>
      <c r="W27" s="95" t="s">
        <v>843</v>
      </c>
      <c r="X27" s="92"/>
      <c r="Y27" s="13" t="s">
        <v>245</v>
      </c>
      <c r="Z27" s="271" t="s">
        <v>246</v>
      </c>
      <c r="AA27" s="273" t="s">
        <v>21</v>
      </c>
      <c r="AB27" s="96" t="s">
        <v>65</v>
      </c>
      <c r="AC27" s="93"/>
      <c r="AD27" s="93"/>
      <c r="AE27" s="14" t="s">
        <v>18</v>
      </c>
      <c r="AF27" s="274" t="str">
        <f t="shared" si="0"/>
        <v>710_82_1730_5_220_32_B</v>
      </c>
    </row>
    <row r="28" spans="1:32" s="231" customFormat="1" ht="25" x14ac:dyDescent="0.25">
      <c r="A28" s="232" t="s">
        <v>798</v>
      </c>
      <c r="B28" s="21" t="s">
        <v>71</v>
      </c>
      <c r="C28" s="21" t="s">
        <v>811</v>
      </c>
      <c r="D28" s="644">
        <v>44012</v>
      </c>
      <c r="E28" s="644">
        <v>44022</v>
      </c>
      <c r="F28" s="644">
        <f t="shared" si="1"/>
        <v>44054</v>
      </c>
      <c r="G28" s="644">
        <v>44043</v>
      </c>
      <c r="H28" s="234"/>
      <c r="I28" s="767">
        <v>44116</v>
      </c>
      <c r="J28" s="626">
        <v>710</v>
      </c>
      <c r="K28" s="13">
        <v>82</v>
      </c>
      <c r="L28" s="14" t="s">
        <v>39</v>
      </c>
      <c r="M28" s="14" t="s">
        <v>98</v>
      </c>
      <c r="N28" s="94" t="s">
        <v>336</v>
      </c>
      <c r="O28" s="94" t="s">
        <v>710</v>
      </c>
      <c r="P28" s="94" t="s">
        <v>56</v>
      </c>
      <c r="Q28" s="529">
        <v>44111</v>
      </c>
      <c r="R28" s="90" t="s">
        <v>101</v>
      </c>
      <c r="S28" s="61" t="s">
        <v>102</v>
      </c>
      <c r="T28" s="61" t="s">
        <v>253</v>
      </c>
      <c r="U28" s="91" t="s">
        <v>248</v>
      </c>
      <c r="V28" s="91" t="s">
        <v>831</v>
      </c>
      <c r="W28" s="95" t="s">
        <v>843</v>
      </c>
      <c r="X28" s="92"/>
      <c r="Y28" s="13" t="s">
        <v>245</v>
      </c>
      <c r="Z28" s="271" t="s">
        <v>246</v>
      </c>
      <c r="AA28" s="273" t="s">
        <v>21</v>
      </c>
      <c r="AB28" s="96" t="s">
        <v>65</v>
      </c>
      <c r="AC28" s="93"/>
      <c r="AD28" s="93"/>
      <c r="AE28" s="14" t="s">
        <v>18</v>
      </c>
      <c r="AF28" s="274" t="str">
        <f t="shared" si="0"/>
        <v>710_82_1730_5_220_33_B</v>
      </c>
    </row>
    <row r="29" spans="1:32" s="231" customFormat="1" ht="25" x14ac:dyDescent="0.25">
      <c r="A29" s="232" t="s">
        <v>798</v>
      </c>
      <c r="B29" s="21" t="s">
        <v>71</v>
      </c>
      <c r="C29" s="21" t="s">
        <v>811</v>
      </c>
      <c r="D29" s="644">
        <v>44012</v>
      </c>
      <c r="E29" s="644">
        <v>44022</v>
      </c>
      <c r="F29" s="644">
        <f t="shared" si="1"/>
        <v>44054</v>
      </c>
      <c r="G29" s="644">
        <v>44043</v>
      </c>
      <c r="H29" s="234"/>
      <c r="I29" s="767">
        <v>44116</v>
      </c>
      <c r="J29" s="626">
        <v>710</v>
      </c>
      <c r="K29" s="13">
        <v>82</v>
      </c>
      <c r="L29" s="14" t="s">
        <v>39</v>
      </c>
      <c r="M29" s="14" t="s">
        <v>98</v>
      </c>
      <c r="N29" s="94" t="s">
        <v>336</v>
      </c>
      <c r="O29" s="94" t="s">
        <v>711</v>
      </c>
      <c r="P29" s="94" t="s">
        <v>56</v>
      </c>
      <c r="Q29" s="529">
        <v>44111</v>
      </c>
      <c r="R29" s="90" t="s">
        <v>101</v>
      </c>
      <c r="S29" s="61" t="s">
        <v>102</v>
      </c>
      <c r="T29" s="61" t="s">
        <v>253</v>
      </c>
      <c r="U29" s="91" t="s">
        <v>248</v>
      </c>
      <c r="V29" s="91" t="s">
        <v>832</v>
      </c>
      <c r="W29" s="95" t="s">
        <v>843</v>
      </c>
      <c r="X29" s="92"/>
      <c r="Y29" s="13" t="s">
        <v>245</v>
      </c>
      <c r="Z29" s="271" t="s">
        <v>246</v>
      </c>
      <c r="AA29" s="273" t="s">
        <v>21</v>
      </c>
      <c r="AB29" s="96" t="s">
        <v>65</v>
      </c>
      <c r="AC29" s="93"/>
      <c r="AD29" s="93"/>
      <c r="AE29" s="14" t="s">
        <v>18</v>
      </c>
      <c r="AF29" s="274" t="str">
        <f t="shared" si="0"/>
        <v>710_82_1730_5_220_34_B</v>
      </c>
    </row>
    <row r="30" spans="1:32" s="231" customFormat="1" ht="25" x14ac:dyDescent="0.25">
      <c r="A30" s="232" t="s">
        <v>798</v>
      </c>
      <c r="B30" s="21" t="s">
        <v>71</v>
      </c>
      <c r="C30" s="21" t="s">
        <v>811</v>
      </c>
      <c r="D30" s="644">
        <v>44012</v>
      </c>
      <c r="E30" s="644">
        <v>44022</v>
      </c>
      <c r="F30" s="644">
        <f t="shared" si="1"/>
        <v>44054</v>
      </c>
      <c r="G30" s="644">
        <v>44043</v>
      </c>
      <c r="H30" s="234"/>
      <c r="I30" s="767">
        <v>44116</v>
      </c>
      <c r="J30" s="626">
        <v>710</v>
      </c>
      <c r="K30" s="13">
        <v>82</v>
      </c>
      <c r="L30" s="14" t="s">
        <v>39</v>
      </c>
      <c r="M30" s="14" t="s">
        <v>98</v>
      </c>
      <c r="N30" s="94" t="s">
        <v>336</v>
      </c>
      <c r="O30" s="94" t="s">
        <v>712</v>
      </c>
      <c r="P30" s="94" t="s">
        <v>56</v>
      </c>
      <c r="Q30" s="529">
        <v>44111</v>
      </c>
      <c r="R30" s="90" t="s">
        <v>101</v>
      </c>
      <c r="S30" s="61" t="s">
        <v>102</v>
      </c>
      <c r="T30" s="61" t="s">
        <v>253</v>
      </c>
      <c r="U30" s="91" t="s">
        <v>248</v>
      </c>
      <c r="V30" s="91" t="s">
        <v>822</v>
      </c>
      <c r="W30" s="95" t="s">
        <v>843</v>
      </c>
      <c r="X30" s="92"/>
      <c r="Y30" s="13" t="s">
        <v>245</v>
      </c>
      <c r="Z30" s="271" t="s">
        <v>246</v>
      </c>
      <c r="AA30" s="273" t="s">
        <v>21</v>
      </c>
      <c r="AB30" s="96" t="s">
        <v>65</v>
      </c>
      <c r="AC30" s="93"/>
      <c r="AD30" s="93"/>
      <c r="AE30" s="14" t="s">
        <v>18</v>
      </c>
      <c r="AF30" s="274" t="str">
        <f t="shared" si="0"/>
        <v>710_82_1730_5_220_35_B</v>
      </c>
    </row>
    <row r="31" spans="1:32" s="231" customFormat="1" ht="25" x14ac:dyDescent="0.25">
      <c r="A31" s="232" t="s">
        <v>798</v>
      </c>
      <c r="B31" s="21" t="s">
        <v>71</v>
      </c>
      <c r="C31" s="21" t="s">
        <v>811</v>
      </c>
      <c r="D31" s="644">
        <v>44012</v>
      </c>
      <c r="E31" s="644">
        <v>44022</v>
      </c>
      <c r="F31" s="644">
        <f t="shared" si="1"/>
        <v>44054</v>
      </c>
      <c r="G31" s="644">
        <v>44043</v>
      </c>
      <c r="H31" s="234"/>
      <c r="I31" s="767">
        <v>44116</v>
      </c>
      <c r="J31" s="626">
        <v>710</v>
      </c>
      <c r="K31" s="13">
        <v>82</v>
      </c>
      <c r="L31" s="14" t="s">
        <v>39</v>
      </c>
      <c r="M31" s="14" t="s">
        <v>98</v>
      </c>
      <c r="N31" s="94" t="s">
        <v>336</v>
      </c>
      <c r="O31" s="94" t="s">
        <v>836</v>
      </c>
      <c r="P31" s="94" t="s">
        <v>56</v>
      </c>
      <c r="Q31" s="529">
        <v>44111</v>
      </c>
      <c r="R31" s="90" t="s">
        <v>101</v>
      </c>
      <c r="S31" s="61" t="s">
        <v>102</v>
      </c>
      <c r="T31" s="61" t="s">
        <v>253</v>
      </c>
      <c r="U31" s="91" t="s">
        <v>248</v>
      </c>
      <c r="V31" s="91" t="s">
        <v>822</v>
      </c>
      <c r="W31" s="95" t="s">
        <v>844</v>
      </c>
      <c r="X31" s="92"/>
      <c r="Y31" s="13" t="s">
        <v>245</v>
      </c>
      <c r="Z31" s="271" t="s">
        <v>246</v>
      </c>
      <c r="AA31" s="273" t="s">
        <v>21</v>
      </c>
      <c r="AB31" s="96" t="s">
        <v>65</v>
      </c>
      <c r="AC31" s="93"/>
      <c r="AD31" s="93"/>
      <c r="AE31" s="14" t="s">
        <v>18</v>
      </c>
      <c r="AF31" s="274" t="str">
        <f t="shared" si="0"/>
        <v>710_82_1730_5_220_36_B</v>
      </c>
    </row>
    <row r="32" spans="1:32" s="231" customFormat="1" ht="25" x14ac:dyDescent="0.25">
      <c r="A32" s="232" t="s">
        <v>798</v>
      </c>
      <c r="B32" s="21" t="s">
        <v>71</v>
      </c>
      <c r="C32" s="21" t="s">
        <v>811</v>
      </c>
      <c r="D32" s="644">
        <v>44012</v>
      </c>
      <c r="E32" s="644">
        <v>44022</v>
      </c>
      <c r="F32" s="644">
        <f t="shared" si="1"/>
        <v>44054</v>
      </c>
      <c r="G32" s="644">
        <v>44043</v>
      </c>
      <c r="H32" s="234"/>
      <c r="I32" s="767">
        <v>44116</v>
      </c>
      <c r="J32" s="626">
        <v>710</v>
      </c>
      <c r="K32" s="13">
        <v>82</v>
      </c>
      <c r="L32" s="14" t="s">
        <v>39</v>
      </c>
      <c r="M32" s="14" t="s">
        <v>98</v>
      </c>
      <c r="N32" s="94" t="s">
        <v>336</v>
      </c>
      <c r="O32" s="94" t="s">
        <v>837</v>
      </c>
      <c r="P32" s="94" t="s">
        <v>56</v>
      </c>
      <c r="Q32" s="529">
        <v>44111</v>
      </c>
      <c r="R32" s="90" t="s">
        <v>101</v>
      </c>
      <c r="S32" s="61" t="s">
        <v>102</v>
      </c>
      <c r="T32" s="61" t="s">
        <v>253</v>
      </c>
      <c r="U32" s="91" t="s">
        <v>248</v>
      </c>
      <c r="V32" s="91" t="s">
        <v>823</v>
      </c>
      <c r="W32" s="95" t="s">
        <v>845</v>
      </c>
      <c r="X32" s="92"/>
      <c r="Y32" s="13" t="s">
        <v>245</v>
      </c>
      <c r="Z32" s="271" t="s">
        <v>246</v>
      </c>
      <c r="AA32" s="273" t="s">
        <v>21</v>
      </c>
      <c r="AB32" s="96" t="s">
        <v>65</v>
      </c>
      <c r="AC32" s="93"/>
      <c r="AD32" s="93"/>
      <c r="AE32" s="14" t="s">
        <v>18</v>
      </c>
      <c r="AF32" s="274" t="str">
        <f t="shared" si="0"/>
        <v>710_82_1730_5_220_37_B</v>
      </c>
    </row>
    <row r="33" spans="1:32" s="231" customFormat="1" ht="25" x14ac:dyDescent="0.25">
      <c r="A33" s="232" t="s">
        <v>798</v>
      </c>
      <c r="B33" s="21" t="s">
        <v>71</v>
      </c>
      <c r="C33" s="21" t="s">
        <v>811</v>
      </c>
      <c r="D33" s="644">
        <v>44012</v>
      </c>
      <c r="E33" s="644">
        <v>44022</v>
      </c>
      <c r="F33" s="644">
        <f t="shared" si="1"/>
        <v>44054</v>
      </c>
      <c r="G33" s="644">
        <v>44043</v>
      </c>
      <c r="H33" s="234"/>
      <c r="I33" s="767">
        <v>44116</v>
      </c>
      <c r="J33" s="626">
        <v>710</v>
      </c>
      <c r="K33" s="13">
        <v>82</v>
      </c>
      <c r="L33" s="14" t="s">
        <v>39</v>
      </c>
      <c r="M33" s="14" t="s">
        <v>98</v>
      </c>
      <c r="N33" s="94" t="s">
        <v>336</v>
      </c>
      <c r="O33" s="94" t="s">
        <v>838</v>
      </c>
      <c r="P33" s="94" t="s">
        <v>56</v>
      </c>
      <c r="Q33" s="529">
        <v>44111</v>
      </c>
      <c r="R33" s="90" t="s">
        <v>101</v>
      </c>
      <c r="S33" s="61" t="s">
        <v>102</v>
      </c>
      <c r="T33" s="61" t="s">
        <v>253</v>
      </c>
      <c r="U33" s="91" t="s">
        <v>248</v>
      </c>
      <c r="V33" s="91" t="s">
        <v>823</v>
      </c>
      <c r="W33" s="95" t="s">
        <v>846</v>
      </c>
      <c r="X33" s="92"/>
      <c r="Y33" s="13" t="s">
        <v>245</v>
      </c>
      <c r="Z33" s="271" t="s">
        <v>246</v>
      </c>
      <c r="AA33" s="273" t="s">
        <v>21</v>
      </c>
      <c r="AB33" s="96" t="s">
        <v>65</v>
      </c>
      <c r="AC33" s="93"/>
      <c r="AD33" s="93"/>
      <c r="AE33" s="14" t="s">
        <v>18</v>
      </c>
      <c r="AF33" s="274" t="str">
        <f t="shared" si="0"/>
        <v>710_82_1730_5_220_38_B</v>
      </c>
    </row>
    <row r="34" spans="1:32" s="231" customFormat="1" ht="25" x14ac:dyDescent="0.25">
      <c r="A34" s="232" t="s">
        <v>798</v>
      </c>
      <c r="B34" s="21" t="s">
        <v>71</v>
      </c>
      <c r="C34" s="21" t="s">
        <v>811</v>
      </c>
      <c r="D34" s="644">
        <v>44012</v>
      </c>
      <c r="E34" s="644">
        <v>44022</v>
      </c>
      <c r="F34" s="644">
        <f t="shared" si="1"/>
        <v>44054</v>
      </c>
      <c r="G34" s="644">
        <v>44043</v>
      </c>
      <c r="H34" s="234"/>
      <c r="I34" s="767">
        <v>44116</v>
      </c>
      <c r="J34" s="626">
        <v>710</v>
      </c>
      <c r="K34" s="13">
        <v>82</v>
      </c>
      <c r="L34" s="14" t="s">
        <v>39</v>
      </c>
      <c r="M34" s="14" t="s">
        <v>98</v>
      </c>
      <c r="N34" s="94" t="s">
        <v>336</v>
      </c>
      <c r="O34" s="94" t="s">
        <v>839</v>
      </c>
      <c r="P34" s="94" t="s">
        <v>56</v>
      </c>
      <c r="Q34" s="529">
        <v>44111</v>
      </c>
      <c r="R34" s="90" t="s">
        <v>101</v>
      </c>
      <c r="S34" s="61" t="s">
        <v>102</v>
      </c>
      <c r="T34" s="61" t="s">
        <v>253</v>
      </c>
      <c r="U34" s="91" t="s">
        <v>248</v>
      </c>
      <c r="V34" s="91" t="s">
        <v>824</v>
      </c>
      <c r="W34" s="95" t="s">
        <v>843</v>
      </c>
      <c r="X34" s="92"/>
      <c r="Y34" s="13" t="s">
        <v>245</v>
      </c>
      <c r="Z34" s="271" t="s">
        <v>246</v>
      </c>
      <c r="AA34" s="273" t="s">
        <v>21</v>
      </c>
      <c r="AB34" s="96" t="s">
        <v>65</v>
      </c>
      <c r="AC34" s="93"/>
      <c r="AD34" s="93"/>
      <c r="AE34" s="14" t="s">
        <v>18</v>
      </c>
      <c r="AF34" s="274" t="str">
        <f t="shared" si="0"/>
        <v>710_82_1730_5_220_39_B</v>
      </c>
    </row>
    <row r="35" spans="1:32" s="231" customFormat="1" ht="25" x14ac:dyDescent="0.25">
      <c r="A35" s="232" t="s">
        <v>798</v>
      </c>
      <c r="B35" s="21" t="s">
        <v>71</v>
      </c>
      <c r="C35" s="21" t="s">
        <v>811</v>
      </c>
      <c r="D35" s="644">
        <v>44012</v>
      </c>
      <c r="E35" s="644">
        <v>44022</v>
      </c>
      <c r="F35" s="644">
        <f t="shared" si="1"/>
        <v>44054</v>
      </c>
      <c r="G35" s="644">
        <v>44043</v>
      </c>
      <c r="H35" s="234"/>
      <c r="I35" s="767">
        <v>44116</v>
      </c>
      <c r="J35" s="626">
        <v>710</v>
      </c>
      <c r="K35" s="13">
        <v>82</v>
      </c>
      <c r="L35" s="14" t="s">
        <v>39</v>
      </c>
      <c r="M35" s="14" t="s">
        <v>98</v>
      </c>
      <c r="N35" s="94" t="s">
        <v>336</v>
      </c>
      <c r="O35" s="94" t="s">
        <v>840</v>
      </c>
      <c r="P35" s="94" t="s">
        <v>56</v>
      </c>
      <c r="Q35" s="529">
        <v>44111</v>
      </c>
      <c r="R35" s="90" t="s">
        <v>101</v>
      </c>
      <c r="S35" s="61" t="s">
        <v>102</v>
      </c>
      <c r="T35" s="61" t="s">
        <v>253</v>
      </c>
      <c r="U35" s="91" t="s">
        <v>248</v>
      </c>
      <c r="V35" s="91" t="s">
        <v>834</v>
      </c>
      <c r="W35" s="95" t="s">
        <v>843</v>
      </c>
      <c r="X35" s="92"/>
      <c r="Y35" s="13" t="s">
        <v>245</v>
      </c>
      <c r="Z35" s="271" t="s">
        <v>246</v>
      </c>
      <c r="AA35" s="273" t="s">
        <v>21</v>
      </c>
      <c r="AB35" s="96" t="s">
        <v>65</v>
      </c>
      <c r="AC35" s="93"/>
      <c r="AD35" s="93"/>
      <c r="AE35" s="14" t="s">
        <v>18</v>
      </c>
      <c r="AF35" s="274" t="str">
        <f t="shared" si="0"/>
        <v>710_82_1730_5_220_40_B</v>
      </c>
    </row>
    <row r="36" spans="1:32" s="231" customFormat="1" ht="25" x14ac:dyDescent="0.25">
      <c r="A36" s="232" t="s">
        <v>798</v>
      </c>
      <c r="B36" s="21" t="s">
        <v>71</v>
      </c>
      <c r="C36" s="21" t="s">
        <v>811</v>
      </c>
      <c r="D36" s="644">
        <v>44012</v>
      </c>
      <c r="E36" s="644">
        <v>44022</v>
      </c>
      <c r="F36" s="644">
        <f t="shared" si="1"/>
        <v>44054</v>
      </c>
      <c r="G36" s="644">
        <v>44043</v>
      </c>
      <c r="H36" s="234"/>
      <c r="I36" s="767">
        <v>44116</v>
      </c>
      <c r="J36" s="626">
        <v>710</v>
      </c>
      <c r="K36" s="13">
        <v>82</v>
      </c>
      <c r="L36" s="14" t="s">
        <v>39</v>
      </c>
      <c r="M36" s="14" t="s">
        <v>98</v>
      </c>
      <c r="N36" s="94" t="s">
        <v>336</v>
      </c>
      <c r="O36" s="94" t="s">
        <v>841</v>
      </c>
      <c r="P36" s="94" t="s">
        <v>56</v>
      </c>
      <c r="Q36" s="529">
        <v>44111</v>
      </c>
      <c r="R36" s="90" t="s">
        <v>101</v>
      </c>
      <c r="S36" s="61" t="s">
        <v>102</v>
      </c>
      <c r="T36" s="61" t="s">
        <v>253</v>
      </c>
      <c r="U36" s="91" t="s">
        <v>248</v>
      </c>
      <c r="V36" s="91" t="s">
        <v>835</v>
      </c>
      <c r="W36" s="95" t="s">
        <v>843</v>
      </c>
      <c r="X36" s="92"/>
      <c r="Y36" s="13" t="s">
        <v>245</v>
      </c>
      <c r="Z36" s="271" t="s">
        <v>246</v>
      </c>
      <c r="AA36" s="273" t="s">
        <v>21</v>
      </c>
      <c r="AB36" s="96" t="s">
        <v>65</v>
      </c>
      <c r="AC36" s="93"/>
      <c r="AD36" s="93"/>
      <c r="AE36" s="14" t="s">
        <v>18</v>
      </c>
      <c r="AF36" s="274" t="str">
        <f t="shared" si="0"/>
        <v>710_82_1730_5_220_41_B</v>
      </c>
    </row>
    <row r="37" spans="1:32" s="231" customFormat="1" ht="25" x14ac:dyDescent="0.25">
      <c r="A37" s="232" t="s">
        <v>798</v>
      </c>
      <c r="B37" s="21" t="s">
        <v>71</v>
      </c>
      <c r="C37" s="21" t="s">
        <v>811</v>
      </c>
      <c r="D37" s="644">
        <v>44012</v>
      </c>
      <c r="E37" s="644">
        <v>44022</v>
      </c>
      <c r="F37" s="644">
        <f t="shared" si="1"/>
        <v>44054</v>
      </c>
      <c r="G37" s="644">
        <v>44043</v>
      </c>
      <c r="H37" s="234"/>
      <c r="I37" s="767">
        <v>44113</v>
      </c>
      <c r="J37" s="626">
        <v>710</v>
      </c>
      <c r="K37" s="13">
        <v>82</v>
      </c>
      <c r="L37" s="14" t="s">
        <v>39</v>
      </c>
      <c r="M37" s="14" t="s">
        <v>98</v>
      </c>
      <c r="N37" s="94" t="s">
        <v>336</v>
      </c>
      <c r="O37" s="94" t="s">
        <v>842</v>
      </c>
      <c r="P37" s="94" t="s">
        <v>56</v>
      </c>
      <c r="Q37" s="529">
        <v>44111</v>
      </c>
      <c r="R37" s="90" t="s">
        <v>101</v>
      </c>
      <c r="S37" s="61" t="s">
        <v>102</v>
      </c>
      <c r="T37" s="61" t="s">
        <v>253</v>
      </c>
      <c r="U37" s="91" t="s">
        <v>248</v>
      </c>
      <c r="V37" s="91" t="s">
        <v>826</v>
      </c>
      <c r="W37" s="95" t="s">
        <v>843</v>
      </c>
      <c r="X37" s="92"/>
      <c r="Y37" s="13" t="s">
        <v>245</v>
      </c>
      <c r="Z37" s="271" t="s">
        <v>246</v>
      </c>
      <c r="AA37" s="273" t="s">
        <v>21</v>
      </c>
      <c r="AB37" s="96" t="s">
        <v>65</v>
      </c>
      <c r="AC37" s="93"/>
      <c r="AD37" s="93"/>
      <c r="AE37" s="14" t="s">
        <v>18</v>
      </c>
      <c r="AF37" s="274" t="str">
        <f t="shared" si="0"/>
        <v>710_82_1730_5_220_42_B</v>
      </c>
    </row>
    <row r="38" spans="1:32" s="231" customFormat="1" x14ac:dyDescent="0.25">
      <c r="A38" s="232" t="s">
        <v>71</v>
      </c>
      <c r="B38" s="521" t="s">
        <v>71</v>
      </c>
      <c r="C38" s="21" t="s">
        <v>1532</v>
      </c>
      <c r="D38" s="233"/>
      <c r="E38" s="644">
        <v>44270</v>
      </c>
      <c r="F38" s="233"/>
      <c r="G38" s="644">
        <v>44245</v>
      </c>
      <c r="H38" s="234"/>
      <c r="I38" s="767">
        <v>44278</v>
      </c>
      <c r="J38" s="626">
        <v>710</v>
      </c>
      <c r="K38" s="13">
        <v>82</v>
      </c>
      <c r="L38" s="14" t="s">
        <v>39</v>
      </c>
      <c r="M38" s="14" t="s">
        <v>98</v>
      </c>
      <c r="N38" s="94" t="s">
        <v>336</v>
      </c>
      <c r="O38" s="94" t="s">
        <v>857</v>
      </c>
      <c r="P38" s="94" t="s">
        <v>19</v>
      </c>
      <c r="Q38" s="726">
        <v>44245</v>
      </c>
      <c r="R38" s="90" t="s">
        <v>101</v>
      </c>
      <c r="S38" s="61" t="s">
        <v>102</v>
      </c>
      <c r="T38" s="61" t="s">
        <v>253</v>
      </c>
      <c r="U38" s="91" t="s">
        <v>248</v>
      </c>
      <c r="V38" s="91" t="s">
        <v>254</v>
      </c>
      <c r="W38" s="97" t="s">
        <v>1542</v>
      </c>
      <c r="X38" s="92"/>
      <c r="Y38" s="13" t="s">
        <v>245</v>
      </c>
      <c r="Z38" s="271" t="s">
        <v>246</v>
      </c>
      <c r="AA38" s="273" t="s">
        <v>21</v>
      </c>
      <c r="AB38" s="96" t="s">
        <v>68</v>
      </c>
      <c r="AC38" s="93"/>
      <c r="AD38" s="93"/>
      <c r="AE38" s="14" t="s">
        <v>78</v>
      </c>
      <c r="AF38" s="274" t="str">
        <f>IF(J38="","",J38&amp;"_"&amp;K38&amp;"_"&amp;L38&amp;"_"&amp;M38&amp;"_"&amp;N38&amp;"_"&amp;O38&amp;"_"&amp;P38)</f>
        <v>710_82_1730_5_220_50_A</v>
      </c>
    </row>
    <row r="39" spans="1:32" s="231" customFormat="1" x14ac:dyDescent="0.25">
      <c r="A39" s="232" t="s">
        <v>71</v>
      </c>
      <c r="B39" s="521" t="s">
        <v>71</v>
      </c>
      <c r="C39" s="21" t="s">
        <v>1532</v>
      </c>
      <c r="D39" s="233"/>
      <c r="E39" s="644">
        <v>44270</v>
      </c>
      <c r="F39" s="233"/>
      <c r="G39" s="644">
        <v>44217</v>
      </c>
      <c r="H39" s="234"/>
      <c r="I39" s="766">
        <v>44278</v>
      </c>
      <c r="J39" s="89">
        <v>710</v>
      </c>
      <c r="K39" s="13">
        <v>82</v>
      </c>
      <c r="L39" s="14" t="s">
        <v>39</v>
      </c>
      <c r="M39" s="14" t="s">
        <v>98</v>
      </c>
      <c r="N39" s="94" t="s">
        <v>336</v>
      </c>
      <c r="O39" s="94" t="s">
        <v>858</v>
      </c>
      <c r="P39" s="94" t="s">
        <v>56</v>
      </c>
      <c r="Q39" s="726">
        <v>44232</v>
      </c>
      <c r="R39" s="90" t="s">
        <v>101</v>
      </c>
      <c r="S39" s="61" t="s">
        <v>102</v>
      </c>
      <c r="T39" s="61" t="s">
        <v>253</v>
      </c>
      <c r="U39" s="91" t="s">
        <v>248</v>
      </c>
      <c r="V39" s="91" t="s">
        <v>254</v>
      </c>
      <c r="W39" s="97" t="s">
        <v>1543</v>
      </c>
      <c r="X39" s="92"/>
      <c r="Y39" s="13" t="s">
        <v>245</v>
      </c>
      <c r="Z39" s="271" t="s">
        <v>246</v>
      </c>
      <c r="AA39" s="273" t="s">
        <v>21</v>
      </c>
      <c r="AB39" s="96" t="s">
        <v>65</v>
      </c>
      <c r="AC39" s="93"/>
      <c r="AD39" s="93"/>
      <c r="AE39" s="14" t="s">
        <v>78</v>
      </c>
      <c r="AF39" s="274" t="str">
        <f t="shared" ref="AF39" si="2">IF(J39="","",J39&amp;"_"&amp;K39&amp;"_"&amp;L39&amp;"_"&amp;M39&amp;"_"&amp;N39&amp;"_"&amp;O39&amp;"_"&amp;P39)</f>
        <v>710_82_1730_5_220_51_B</v>
      </c>
    </row>
    <row r="40" spans="1:32" s="184" customFormat="1" ht="12.75" customHeight="1" thickBot="1" x14ac:dyDescent="0.3">
      <c r="A40" s="191"/>
      <c r="B40" s="254"/>
      <c r="C40" s="192"/>
      <c r="D40" s="158"/>
      <c r="E40" s="158"/>
      <c r="F40" s="158"/>
      <c r="G40" s="158"/>
      <c r="H40" s="158"/>
      <c r="I40" s="163"/>
      <c r="J40" s="472"/>
      <c r="K40" s="49"/>
      <c r="L40" s="33"/>
      <c r="M40" s="33"/>
      <c r="N40" s="304"/>
      <c r="O40" s="304"/>
      <c r="P40" s="304"/>
      <c r="Q40" s="526"/>
      <c r="R40" s="36"/>
      <c r="S40" s="37"/>
      <c r="T40" s="37"/>
      <c r="U40" s="48"/>
      <c r="V40" s="48"/>
      <c r="W40" s="305"/>
      <c r="X40" s="48"/>
      <c r="Y40" s="192"/>
      <c r="Z40" s="306"/>
      <c r="AA40" s="307"/>
      <c r="AB40" s="308"/>
      <c r="AC40" s="51"/>
      <c r="AD40" s="51"/>
      <c r="AE40" s="304"/>
      <c r="AF40" s="159"/>
    </row>
  </sheetData>
  <mergeCells count="7">
    <mergeCell ref="R13:W13"/>
    <mergeCell ref="A2:AH2"/>
    <mergeCell ref="A10:I10"/>
    <mergeCell ref="J10:Q10"/>
    <mergeCell ref="R10:Z10"/>
    <mergeCell ref="AA10:AF10"/>
    <mergeCell ref="S11:T11"/>
  </mergeCells>
  <printOptions horizontalCentered="1"/>
  <pageMargins left="0.19685039370078741" right="0.19685039370078741" top="1.1811023622047245" bottom="0.98425196850393704" header="0.51181102362204722" footer="0.31496062992125984"/>
  <pageSetup paperSize="8" scale="67" orientation="landscape" r:id="rId1"/>
  <headerFooter alignWithMargins="0">
    <oddHeader>&amp;L
&amp;C&amp;"Arial,Fett"&amp;12Klärwerk Ruhleben
Projekt: Standorterweiterung I
Zeichnungsverzeichnis</oddHeader>
    <oddFooter>&amp;CSeite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5">
    <tabColor theme="4" tint="0.59999389629810485"/>
  </sheetPr>
  <dimension ref="A1:AA23"/>
  <sheetViews>
    <sheetView workbookViewId="0">
      <selection activeCell="H23" sqref="H23"/>
    </sheetView>
  </sheetViews>
  <sheetFormatPr baseColWidth="10" defaultColWidth="11.453125" defaultRowHeight="13" x14ac:dyDescent="0.25"/>
  <cols>
    <col min="1" max="2" width="7.6328125" style="221" customWidth="1"/>
    <col min="3" max="4" width="12.6328125" style="221" customWidth="1"/>
    <col min="5" max="5" width="6.90625" style="222" customWidth="1"/>
    <col min="6" max="6" width="4.90625" style="222" bestFit="1" customWidth="1"/>
    <col min="7" max="7" width="8.08984375" style="222" bestFit="1" customWidth="1"/>
    <col min="8" max="8" width="6.08984375" style="222" bestFit="1" customWidth="1"/>
    <col min="9" max="9" width="6.90625" style="222" bestFit="1" customWidth="1"/>
    <col min="10" max="10" width="5.90625" style="222" bestFit="1" customWidth="1"/>
    <col min="11" max="11" width="5.90625" style="222" customWidth="1"/>
    <col min="12" max="12" width="12.6328125" style="222" customWidth="1"/>
    <col min="13" max="13" width="17.90625" style="223" bestFit="1" customWidth="1"/>
    <col min="14" max="14" width="11" style="224" bestFit="1" customWidth="1"/>
    <col min="15" max="15" width="11.90625" style="224" bestFit="1" customWidth="1"/>
    <col min="16" max="16" width="17" style="225" bestFit="1" customWidth="1"/>
    <col min="17" max="17" width="21.36328125" style="225" customWidth="1"/>
    <col min="18" max="18" width="39" style="225" bestFit="1" customWidth="1"/>
    <col min="19" max="19" width="10.54296875" style="225" bestFit="1" customWidth="1"/>
    <col min="20" max="21" width="10.6328125" style="225" customWidth="1"/>
    <col min="22" max="22" width="6.6328125" style="221" customWidth="1"/>
    <col min="23" max="23" width="8.54296875" style="222" customWidth="1"/>
    <col min="24" max="24" width="6.54296875" style="221" bestFit="1" customWidth="1"/>
    <col min="25" max="25" width="7.6328125" style="221" bestFit="1" customWidth="1"/>
    <col min="26" max="26" width="10.453125" style="226" customWidth="1"/>
    <col min="27" max="27" width="20.36328125" style="227" bestFit="1" customWidth="1"/>
    <col min="28" max="16384" width="11.453125" style="221"/>
  </cols>
  <sheetData>
    <row r="1" spans="1:27" s="164" customFormat="1" x14ac:dyDescent="0.25">
      <c r="C1" s="131"/>
      <c r="D1" s="131"/>
      <c r="E1" s="131"/>
      <c r="F1" s="131"/>
      <c r="G1" s="131"/>
      <c r="H1" s="131"/>
      <c r="I1" s="165"/>
      <c r="J1" s="165"/>
      <c r="K1" s="165"/>
      <c r="L1" s="165"/>
      <c r="M1" s="165"/>
      <c r="N1" s="165"/>
      <c r="O1" s="166"/>
      <c r="P1" s="165"/>
      <c r="Q1" s="165"/>
      <c r="R1" s="165"/>
      <c r="S1" s="167"/>
      <c r="T1" s="168"/>
      <c r="U1" s="168"/>
      <c r="V1" s="169"/>
      <c r="W1" s="169"/>
      <c r="X1" s="169"/>
      <c r="Y1" s="169"/>
      <c r="AA1" s="165"/>
    </row>
    <row r="2" spans="1:27" s="164" customFormat="1" ht="15.5" x14ac:dyDescent="0.25">
      <c r="A2" s="1304" t="s">
        <v>795</v>
      </c>
      <c r="B2" s="1304"/>
      <c r="C2" s="1304"/>
      <c r="D2" s="1304"/>
      <c r="E2" s="1304"/>
      <c r="F2" s="1304"/>
      <c r="G2" s="1304"/>
      <c r="H2" s="1304"/>
      <c r="I2" s="1304"/>
      <c r="J2" s="1304"/>
      <c r="K2" s="1304"/>
      <c r="L2" s="1304"/>
      <c r="M2" s="1304"/>
      <c r="N2" s="1304"/>
      <c r="O2" s="1304"/>
      <c r="P2" s="1304"/>
      <c r="Q2" s="1304"/>
      <c r="R2" s="1304"/>
      <c r="S2" s="1304"/>
      <c r="T2" s="1304"/>
      <c r="U2" s="1304"/>
      <c r="V2" s="1304"/>
      <c r="W2" s="1304"/>
      <c r="X2" s="1304"/>
      <c r="Y2" s="1304"/>
      <c r="Z2" s="1304"/>
      <c r="AA2" s="1304"/>
    </row>
    <row r="3" spans="1:27" s="164" customFormat="1" x14ac:dyDescent="0.25">
      <c r="C3" s="131"/>
      <c r="D3" s="131"/>
      <c r="E3" s="131"/>
      <c r="F3" s="131"/>
      <c r="G3" s="131"/>
      <c r="H3" s="131"/>
      <c r="I3" s="165"/>
      <c r="J3" s="165"/>
      <c r="K3" s="165"/>
      <c r="L3" s="165"/>
      <c r="M3" s="165"/>
      <c r="N3" s="165"/>
      <c r="O3" s="166"/>
      <c r="P3" s="165"/>
      <c r="Q3" s="165"/>
      <c r="R3" s="165"/>
      <c r="S3" s="167"/>
      <c r="T3" s="168"/>
      <c r="U3" s="168"/>
      <c r="V3" s="169"/>
      <c r="W3" s="169"/>
      <c r="X3" s="169"/>
      <c r="Y3" s="169"/>
      <c r="AA3" s="165"/>
    </row>
    <row r="4" spans="1:27" s="164" customFormat="1" x14ac:dyDescent="0.25">
      <c r="C4" s="218" t="s">
        <v>455</v>
      </c>
      <c r="D4" s="131"/>
      <c r="E4" s="131"/>
      <c r="F4" s="131"/>
      <c r="G4" s="131"/>
      <c r="H4" s="131"/>
      <c r="I4" s="165"/>
      <c r="J4" s="165"/>
      <c r="K4" s="165"/>
      <c r="L4" s="165"/>
      <c r="M4" s="165"/>
      <c r="N4" s="165"/>
      <c r="O4" s="166"/>
      <c r="P4" s="165"/>
      <c r="Q4" s="165"/>
      <c r="R4" s="165"/>
      <c r="S4" s="167"/>
      <c r="T4" s="168"/>
      <c r="U4" s="168"/>
      <c r="V4" s="169"/>
      <c r="W4" s="169"/>
      <c r="X4" s="169"/>
      <c r="Y4" s="169"/>
      <c r="AA4" s="165"/>
    </row>
    <row r="5" spans="1:27" s="164" customFormat="1" x14ac:dyDescent="0.25">
      <c r="C5" s="129" t="s">
        <v>514</v>
      </c>
      <c r="D5" s="131"/>
      <c r="E5" s="131"/>
      <c r="F5" s="131"/>
      <c r="G5" s="131"/>
      <c r="H5" s="131"/>
      <c r="I5" s="165"/>
      <c r="J5" s="165"/>
      <c r="K5" s="165"/>
      <c r="L5" s="165"/>
      <c r="M5" s="165"/>
      <c r="N5" s="165"/>
      <c r="O5" s="166"/>
      <c r="P5" s="165"/>
      <c r="Q5" s="165"/>
      <c r="R5" s="165"/>
      <c r="S5" s="167"/>
      <c r="T5" s="168"/>
      <c r="U5" s="168"/>
      <c r="V5" s="169"/>
      <c r="W5" s="169"/>
      <c r="X5" s="169"/>
      <c r="Y5" s="169"/>
      <c r="AA5" s="165"/>
    </row>
    <row r="6" spans="1:27" s="164" customFormat="1" x14ac:dyDescent="0.25">
      <c r="C6" s="130" t="s">
        <v>456</v>
      </c>
      <c r="D6" s="131"/>
      <c r="E6" s="131"/>
      <c r="F6" s="131"/>
      <c r="G6" s="131"/>
      <c r="H6" s="131"/>
      <c r="I6" s="165"/>
      <c r="J6" s="165"/>
      <c r="K6" s="165"/>
      <c r="L6" s="165"/>
      <c r="M6" s="165"/>
      <c r="N6" s="165"/>
      <c r="O6" s="166"/>
      <c r="P6" s="165"/>
      <c r="Q6" s="165"/>
      <c r="R6" s="165"/>
      <c r="S6" s="167"/>
      <c r="T6" s="168"/>
      <c r="U6" s="168"/>
      <c r="V6" s="169"/>
      <c r="W6" s="169"/>
      <c r="X6" s="169"/>
      <c r="Y6" s="169"/>
      <c r="AA6" s="165"/>
    </row>
    <row r="7" spans="1:27" s="164" customFormat="1" x14ac:dyDescent="0.25">
      <c r="C7" s="116" t="s">
        <v>541</v>
      </c>
      <c r="D7" s="131"/>
      <c r="E7" s="131"/>
      <c r="F7" s="131"/>
      <c r="G7" s="131"/>
      <c r="H7" s="131"/>
      <c r="I7" s="165"/>
      <c r="J7" s="165"/>
      <c r="K7" s="165"/>
      <c r="L7" s="165"/>
      <c r="M7" s="165"/>
      <c r="N7" s="165"/>
      <c r="O7" s="166"/>
      <c r="P7" s="165"/>
      <c r="Q7" s="165"/>
      <c r="R7" s="165"/>
      <c r="S7" s="167"/>
      <c r="T7" s="168"/>
      <c r="U7" s="168"/>
      <c r="V7" s="169"/>
      <c r="W7" s="169"/>
      <c r="X7" s="169"/>
      <c r="Y7" s="169"/>
      <c r="AA7" s="165"/>
    </row>
    <row r="8" spans="1:27" s="164" customFormat="1" x14ac:dyDescent="0.25">
      <c r="C8" s="217" t="s">
        <v>791</v>
      </c>
      <c r="D8" s="131"/>
      <c r="E8" s="131"/>
      <c r="F8" s="131"/>
      <c r="G8" s="131"/>
      <c r="H8" s="131"/>
      <c r="I8" s="165"/>
      <c r="J8" s="165"/>
      <c r="K8" s="165"/>
      <c r="L8" s="165"/>
      <c r="M8" s="165"/>
      <c r="N8" s="165"/>
      <c r="O8" s="166"/>
      <c r="P8" s="165"/>
      <c r="Q8" s="165"/>
      <c r="R8" s="165"/>
      <c r="S8" s="167"/>
      <c r="T8" s="168"/>
      <c r="U8" s="168"/>
      <c r="V8" s="169"/>
      <c r="W8" s="169"/>
      <c r="X8" s="169"/>
      <c r="Y8" s="169"/>
      <c r="AA8" s="165"/>
    </row>
    <row r="9" spans="1:27" s="164" customFormat="1" ht="13.5" thickBot="1" x14ac:dyDescent="0.3">
      <c r="C9" s="131"/>
      <c r="D9" s="131"/>
      <c r="E9" s="131"/>
      <c r="F9" s="131"/>
      <c r="G9" s="131"/>
      <c r="H9" s="131"/>
      <c r="I9" s="165"/>
      <c r="J9" s="165"/>
      <c r="K9" s="165"/>
      <c r="L9" s="165"/>
      <c r="M9" s="165"/>
      <c r="N9" s="165"/>
      <c r="O9" s="166"/>
      <c r="P9" s="165"/>
      <c r="Q9" s="165"/>
      <c r="R9" s="165"/>
      <c r="S9" s="167"/>
      <c r="T9" s="168"/>
      <c r="U9" s="168"/>
      <c r="V9" s="169"/>
      <c r="W9" s="169"/>
      <c r="X9" s="169"/>
      <c r="Y9" s="169"/>
      <c r="AA9" s="165"/>
    </row>
    <row r="10" spans="1:27" ht="14" x14ac:dyDescent="0.25">
      <c r="A10" s="1327" t="s">
        <v>797</v>
      </c>
      <c r="B10" s="1328"/>
      <c r="C10" s="1328"/>
      <c r="D10" s="1329"/>
      <c r="E10" s="1307" t="s">
        <v>553</v>
      </c>
      <c r="F10" s="1308"/>
      <c r="G10" s="1308"/>
      <c r="H10" s="1308"/>
      <c r="I10" s="1308"/>
      <c r="J10" s="1308"/>
      <c r="K10" s="1308"/>
      <c r="L10" s="1310"/>
      <c r="M10" s="1311" t="s">
        <v>195</v>
      </c>
      <c r="N10" s="1308"/>
      <c r="O10" s="1308"/>
      <c r="P10" s="1308"/>
      <c r="Q10" s="1308"/>
      <c r="R10" s="1308"/>
      <c r="S10" s="1308"/>
      <c r="T10" s="1308"/>
      <c r="U10" s="1309"/>
      <c r="V10" s="1307"/>
      <c r="W10" s="1308"/>
      <c r="X10" s="1308"/>
      <c r="Y10" s="1308"/>
      <c r="Z10" s="1308"/>
      <c r="AA10" s="1310"/>
    </row>
    <row r="11" spans="1:27" ht="24" customHeight="1" x14ac:dyDescent="0.25">
      <c r="A11" s="75" t="s">
        <v>785</v>
      </c>
      <c r="B11" s="76" t="s">
        <v>786</v>
      </c>
      <c r="C11" s="76" t="s">
        <v>794</v>
      </c>
      <c r="D11" s="175" t="s">
        <v>789</v>
      </c>
      <c r="E11" s="53" t="s">
        <v>2</v>
      </c>
      <c r="F11" s="144" t="s">
        <v>3</v>
      </c>
      <c r="G11" s="144" t="s">
        <v>8</v>
      </c>
      <c r="H11" s="228" t="s">
        <v>4</v>
      </c>
      <c r="I11" s="229" t="s">
        <v>1</v>
      </c>
      <c r="J11" s="229" t="s">
        <v>7</v>
      </c>
      <c r="K11" s="228" t="s">
        <v>6</v>
      </c>
      <c r="L11" s="257" t="s">
        <v>5</v>
      </c>
      <c r="M11" s="204" t="s">
        <v>99</v>
      </c>
      <c r="N11" s="1303" t="s">
        <v>100</v>
      </c>
      <c r="O11" s="1303"/>
      <c r="P11" s="98" t="s">
        <v>234</v>
      </c>
      <c r="Q11" s="98" t="s">
        <v>235</v>
      </c>
      <c r="R11" s="98" t="s">
        <v>236</v>
      </c>
      <c r="S11" s="144" t="s">
        <v>239</v>
      </c>
      <c r="T11" s="144" t="s">
        <v>240</v>
      </c>
      <c r="U11" s="268" t="s">
        <v>241</v>
      </c>
      <c r="V11" s="53" t="s">
        <v>20</v>
      </c>
      <c r="W11" s="228" t="s">
        <v>17</v>
      </c>
      <c r="X11" s="98" t="s">
        <v>237</v>
      </c>
      <c r="Y11" s="98" t="s">
        <v>238</v>
      </c>
      <c r="Z11" s="228" t="s">
        <v>16</v>
      </c>
      <c r="AA11" s="54" t="s">
        <v>0</v>
      </c>
    </row>
    <row r="12" spans="1:27" ht="24" customHeight="1" thickBot="1" x14ac:dyDescent="0.3">
      <c r="A12" s="176"/>
      <c r="B12" s="177"/>
      <c r="C12" s="146" t="s">
        <v>787</v>
      </c>
      <c r="D12" s="203"/>
      <c r="E12" s="259"/>
      <c r="F12" s="245"/>
      <c r="G12" s="245"/>
      <c r="H12" s="244"/>
      <c r="I12" s="260"/>
      <c r="J12" s="260"/>
      <c r="K12" s="244"/>
      <c r="L12" s="261"/>
      <c r="M12" s="315"/>
      <c r="N12" s="239"/>
      <c r="O12" s="239"/>
      <c r="P12" s="270"/>
      <c r="Q12" s="270"/>
      <c r="R12" s="270"/>
      <c r="S12" s="239"/>
      <c r="T12" s="239"/>
      <c r="U12" s="319"/>
      <c r="V12" s="259"/>
      <c r="W12" s="244"/>
      <c r="X12" s="264"/>
      <c r="Y12" s="264"/>
      <c r="Z12" s="244"/>
      <c r="AA12" s="246"/>
    </row>
    <row r="13" spans="1:27" s="231" customFormat="1" ht="12.5" x14ac:dyDescent="0.25">
      <c r="A13" s="279"/>
      <c r="B13" s="280"/>
      <c r="C13" s="281"/>
      <c r="D13" s="282"/>
      <c r="E13" s="321"/>
      <c r="F13" s="322"/>
      <c r="G13" s="322"/>
      <c r="H13" s="323"/>
      <c r="I13" s="323"/>
      <c r="J13" s="323"/>
      <c r="K13" s="323"/>
      <c r="L13" s="324"/>
      <c r="M13" s="316"/>
      <c r="N13" s="312"/>
      <c r="O13" s="312"/>
      <c r="P13" s="312"/>
      <c r="Q13" s="312"/>
      <c r="R13" s="312"/>
      <c r="S13" s="313"/>
      <c r="T13" s="314"/>
      <c r="U13" s="320"/>
      <c r="V13" s="289"/>
      <c r="W13" s="290"/>
      <c r="X13" s="322"/>
      <c r="Y13" s="322"/>
      <c r="Z13" s="323"/>
      <c r="AA13" s="292"/>
    </row>
    <row r="14" spans="1:27" s="231" customFormat="1" ht="12.5" x14ac:dyDescent="0.25">
      <c r="A14" s="232" t="s">
        <v>64</v>
      </c>
      <c r="B14" s="21" t="s">
        <v>64</v>
      </c>
      <c r="C14" s="644">
        <v>43900</v>
      </c>
      <c r="D14" s="258"/>
      <c r="E14" s="325">
        <v>710</v>
      </c>
      <c r="F14" s="326">
        <v>63</v>
      </c>
      <c r="G14" s="326">
        <v>1000</v>
      </c>
      <c r="H14" s="327" t="s">
        <v>98</v>
      </c>
      <c r="I14" s="327" t="s">
        <v>335</v>
      </c>
      <c r="J14" s="327" t="s">
        <v>25</v>
      </c>
      <c r="K14" s="327"/>
      <c r="L14" s="328" t="s">
        <v>560</v>
      </c>
      <c r="M14" s="317" t="s">
        <v>101</v>
      </c>
      <c r="N14" s="100" t="s">
        <v>558</v>
      </c>
      <c r="O14" s="100" t="s">
        <v>253</v>
      </c>
      <c r="P14" s="100" t="s">
        <v>559</v>
      </c>
      <c r="Q14" s="100" t="s">
        <v>136</v>
      </c>
      <c r="R14" s="100" t="s">
        <v>561</v>
      </c>
      <c r="S14" s="99"/>
      <c r="T14" s="13" t="s">
        <v>245</v>
      </c>
      <c r="U14" s="271" t="s">
        <v>246</v>
      </c>
      <c r="V14" s="273" t="s">
        <v>21</v>
      </c>
      <c r="W14" s="96" t="s">
        <v>118</v>
      </c>
      <c r="X14" s="326"/>
      <c r="Y14" s="326"/>
      <c r="Z14" s="327" t="s">
        <v>28</v>
      </c>
      <c r="AA14" s="274" t="str">
        <f>IF(E14="","",E14&amp;"_"&amp;F14&amp;"_"&amp;G14&amp;"_"&amp;H14&amp;"_"&amp;I14&amp;"_"&amp;J14&amp;"_"&amp;K14)</f>
        <v>710_63_1000_5_151_01_</v>
      </c>
    </row>
    <row r="15" spans="1:27" s="231" customFormat="1" ht="12.5" x14ac:dyDescent="0.25">
      <c r="A15" s="232" t="s">
        <v>64</v>
      </c>
      <c r="B15" s="21" t="s">
        <v>64</v>
      </c>
      <c r="C15" s="644">
        <v>43900</v>
      </c>
      <c r="D15" s="258"/>
      <c r="E15" s="325">
        <v>710</v>
      </c>
      <c r="F15" s="326">
        <v>63</v>
      </c>
      <c r="G15" s="326">
        <v>1000</v>
      </c>
      <c r="H15" s="327" t="s">
        <v>98</v>
      </c>
      <c r="I15" s="327" t="s">
        <v>335</v>
      </c>
      <c r="J15" s="327" t="s">
        <v>29</v>
      </c>
      <c r="K15" s="327"/>
      <c r="L15" s="328" t="s">
        <v>560</v>
      </c>
      <c r="M15" s="317" t="s">
        <v>101</v>
      </c>
      <c r="N15" s="100" t="s">
        <v>558</v>
      </c>
      <c r="O15" s="100" t="s">
        <v>253</v>
      </c>
      <c r="P15" s="100" t="s">
        <v>559</v>
      </c>
      <c r="Q15" s="100" t="s">
        <v>136</v>
      </c>
      <c r="R15" s="100" t="s">
        <v>562</v>
      </c>
      <c r="S15" s="99"/>
      <c r="T15" s="13" t="s">
        <v>245</v>
      </c>
      <c r="U15" s="271" t="s">
        <v>246</v>
      </c>
      <c r="V15" s="273" t="s">
        <v>21</v>
      </c>
      <c r="W15" s="96" t="s">
        <v>118</v>
      </c>
      <c r="X15" s="326"/>
      <c r="Y15" s="326"/>
      <c r="Z15" s="327" t="s">
        <v>28</v>
      </c>
      <c r="AA15" s="274" t="str">
        <f>IF(E15="","",E15&amp;"_"&amp;F15&amp;"_"&amp;G15&amp;"_"&amp;H15&amp;"_"&amp;I15&amp;"_"&amp;J15&amp;"_"&amp;K15)</f>
        <v>710_63_1000_5_151_02_</v>
      </c>
    </row>
    <row r="16" spans="1:27" s="231" customFormat="1" ht="12.5" x14ac:dyDescent="0.25">
      <c r="A16" s="232" t="s">
        <v>64</v>
      </c>
      <c r="B16" s="21" t="s">
        <v>64</v>
      </c>
      <c r="C16" s="644">
        <v>43900</v>
      </c>
      <c r="D16" s="258"/>
      <c r="E16" s="325">
        <v>710</v>
      </c>
      <c r="F16" s="326">
        <v>63</v>
      </c>
      <c r="G16" s="326">
        <v>1000</v>
      </c>
      <c r="H16" s="327" t="s">
        <v>98</v>
      </c>
      <c r="I16" s="327" t="s">
        <v>335</v>
      </c>
      <c r="J16" s="327" t="s">
        <v>31</v>
      </c>
      <c r="K16" s="327"/>
      <c r="L16" s="328" t="s">
        <v>560</v>
      </c>
      <c r="M16" s="317" t="s">
        <v>101</v>
      </c>
      <c r="N16" s="100" t="s">
        <v>558</v>
      </c>
      <c r="O16" s="100" t="s">
        <v>253</v>
      </c>
      <c r="P16" s="100" t="s">
        <v>559</v>
      </c>
      <c r="Q16" s="100" t="s">
        <v>136</v>
      </c>
      <c r="R16" s="100" t="s">
        <v>563</v>
      </c>
      <c r="S16" s="99"/>
      <c r="T16" s="13" t="s">
        <v>245</v>
      </c>
      <c r="U16" s="271" t="s">
        <v>246</v>
      </c>
      <c r="V16" s="273" t="s">
        <v>21</v>
      </c>
      <c r="W16" s="96" t="s">
        <v>118</v>
      </c>
      <c r="X16" s="326"/>
      <c r="Y16" s="326"/>
      <c r="Z16" s="327" t="s">
        <v>28</v>
      </c>
      <c r="AA16" s="274" t="str">
        <f>IF(E16="","",E16&amp;"_"&amp;F16&amp;"_"&amp;G16&amp;"_"&amp;H16&amp;"_"&amp;I16&amp;"_"&amp;J16&amp;"_"&amp;K16)</f>
        <v>710_63_1000_5_151_03_</v>
      </c>
    </row>
    <row r="17" spans="1:27" s="231" customFormat="1" thickBot="1" x14ac:dyDescent="0.3">
      <c r="A17" s="329"/>
      <c r="B17" s="235"/>
      <c r="C17" s="330"/>
      <c r="D17" s="331"/>
      <c r="E17" s="332"/>
      <c r="F17" s="333"/>
      <c r="G17" s="333"/>
      <c r="H17" s="334"/>
      <c r="I17" s="334"/>
      <c r="J17" s="334"/>
      <c r="K17" s="334"/>
      <c r="L17" s="335"/>
      <c r="M17" s="318"/>
      <c r="N17" s="310"/>
      <c r="O17" s="310"/>
      <c r="P17" s="310"/>
      <c r="Q17" s="310"/>
      <c r="R17" s="310"/>
      <c r="S17" s="311"/>
      <c r="T17" s="32"/>
      <c r="U17" s="272"/>
      <c r="V17" s="275"/>
      <c r="W17" s="276"/>
      <c r="X17" s="333"/>
      <c r="Y17" s="333"/>
      <c r="Z17" s="334"/>
      <c r="AA17" s="278"/>
    </row>
    <row r="23" spans="1:27" s="224" customFormat="1" x14ac:dyDescent="0.25">
      <c r="A23" s="221"/>
      <c r="B23" s="221"/>
      <c r="C23" s="221"/>
      <c r="D23" s="221"/>
      <c r="E23" s="222"/>
      <c r="F23" s="222"/>
      <c r="G23" s="222"/>
      <c r="H23" s="222"/>
      <c r="I23" s="222"/>
      <c r="J23" s="222"/>
      <c r="K23" s="222"/>
      <c r="L23" s="222"/>
      <c r="M23" s="223"/>
      <c r="N23" s="236"/>
      <c r="P23" s="225"/>
      <c r="Q23" s="225"/>
      <c r="R23" s="225"/>
      <c r="S23" s="225"/>
      <c r="T23" s="225"/>
      <c r="U23" s="225"/>
      <c r="V23" s="221"/>
      <c r="W23" s="222"/>
      <c r="X23" s="221"/>
      <c r="Y23" s="221"/>
      <c r="Z23" s="226"/>
      <c r="AA23" s="227"/>
    </row>
  </sheetData>
  <mergeCells count="6">
    <mergeCell ref="A2:AA2"/>
    <mergeCell ref="E10:L10"/>
    <mergeCell ref="M10:U10"/>
    <mergeCell ref="V10:AA10"/>
    <mergeCell ref="N11:O11"/>
    <mergeCell ref="A10:D10"/>
  </mergeCells>
  <printOptions horizontalCentered="1"/>
  <pageMargins left="0.19685039370078741" right="0.19685039370078741" top="1.1811023622047245" bottom="0.98425196850393704" header="0.51181102362204722" footer="0.31496062992125984"/>
  <pageSetup paperSize="8" scale="67" orientation="landscape" r:id="rId1"/>
  <headerFooter alignWithMargins="0">
    <oddHeader>&amp;L
&amp;C&amp;"Arial,Fett"&amp;12Klärwerk Ruhleben
Projekt: Standorterweiterung I
Zeichnungsverzeichnis</oddHeader>
    <oddFooter>&amp;CSeite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tabColor theme="4" tint="0.59999389629810485"/>
  </sheetPr>
  <dimension ref="A2:AN55"/>
  <sheetViews>
    <sheetView workbookViewId="0">
      <selection activeCell="H23" sqref="H23"/>
    </sheetView>
  </sheetViews>
  <sheetFormatPr baseColWidth="10" defaultColWidth="11.453125" defaultRowHeight="13" x14ac:dyDescent="0.25"/>
  <cols>
    <col min="1" max="2" width="7.6328125" style="164" customWidth="1"/>
    <col min="3" max="12" width="12.6328125" style="131" customWidth="1"/>
    <col min="13" max="13" width="6.90625" style="165" customWidth="1"/>
    <col min="14" max="14" width="4.90625" style="165" bestFit="1" customWidth="1"/>
    <col min="15" max="15" width="8.08984375" style="165" bestFit="1" customWidth="1"/>
    <col min="16" max="16" width="6.08984375" style="165" bestFit="1" customWidth="1"/>
    <col min="17" max="17" width="6.90625" style="166" bestFit="1" customWidth="1"/>
    <col min="18" max="18" width="5.90625" style="165" bestFit="1" customWidth="1"/>
    <col min="19" max="19" width="5.90625" style="165" customWidth="1"/>
    <col min="20" max="20" width="10.08984375" style="165" bestFit="1" customWidth="1"/>
    <col min="21" max="21" width="18.54296875" style="167" bestFit="1" customWidth="1"/>
    <col min="22" max="22" width="11.90625" style="168" bestFit="1" customWidth="1"/>
    <col min="23" max="23" width="12.90625" style="168" bestFit="1" customWidth="1"/>
    <col min="24" max="24" width="18.54296875" style="169" bestFit="1" customWidth="1"/>
    <col min="25" max="25" width="14.6328125" style="169" customWidth="1"/>
    <col min="26" max="26" width="58" style="169" bestFit="1" customWidth="1"/>
    <col min="27" max="27" width="10.54296875" style="169" bestFit="1" customWidth="1"/>
    <col min="28" max="29" width="10.6328125" style="169" customWidth="1"/>
    <col min="30" max="30" width="6.6328125" style="164" customWidth="1"/>
    <col min="31" max="31" width="8.54296875" style="165" customWidth="1"/>
    <col min="32" max="32" width="6.54296875" style="164" bestFit="1" customWidth="1"/>
    <col min="33" max="33" width="7.6328125" style="164" bestFit="1" customWidth="1"/>
    <col min="34" max="34" width="7.90625" style="170" bestFit="1" customWidth="1"/>
    <col min="35" max="35" width="20.36328125" style="171" bestFit="1" customWidth="1"/>
    <col min="36" max="16384" width="11.453125" style="164"/>
  </cols>
  <sheetData>
    <row r="2" spans="1:40" ht="15.5" x14ac:dyDescent="0.25">
      <c r="A2" s="1304" t="s">
        <v>788</v>
      </c>
      <c r="B2" s="1304"/>
      <c r="C2" s="1304"/>
      <c r="D2" s="1304"/>
      <c r="E2" s="1304"/>
      <c r="F2" s="1304"/>
      <c r="G2" s="1304"/>
      <c r="H2" s="1304"/>
      <c r="I2" s="1304"/>
      <c r="J2" s="1304"/>
      <c r="K2" s="1304"/>
      <c r="L2" s="1304"/>
      <c r="M2" s="1304"/>
      <c r="N2" s="1304"/>
      <c r="O2" s="1304"/>
      <c r="P2" s="1304"/>
      <c r="Q2" s="1304"/>
      <c r="R2" s="1304"/>
      <c r="S2" s="1304"/>
      <c r="T2" s="1304"/>
      <c r="U2" s="1304"/>
      <c r="V2" s="1304"/>
      <c r="W2" s="1304"/>
      <c r="X2" s="1304"/>
      <c r="Y2" s="1304"/>
      <c r="Z2" s="1304"/>
      <c r="AA2" s="1304"/>
      <c r="AB2" s="1304"/>
      <c r="AC2" s="1304"/>
      <c r="AD2" s="1304"/>
      <c r="AE2" s="1304"/>
      <c r="AF2" s="1304"/>
      <c r="AG2" s="1304"/>
      <c r="AH2" s="1304"/>
      <c r="AI2" s="1304"/>
      <c r="AJ2" s="1304"/>
      <c r="AK2" s="1304"/>
      <c r="AL2" s="1304"/>
      <c r="AM2" s="1304"/>
      <c r="AN2" s="1304"/>
    </row>
    <row r="4" spans="1:40" x14ac:dyDescent="0.25">
      <c r="C4" s="218" t="s">
        <v>455</v>
      </c>
    </row>
    <row r="5" spans="1:40" x14ac:dyDescent="0.25">
      <c r="C5" s="129" t="s">
        <v>514</v>
      </c>
    </row>
    <row r="6" spans="1:40" x14ac:dyDescent="0.25">
      <c r="C6" s="130" t="s">
        <v>456</v>
      </c>
    </row>
    <row r="7" spans="1:40" x14ac:dyDescent="0.25">
      <c r="C7" s="116" t="s">
        <v>541</v>
      </c>
    </row>
    <row r="8" spans="1:40" x14ac:dyDescent="0.25">
      <c r="C8" s="217" t="s">
        <v>791</v>
      </c>
    </row>
    <row r="9" spans="1:40" ht="13.5" thickBot="1" x14ac:dyDescent="0.3"/>
    <row r="10" spans="1:40" ht="14" x14ac:dyDescent="0.25">
      <c r="A10" s="1332" t="s">
        <v>783</v>
      </c>
      <c r="B10" s="1333"/>
      <c r="C10" s="1333"/>
      <c r="D10" s="1333"/>
      <c r="E10" s="1333"/>
      <c r="F10" s="1333"/>
      <c r="G10" s="1333"/>
      <c r="H10" s="1333"/>
      <c r="I10" s="1333"/>
      <c r="J10" s="1334"/>
      <c r="K10" s="1334"/>
      <c r="L10" s="1335"/>
      <c r="M10" s="1321" t="s">
        <v>553</v>
      </c>
      <c r="N10" s="1321"/>
      <c r="O10" s="1321"/>
      <c r="P10" s="1321"/>
      <c r="Q10" s="1321"/>
      <c r="R10" s="1321"/>
      <c r="S10" s="1321"/>
      <c r="T10" s="1322"/>
      <c r="U10" s="1320" t="s">
        <v>195</v>
      </c>
      <c r="V10" s="1321"/>
      <c r="W10" s="1321"/>
      <c r="X10" s="1321"/>
      <c r="Y10" s="1321"/>
      <c r="Z10" s="1321"/>
      <c r="AA10" s="1321"/>
      <c r="AB10" s="1321"/>
      <c r="AC10" s="1322"/>
      <c r="AD10" s="1323"/>
      <c r="AE10" s="1324"/>
      <c r="AF10" s="1324"/>
      <c r="AG10" s="1324"/>
      <c r="AH10" s="1324"/>
      <c r="AI10" s="1325"/>
    </row>
    <row r="11" spans="1:40" ht="46" x14ac:dyDescent="0.25">
      <c r="A11" s="75" t="s">
        <v>785</v>
      </c>
      <c r="B11" s="76" t="s">
        <v>786</v>
      </c>
      <c r="C11" s="76" t="s">
        <v>794</v>
      </c>
      <c r="D11" s="76" t="s">
        <v>794</v>
      </c>
      <c r="E11" s="76"/>
      <c r="F11" s="76" t="s">
        <v>794</v>
      </c>
      <c r="G11" s="76" t="s">
        <v>794</v>
      </c>
      <c r="H11" s="76" t="s">
        <v>794</v>
      </c>
      <c r="I11" s="76" t="s">
        <v>204</v>
      </c>
      <c r="J11" s="76" t="s">
        <v>964</v>
      </c>
      <c r="K11" s="175" t="s">
        <v>789</v>
      </c>
      <c r="L11" s="77" t="s">
        <v>794</v>
      </c>
      <c r="M11" s="621" t="s">
        <v>2</v>
      </c>
      <c r="N11" s="145" t="s">
        <v>3</v>
      </c>
      <c r="O11" s="145" t="s">
        <v>8</v>
      </c>
      <c r="P11" s="172" t="s">
        <v>4</v>
      </c>
      <c r="Q11" s="173" t="s">
        <v>1</v>
      </c>
      <c r="R11" s="173" t="s">
        <v>7</v>
      </c>
      <c r="S11" s="172" t="s">
        <v>6</v>
      </c>
      <c r="T11" s="174" t="s">
        <v>5</v>
      </c>
      <c r="U11" s="34" t="s">
        <v>99</v>
      </c>
      <c r="V11" s="1326" t="s">
        <v>100</v>
      </c>
      <c r="W11" s="1326"/>
      <c r="X11" s="76" t="s">
        <v>234</v>
      </c>
      <c r="Y11" s="76" t="s">
        <v>235</v>
      </c>
      <c r="Z11" s="175" t="s">
        <v>236</v>
      </c>
      <c r="AA11" s="145" t="s">
        <v>239</v>
      </c>
      <c r="AB11" s="145" t="s">
        <v>240</v>
      </c>
      <c r="AC11" s="44" t="s">
        <v>241</v>
      </c>
      <c r="AD11" s="34" t="s">
        <v>20</v>
      </c>
      <c r="AE11" s="172" t="s">
        <v>17</v>
      </c>
      <c r="AF11" s="76" t="s">
        <v>237</v>
      </c>
      <c r="AG11" s="76" t="s">
        <v>238</v>
      </c>
      <c r="AH11" s="172" t="s">
        <v>16</v>
      </c>
      <c r="AI11" s="44" t="s">
        <v>0</v>
      </c>
    </row>
    <row r="12" spans="1:40" thickBot="1" x14ac:dyDescent="0.3">
      <c r="A12" s="633"/>
      <c r="B12" s="623"/>
      <c r="C12" s="624" t="s">
        <v>787</v>
      </c>
      <c r="D12" s="624" t="s">
        <v>787</v>
      </c>
      <c r="E12" s="624"/>
      <c r="F12" s="624" t="s">
        <v>787</v>
      </c>
      <c r="G12" s="624" t="s">
        <v>787</v>
      </c>
      <c r="H12" s="624" t="s">
        <v>787</v>
      </c>
      <c r="I12" s="624"/>
      <c r="J12" s="624" t="s">
        <v>787</v>
      </c>
      <c r="K12" s="669"/>
      <c r="L12" s="634" t="s">
        <v>802</v>
      </c>
      <c r="M12" s="622"/>
      <c r="N12" s="149"/>
      <c r="O12" s="149"/>
      <c r="P12" s="179"/>
      <c r="Q12" s="180"/>
      <c r="R12" s="180"/>
      <c r="S12" s="179"/>
      <c r="T12" s="181"/>
      <c r="U12" s="147"/>
      <c r="V12" s="148"/>
      <c r="W12" s="148"/>
      <c r="X12" s="182"/>
      <c r="Y12" s="182"/>
      <c r="Z12" s="182"/>
      <c r="AA12" s="149"/>
      <c r="AB12" s="149"/>
      <c r="AC12" s="150"/>
      <c r="AD12" s="178"/>
      <c r="AE12" s="179"/>
      <c r="AF12" s="183"/>
      <c r="AG12" s="183"/>
      <c r="AH12" s="179"/>
      <c r="AI12" s="150"/>
    </row>
    <row r="13" spans="1:40" s="184" customFormat="1" ht="12.75" customHeight="1" x14ac:dyDescent="0.25">
      <c r="A13" s="185"/>
      <c r="B13" s="132"/>
      <c r="C13" s="5"/>
      <c r="D13" s="5"/>
      <c r="E13" s="5"/>
      <c r="F13" s="5"/>
      <c r="G13" s="5"/>
      <c r="H13" s="5"/>
      <c r="I13" s="5"/>
      <c r="J13" s="56"/>
      <c r="K13" s="56"/>
      <c r="L13" s="38"/>
      <c r="M13" s="629"/>
      <c r="N13" s="294"/>
      <c r="O13" s="294"/>
      <c r="P13" s="294"/>
      <c r="Q13" s="294"/>
      <c r="R13" s="294"/>
      <c r="S13" s="294"/>
      <c r="T13" s="295"/>
      <c r="U13" s="1330"/>
      <c r="V13" s="1331"/>
      <c r="W13" s="1331"/>
      <c r="X13" s="1331"/>
      <c r="Y13" s="1331"/>
      <c r="Z13" s="1331"/>
      <c r="AA13" s="296"/>
      <c r="AB13" s="296"/>
      <c r="AC13" s="297"/>
      <c r="AD13" s="293"/>
      <c r="AE13" s="294"/>
      <c r="AF13" s="294"/>
      <c r="AG13" s="294"/>
      <c r="AH13" s="294"/>
      <c r="AI13" s="295"/>
    </row>
    <row r="14" spans="1:40" s="184" customFormat="1" ht="12.75" customHeight="1" x14ac:dyDescent="0.25">
      <c r="A14" s="185" t="s">
        <v>71</v>
      </c>
      <c r="B14" s="132" t="s">
        <v>71</v>
      </c>
      <c r="C14" s="134">
        <v>43760</v>
      </c>
      <c r="D14" s="135">
        <v>43854</v>
      </c>
      <c r="E14" s="135"/>
      <c r="F14" s="631"/>
      <c r="G14" s="135">
        <v>43955</v>
      </c>
      <c r="H14" s="135">
        <v>43985</v>
      </c>
      <c r="I14" s="631"/>
      <c r="J14" s="665">
        <v>44043</v>
      </c>
      <c r="K14" s="665">
        <v>44046</v>
      </c>
      <c r="L14" s="670">
        <v>44062</v>
      </c>
      <c r="M14" s="133">
        <v>710</v>
      </c>
      <c r="N14" s="5">
        <v>82</v>
      </c>
      <c r="O14" s="9" t="s">
        <v>12</v>
      </c>
      <c r="P14" s="7" t="s">
        <v>98</v>
      </c>
      <c r="Q14" s="7" t="s">
        <v>57</v>
      </c>
      <c r="R14" s="7" t="s">
        <v>25</v>
      </c>
      <c r="S14" s="9" t="s">
        <v>961</v>
      </c>
      <c r="T14" s="160" t="s">
        <v>962</v>
      </c>
      <c r="U14" s="35" t="s">
        <v>101</v>
      </c>
      <c r="V14" s="8" t="s">
        <v>102</v>
      </c>
      <c r="W14" s="8" t="s">
        <v>103</v>
      </c>
      <c r="X14" s="17" t="s">
        <v>248</v>
      </c>
      <c r="Y14" s="17" t="s">
        <v>140</v>
      </c>
      <c r="Z14" s="42" t="s">
        <v>82</v>
      </c>
      <c r="AA14" s="26"/>
      <c r="AB14" s="19" t="s">
        <v>15</v>
      </c>
      <c r="AC14" s="39" t="s">
        <v>243</v>
      </c>
      <c r="AD14" s="151" t="s">
        <v>21</v>
      </c>
      <c r="AE14" s="11" t="s">
        <v>75</v>
      </c>
      <c r="AF14" s="4"/>
      <c r="AG14" s="4"/>
      <c r="AH14" s="9" t="s">
        <v>28</v>
      </c>
      <c r="AI14" s="152" t="str">
        <f t="shared" ref="AI14:AI25" si="0">IF(M14="","",M14&amp;"_"&amp;N14&amp;"_"&amp;O14&amp;"_"&amp;P14&amp;"_"&amp;Q14&amp;"_"&amp;R14&amp;"_"&amp;S14)</f>
        <v>710_82_1390_5_010_01_E</v>
      </c>
    </row>
    <row r="15" spans="1:40" s="184" customFormat="1" ht="12.75" customHeight="1" x14ac:dyDescent="0.25">
      <c r="A15" s="185" t="s">
        <v>71</v>
      </c>
      <c r="B15" s="132" t="s">
        <v>71</v>
      </c>
      <c r="C15" s="134">
        <v>43760</v>
      </c>
      <c r="D15" s="135">
        <v>43854</v>
      </c>
      <c r="E15" s="135"/>
      <c r="F15" s="631"/>
      <c r="G15" s="135">
        <v>43955</v>
      </c>
      <c r="H15" s="135">
        <v>43985</v>
      </c>
      <c r="I15" s="631"/>
      <c r="J15" s="665">
        <v>44043</v>
      </c>
      <c r="K15" s="665">
        <v>44046</v>
      </c>
      <c r="L15" s="670">
        <v>44062</v>
      </c>
      <c r="M15" s="630">
        <v>710</v>
      </c>
      <c r="N15" s="5">
        <v>82</v>
      </c>
      <c r="O15" s="9" t="s">
        <v>12</v>
      </c>
      <c r="P15" s="7" t="s">
        <v>98</v>
      </c>
      <c r="Q15" s="7" t="s">
        <v>57</v>
      </c>
      <c r="R15" s="7" t="s">
        <v>29</v>
      </c>
      <c r="S15" s="80" t="s">
        <v>961</v>
      </c>
      <c r="T15" s="160">
        <v>44036</v>
      </c>
      <c r="U15" s="35" t="s">
        <v>101</v>
      </c>
      <c r="V15" s="8" t="s">
        <v>102</v>
      </c>
      <c r="W15" s="8" t="s">
        <v>103</v>
      </c>
      <c r="X15" s="17" t="s">
        <v>248</v>
      </c>
      <c r="Y15" s="17" t="s">
        <v>140</v>
      </c>
      <c r="Z15" s="10" t="s">
        <v>88</v>
      </c>
      <c r="AA15" s="26"/>
      <c r="AB15" s="19" t="s">
        <v>15</v>
      </c>
      <c r="AC15" s="39" t="s">
        <v>243</v>
      </c>
      <c r="AD15" s="151" t="s">
        <v>21</v>
      </c>
      <c r="AE15" s="11" t="s">
        <v>77</v>
      </c>
      <c r="AF15" s="4"/>
      <c r="AG15" s="4"/>
      <c r="AH15" s="9" t="s">
        <v>753</v>
      </c>
      <c r="AI15" s="152" t="str">
        <f t="shared" si="0"/>
        <v>710_82_1390_5_010_02_E</v>
      </c>
    </row>
    <row r="16" spans="1:40" s="184" customFormat="1" ht="12.75" customHeight="1" x14ac:dyDescent="0.25">
      <c r="A16" s="185" t="s">
        <v>71</v>
      </c>
      <c r="B16" s="132" t="s">
        <v>71</v>
      </c>
      <c r="C16" s="134">
        <v>43760</v>
      </c>
      <c r="D16" s="135">
        <v>43854</v>
      </c>
      <c r="E16" s="135"/>
      <c r="F16" s="631"/>
      <c r="G16" s="135">
        <v>43955</v>
      </c>
      <c r="H16" s="135">
        <v>43985</v>
      </c>
      <c r="I16" s="631"/>
      <c r="J16" s="665">
        <v>44043</v>
      </c>
      <c r="K16" s="665">
        <v>44046</v>
      </c>
      <c r="L16" s="670">
        <v>44062</v>
      </c>
      <c r="M16" s="133">
        <v>710</v>
      </c>
      <c r="N16" s="5">
        <v>82</v>
      </c>
      <c r="O16" s="9" t="s">
        <v>12</v>
      </c>
      <c r="P16" s="7" t="s">
        <v>98</v>
      </c>
      <c r="Q16" s="57" t="s">
        <v>57</v>
      </c>
      <c r="R16" s="57" t="s">
        <v>31</v>
      </c>
      <c r="S16" s="80" t="s">
        <v>752</v>
      </c>
      <c r="T16" s="160" t="s">
        <v>962</v>
      </c>
      <c r="U16" s="35" t="s">
        <v>101</v>
      </c>
      <c r="V16" s="8" t="s">
        <v>102</v>
      </c>
      <c r="W16" s="8" t="s">
        <v>253</v>
      </c>
      <c r="X16" s="17" t="s">
        <v>248</v>
      </c>
      <c r="Y16" s="17" t="s">
        <v>140</v>
      </c>
      <c r="Z16" s="82" t="s">
        <v>766</v>
      </c>
      <c r="AA16" s="26"/>
      <c r="AB16" s="19" t="s">
        <v>15</v>
      </c>
      <c r="AC16" s="39" t="s">
        <v>243</v>
      </c>
      <c r="AD16" s="151" t="s">
        <v>21</v>
      </c>
      <c r="AE16" s="81" t="s">
        <v>118</v>
      </c>
      <c r="AF16" s="4"/>
      <c r="AG16" s="4"/>
      <c r="AH16" s="80" t="s">
        <v>775</v>
      </c>
      <c r="AI16" s="152" t="str">
        <f t="shared" si="0"/>
        <v>710_82_1390_5_010_03_D</v>
      </c>
    </row>
    <row r="17" spans="1:35" s="184" customFormat="1" ht="12.75" customHeight="1" x14ac:dyDescent="0.25">
      <c r="A17" s="185" t="s">
        <v>71</v>
      </c>
      <c r="B17" s="132" t="s">
        <v>71</v>
      </c>
      <c r="C17" s="134">
        <v>43760</v>
      </c>
      <c r="D17" s="135">
        <v>43854</v>
      </c>
      <c r="E17" s="135"/>
      <c r="F17" s="631"/>
      <c r="G17" s="135">
        <v>43955</v>
      </c>
      <c r="H17" s="135">
        <v>43985</v>
      </c>
      <c r="I17" s="631"/>
      <c r="J17" s="665">
        <v>44043</v>
      </c>
      <c r="K17" s="665">
        <v>44046</v>
      </c>
      <c r="L17" s="670">
        <v>44062</v>
      </c>
      <c r="M17" s="133">
        <v>710</v>
      </c>
      <c r="N17" s="5">
        <v>82</v>
      </c>
      <c r="O17" s="9" t="s">
        <v>12</v>
      </c>
      <c r="P17" s="7" t="s">
        <v>98</v>
      </c>
      <c r="Q17" s="7" t="s">
        <v>58</v>
      </c>
      <c r="R17" s="7" t="s">
        <v>25</v>
      </c>
      <c r="S17" s="80" t="s">
        <v>961</v>
      </c>
      <c r="T17" s="160" t="s">
        <v>962</v>
      </c>
      <c r="U17" s="35" t="s">
        <v>101</v>
      </c>
      <c r="V17" s="8" t="s">
        <v>102</v>
      </c>
      <c r="W17" s="8" t="s">
        <v>103</v>
      </c>
      <c r="X17" s="17" t="s">
        <v>248</v>
      </c>
      <c r="Y17" s="17" t="s">
        <v>141</v>
      </c>
      <c r="Z17" s="42" t="s">
        <v>83</v>
      </c>
      <c r="AA17" s="26"/>
      <c r="AB17" s="19" t="s">
        <v>15</v>
      </c>
      <c r="AC17" s="39" t="s">
        <v>243</v>
      </c>
      <c r="AD17" s="151" t="s">
        <v>21</v>
      </c>
      <c r="AE17" s="11" t="s">
        <v>69</v>
      </c>
      <c r="AF17" s="4"/>
      <c r="AG17" s="4"/>
      <c r="AH17" s="9" t="s">
        <v>18</v>
      </c>
      <c r="AI17" s="152" t="str">
        <f t="shared" si="0"/>
        <v>710_82_1390_5_020_01_E</v>
      </c>
    </row>
    <row r="18" spans="1:35" s="184" customFormat="1" ht="12.75" customHeight="1" x14ac:dyDescent="0.25">
      <c r="A18" s="185" t="s">
        <v>71</v>
      </c>
      <c r="B18" s="132" t="s">
        <v>71</v>
      </c>
      <c r="C18" s="134">
        <v>43760</v>
      </c>
      <c r="D18" s="135">
        <v>43854</v>
      </c>
      <c r="E18" s="135"/>
      <c r="F18" s="631"/>
      <c r="G18" s="135">
        <v>43955</v>
      </c>
      <c r="H18" s="135">
        <v>43985</v>
      </c>
      <c r="I18" s="631"/>
      <c r="J18" s="665">
        <v>44043</v>
      </c>
      <c r="K18" s="665">
        <v>44046</v>
      </c>
      <c r="L18" s="670">
        <v>44062</v>
      </c>
      <c r="M18" s="133">
        <v>710</v>
      </c>
      <c r="N18" s="5">
        <v>82</v>
      </c>
      <c r="O18" s="9" t="s">
        <v>12</v>
      </c>
      <c r="P18" s="7" t="s">
        <v>98</v>
      </c>
      <c r="Q18" s="85" t="s">
        <v>61</v>
      </c>
      <c r="R18" s="7" t="s">
        <v>25</v>
      </c>
      <c r="S18" s="80" t="s">
        <v>961</v>
      </c>
      <c r="T18" s="160" t="s">
        <v>962</v>
      </c>
      <c r="U18" s="35" t="s">
        <v>101</v>
      </c>
      <c r="V18" s="8" t="s">
        <v>102</v>
      </c>
      <c r="W18" s="8" t="s">
        <v>103</v>
      </c>
      <c r="X18" s="17" t="s">
        <v>248</v>
      </c>
      <c r="Y18" s="71" t="s">
        <v>141</v>
      </c>
      <c r="Z18" s="42" t="s">
        <v>767</v>
      </c>
      <c r="AA18" s="26"/>
      <c r="AB18" s="19" t="s">
        <v>15</v>
      </c>
      <c r="AC18" s="39" t="s">
        <v>243</v>
      </c>
      <c r="AD18" s="151" t="s">
        <v>21</v>
      </c>
      <c r="AE18" s="11" t="s">
        <v>69</v>
      </c>
      <c r="AF18" s="4"/>
      <c r="AG18" s="4"/>
      <c r="AH18" s="9" t="s">
        <v>18</v>
      </c>
      <c r="AI18" s="152" t="str">
        <f t="shared" si="0"/>
        <v>710_82_1390_5_120_01_E</v>
      </c>
    </row>
    <row r="19" spans="1:35" s="184" customFormat="1" ht="12.75" customHeight="1" x14ac:dyDescent="0.25">
      <c r="A19" s="185" t="s">
        <v>71</v>
      </c>
      <c r="B19" s="132" t="s">
        <v>71</v>
      </c>
      <c r="C19" s="134">
        <v>43760</v>
      </c>
      <c r="D19" s="135">
        <v>43854</v>
      </c>
      <c r="E19" s="135"/>
      <c r="F19" s="631"/>
      <c r="G19" s="135">
        <v>43955</v>
      </c>
      <c r="H19" s="135">
        <v>43985</v>
      </c>
      <c r="I19" s="631"/>
      <c r="J19" s="665">
        <v>44043</v>
      </c>
      <c r="K19" s="665">
        <v>44046</v>
      </c>
      <c r="L19" s="670">
        <v>44062</v>
      </c>
      <c r="M19" s="133">
        <v>710</v>
      </c>
      <c r="N19" s="5">
        <v>82</v>
      </c>
      <c r="O19" s="9" t="s">
        <v>12</v>
      </c>
      <c r="P19" s="7" t="s">
        <v>98</v>
      </c>
      <c r="Q19" s="85" t="s">
        <v>61</v>
      </c>
      <c r="R19" s="7" t="s">
        <v>29</v>
      </c>
      <c r="S19" s="80" t="s">
        <v>961</v>
      </c>
      <c r="T19" s="160">
        <v>44036</v>
      </c>
      <c r="U19" s="35" t="s">
        <v>101</v>
      </c>
      <c r="V19" s="8" t="s">
        <v>102</v>
      </c>
      <c r="W19" s="8" t="s">
        <v>103</v>
      </c>
      <c r="X19" s="17" t="s">
        <v>248</v>
      </c>
      <c r="Y19" s="71" t="s">
        <v>141</v>
      </c>
      <c r="Z19" s="42" t="s">
        <v>768</v>
      </c>
      <c r="AA19" s="26"/>
      <c r="AB19" s="19" t="s">
        <v>15</v>
      </c>
      <c r="AC19" s="39" t="s">
        <v>243</v>
      </c>
      <c r="AD19" s="151" t="s">
        <v>21</v>
      </c>
      <c r="AE19" s="11" t="s">
        <v>69</v>
      </c>
      <c r="AF19" s="4"/>
      <c r="AG19" s="4"/>
      <c r="AH19" s="9" t="s">
        <v>18</v>
      </c>
      <c r="AI19" s="152" t="str">
        <f t="shared" si="0"/>
        <v>710_82_1390_5_120_02_E</v>
      </c>
    </row>
    <row r="20" spans="1:35" s="184" customFormat="1" ht="12.75" customHeight="1" x14ac:dyDescent="0.25">
      <c r="A20" s="185" t="s">
        <v>71</v>
      </c>
      <c r="B20" s="132" t="s">
        <v>71</v>
      </c>
      <c r="C20" s="134">
        <v>43760</v>
      </c>
      <c r="D20" s="135">
        <v>43854</v>
      </c>
      <c r="E20" s="135"/>
      <c r="F20" s="631"/>
      <c r="G20" s="135">
        <v>43955</v>
      </c>
      <c r="H20" s="135">
        <v>43985</v>
      </c>
      <c r="I20" s="631"/>
      <c r="J20" s="665">
        <v>44043</v>
      </c>
      <c r="K20" s="665">
        <v>44046</v>
      </c>
      <c r="L20" s="670">
        <v>44062</v>
      </c>
      <c r="M20" s="133">
        <v>710</v>
      </c>
      <c r="N20" s="5">
        <v>82</v>
      </c>
      <c r="O20" s="9" t="s">
        <v>12</v>
      </c>
      <c r="P20" s="7" t="s">
        <v>98</v>
      </c>
      <c r="Q20" s="7" t="s">
        <v>61</v>
      </c>
      <c r="R20" s="7" t="s">
        <v>31</v>
      </c>
      <c r="S20" s="80" t="s">
        <v>961</v>
      </c>
      <c r="T20" s="160">
        <v>44036</v>
      </c>
      <c r="U20" s="35" t="s">
        <v>101</v>
      </c>
      <c r="V20" s="8" t="s">
        <v>102</v>
      </c>
      <c r="W20" s="8" t="s">
        <v>103</v>
      </c>
      <c r="X20" s="17" t="s">
        <v>248</v>
      </c>
      <c r="Y20" s="17" t="s">
        <v>140</v>
      </c>
      <c r="Z20" s="42" t="s">
        <v>769</v>
      </c>
      <c r="AA20" s="26"/>
      <c r="AB20" s="19" t="s">
        <v>15</v>
      </c>
      <c r="AC20" s="39" t="s">
        <v>243</v>
      </c>
      <c r="AD20" s="151" t="s">
        <v>21</v>
      </c>
      <c r="AE20" s="11" t="s">
        <v>84</v>
      </c>
      <c r="AF20" s="4"/>
      <c r="AG20" s="4"/>
      <c r="AH20" s="9" t="s">
        <v>28</v>
      </c>
      <c r="AI20" s="152" t="str">
        <f t="shared" si="0"/>
        <v>710_82_1390_5_120_03_E</v>
      </c>
    </row>
    <row r="21" spans="1:35" s="184" customFormat="1" ht="12.75" customHeight="1" x14ac:dyDescent="0.25">
      <c r="A21" s="186" t="s">
        <v>71</v>
      </c>
      <c r="B21" s="116" t="s">
        <v>71</v>
      </c>
      <c r="C21" s="136">
        <v>43760</v>
      </c>
      <c r="D21" s="136" t="s">
        <v>540</v>
      </c>
      <c r="E21" s="136"/>
      <c r="F21" s="136"/>
      <c r="G21" s="136"/>
      <c r="H21" s="136"/>
      <c r="I21" s="632"/>
      <c r="J21" s="665">
        <v>44043</v>
      </c>
      <c r="K21" s="665">
        <v>44046</v>
      </c>
      <c r="L21" s="670">
        <v>44062</v>
      </c>
      <c r="M21" s="341">
        <v>710</v>
      </c>
      <c r="N21" s="110">
        <v>82</v>
      </c>
      <c r="O21" s="105" t="s">
        <v>12</v>
      </c>
      <c r="P21" s="105" t="s">
        <v>98</v>
      </c>
      <c r="Q21" s="105" t="s">
        <v>61</v>
      </c>
      <c r="R21" s="105" t="s">
        <v>33</v>
      </c>
      <c r="S21" s="105" t="s">
        <v>19</v>
      </c>
      <c r="T21" s="161" t="s">
        <v>432</v>
      </c>
      <c r="U21" s="106" t="s">
        <v>101</v>
      </c>
      <c r="V21" s="107" t="s">
        <v>102</v>
      </c>
      <c r="W21" s="107" t="s">
        <v>103</v>
      </c>
      <c r="X21" s="108" t="s">
        <v>248</v>
      </c>
      <c r="Y21" s="108" t="s">
        <v>140</v>
      </c>
      <c r="Z21" s="109" t="s">
        <v>464</v>
      </c>
      <c r="AA21" s="108"/>
      <c r="AB21" s="116" t="s">
        <v>15</v>
      </c>
      <c r="AC21" s="117" t="s">
        <v>243</v>
      </c>
      <c r="AD21" s="153" t="s">
        <v>21</v>
      </c>
      <c r="AE21" s="113" t="s">
        <v>30</v>
      </c>
      <c r="AF21" s="114"/>
      <c r="AG21" s="114"/>
      <c r="AH21" s="105" t="s">
        <v>34</v>
      </c>
      <c r="AI21" s="154" t="str">
        <f t="shared" si="0"/>
        <v>710_82_1390_5_120_04_A</v>
      </c>
    </row>
    <row r="22" spans="1:35" s="184" customFormat="1" ht="12.75" customHeight="1" x14ac:dyDescent="0.25">
      <c r="A22" s="185" t="s">
        <v>71</v>
      </c>
      <c r="B22" s="132" t="s">
        <v>71</v>
      </c>
      <c r="C22" s="134">
        <v>43760</v>
      </c>
      <c r="D22" s="135">
        <v>43854</v>
      </c>
      <c r="E22" s="135"/>
      <c r="F22" s="631"/>
      <c r="G22" s="135">
        <v>43955</v>
      </c>
      <c r="H22" s="135">
        <v>43985</v>
      </c>
      <c r="I22" s="631"/>
      <c r="J22" s="665">
        <v>44043</v>
      </c>
      <c r="K22" s="665">
        <v>44046</v>
      </c>
      <c r="L22" s="670">
        <v>44062</v>
      </c>
      <c r="M22" s="630">
        <v>710</v>
      </c>
      <c r="N22" s="5">
        <v>82</v>
      </c>
      <c r="O22" s="9" t="s">
        <v>12</v>
      </c>
      <c r="P22" s="7" t="s">
        <v>98</v>
      </c>
      <c r="Q22" s="7" t="s">
        <v>94</v>
      </c>
      <c r="R22" s="7" t="s">
        <v>25</v>
      </c>
      <c r="S22" s="80" t="s">
        <v>961</v>
      </c>
      <c r="T22" s="160" t="s">
        <v>962</v>
      </c>
      <c r="U22" s="35" t="s">
        <v>101</v>
      </c>
      <c r="V22" s="8" t="s">
        <v>102</v>
      </c>
      <c r="W22" s="8" t="s">
        <v>103</v>
      </c>
      <c r="X22" s="17" t="s">
        <v>248</v>
      </c>
      <c r="Y22" s="17" t="s">
        <v>140</v>
      </c>
      <c r="Z22" s="10" t="s">
        <v>76</v>
      </c>
      <c r="AA22" s="26"/>
      <c r="AB22" s="19" t="s">
        <v>15</v>
      </c>
      <c r="AC22" s="39" t="s">
        <v>243</v>
      </c>
      <c r="AD22" s="151" t="s">
        <v>21</v>
      </c>
      <c r="AE22" s="11" t="s">
        <v>69</v>
      </c>
      <c r="AF22" s="4"/>
      <c r="AG22" s="4"/>
      <c r="AH22" s="9" t="s">
        <v>18</v>
      </c>
      <c r="AI22" s="152" t="str">
        <f t="shared" si="0"/>
        <v>710_82_1390_5_410_01_E</v>
      </c>
    </row>
    <row r="23" spans="1:35" s="184" customFormat="1" ht="12.75" customHeight="1" x14ac:dyDescent="0.25">
      <c r="A23" s="185" t="s">
        <v>71</v>
      </c>
      <c r="B23" s="132" t="s">
        <v>71</v>
      </c>
      <c r="C23" s="134">
        <v>43760</v>
      </c>
      <c r="D23" s="135">
        <v>43854</v>
      </c>
      <c r="E23" s="135"/>
      <c r="F23" s="631"/>
      <c r="G23" s="135">
        <v>43955</v>
      </c>
      <c r="H23" s="135">
        <v>43985</v>
      </c>
      <c r="I23" s="631"/>
      <c r="J23" s="665">
        <v>44043</v>
      </c>
      <c r="K23" s="665">
        <v>44046</v>
      </c>
      <c r="L23" s="670">
        <v>44062</v>
      </c>
      <c r="M23" s="630">
        <v>710</v>
      </c>
      <c r="N23" s="5">
        <v>82</v>
      </c>
      <c r="O23" s="9" t="s">
        <v>12</v>
      </c>
      <c r="P23" s="7" t="s">
        <v>98</v>
      </c>
      <c r="Q23" s="7" t="s">
        <v>94</v>
      </c>
      <c r="R23" s="7" t="s">
        <v>29</v>
      </c>
      <c r="S23" s="80" t="s">
        <v>961</v>
      </c>
      <c r="T23" s="160" t="s">
        <v>962</v>
      </c>
      <c r="U23" s="35" t="s">
        <v>101</v>
      </c>
      <c r="V23" s="8" t="s">
        <v>102</v>
      </c>
      <c r="W23" s="8" t="s">
        <v>103</v>
      </c>
      <c r="X23" s="17" t="s">
        <v>248</v>
      </c>
      <c r="Y23" s="17" t="s">
        <v>140</v>
      </c>
      <c r="Z23" s="10" t="s">
        <v>85</v>
      </c>
      <c r="AA23" s="26"/>
      <c r="AB23" s="19" t="s">
        <v>15</v>
      </c>
      <c r="AC23" s="39" t="s">
        <v>243</v>
      </c>
      <c r="AD23" s="151" t="s">
        <v>21</v>
      </c>
      <c r="AE23" s="11" t="s">
        <v>69</v>
      </c>
      <c r="AF23" s="4"/>
      <c r="AG23" s="4"/>
      <c r="AH23" s="9" t="s">
        <v>34</v>
      </c>
      <c r="AI23" s="152" t="str">
        <f t="shared" si="0"/>
        <v>710_82_1390_5_410_02_E</v>
      </c>
    </row>
    <row r="24" spans="1:35" s="184" customFormat="1" ht="12.75" customHeight="1" x14ac:dyDescent="0.25">
      <c r="A24" s="185" t="s">
        <v>71</v>
      </c>
      <c r="B24" s="132" t="s">
        <v>71</v>
      </c>
      <c r="C24" s="134">
        <v>43760</v>
      </c>
      <c r="D24" s="135">
        <v>43854</v>
      </c>
      <c r="E24" s="135"/>
      <c r="F24" s="631"/>
      <c r="G24" s="135">
        <v>43955</v>
      </c>
      <c r="H24" s="135">
        <v>43985</v>
      </c>
      <c r="I24" s="631"/>
      <c r="J24" s="665">
        <v>44043</v>
      </c>
      <c r="K24" s="665">
        <v>44046</v>
      </c>
      <c r="L24" s="670">
        <v>44062</v>
      </c>
      <c r="M24" s="630">
        <v>710</v>
      </c>
      <c r="N24" s="5">
        <v>82</v>
      </c>
      <c r="O24" s="9" t="s">
        <v>12</v>
      </c>
      <c r="P24" s="7" t="s">
        <v>98</v>
      </c>
      <c r="Q24" s="7" t="s">
        <v>94</v>
      </c>
      <c r="R24" s="7" t="s">
        <v>31</v>
      </c>
      <c r="S24" s="80" t="s">
        <v>961</v>
      </c>
      <c r="T24" s="160" t="s">
        <v>962</v>
      </c>
      <c r="U24" s="35" t="s">
        <v>101</v>
      </c>
      <c r="V24" s="8" t="s">
        <v>102</v>
      </c>
      <c r="W24" s="8" t="s">
        <v>103</v>
      </c>
      <c r="X24" s="17" t="s">
        <v>248</v>
      </c>
      <c r="Y24" s="17" t="s">
        <v>140</v>
      </c>
      <c r="Z24" s="10" t="s">
        <v>86</v>
      </c>
      <c r="AA24" s="26"/>
      <c r="AB24" s="19" t="s">
        <v>15</v>
      </c>
      <c r="AC24" s="39" t="s">
        <v>243</v>
      </c>
      <c r="AD24" s="151" t="s">
        <v>21</v>
      </c>
      <c r="AE24" s="11" t="s">
        <v>69</v>
      </c>
      <c r="AF24" s="4"/>
      <c r="AG24" s="4"/>
      <c r="AH24" s="9" t="s">
        <v>34</v>
      </c>
      <c r="AI24" s="152" t="str">
        <f t="shared" si="0"/>
        <v>710_82_1390_5_410_03_E</v>
      </c>
    </row>
    <row r="25" spans="1:35" s="184" customFormat="1" ht="12.75" customHeight="1" x14ac:dyDescent="0.25">
      <c r="A25" s="185" t="s">
        <v>71</v>
      </c>
      <c r="B25" s="132" t="s">
        <v>71</v>
      </c>
      <c r="C25" s="134">
        <v>43760</v>
      </c>
      <c r="D25" s="135">
        <v>43854</v>
      </c>
      <c r="E25" s="135"/>
      <c r="F25" s="631"/>
      <c r="G25" s="135">
        <v>43955</v>
      </c>
      <c r="H25" s="135">
        <v>43985</v>
      </c>
      <c r="I25" s="631"/>
      <c r="J25" s="665">
        <v>44043</v>
      </c>
      <c r="K25" s="665">
        <v>44046</v>
      </c>
      <c r="L25" s="670">
        <v>44062</v>
      </c>
      <c r="M25" s="630">
        <v>710</v>
      </c>
      <c r="N25" s="5">
        <v>82</v>
      </c>
      <c r="O25" s="9" t="s">
        <v>12</v>
      </c>
      <c r="P25" s="7" t="s">
        <v>98</v>
      </c>
      <c r="Q25" s="7" t="s">
        <v>94</v>
      </c>
      <c r="R25" s="7" t="s">
        <v>33</v>
      </c>
      <c r="S25" s="80" t="s">
        <v>961</v>
      </c>
      <c r="T25" s="160" t="s">
        <v>962</v>
      </c>
      <c r="U25" s="35" t="s">
        <v>101</v>
      </c>
      <c r="V25" s="8" t="s">
        <v>102</v>
      </c>
      <c r="W25" s="8" t="s">
        <v>103</v>
      </c>
      <c r="X25" s="17" t="s">
        <v>248</v>
      </c>
      <c r="Y25" s="17" t="s">
        <v>140</v>
      </c>
      <c r="Z25" s="10" t="s">
        <v>87</v>
      </c>
      <c r="AA25" s="26"/>
      <c r="AB25" s="19" t="s">
        <v>15</v>
      </c>
      <c r="AC25" s="39" t="s">
        <v>243</v>
      </c>
      <c r="AD25" s="151" t="s">
        <v>21</v>
      </c>
      <c r="AE25" s="11" t="s">
        <v>69</v>
      </c>
      <c r="AF25" s="4"/>
      <c r="AG25" s="4"/>
      <c r="AH25" s="9" t="s">
        <v>34</v>
      </c>
      <c r="AI25" s="152" t="str">
        <f t="shared" si="0"/>
        <v>710_82_1390_5_410_04_E</v>
      </c>
    </row>
    <row r="26" spans="1:35" s="184" customFormat="1" ht="12.75" customHeight="1" thickBot="1" x14ac:dyDescent="0.3">
      <c r="A26" s="635"/>
      <c r="B26" s="636"/>
      <c r="C26" s="637"/>
      <c r="D26" s="637"/>
      <c r="E26" s="637"/>
      <c r="F26" s="637"/>
      <c r="G26" s="637"/>
      <c r="H26" s="637"/>
      <c r="I26" s="637"/>
      <c r="J26" s="664"/>
      <c r="K26" s="664"/>
      <c r="L26" s="638"/>
      <c r="M26" s="133"/>
      <c r="N26" s="5"/>
      <c r="O26" s="7"/>
      <c r="P26" s="7"/>
      <c r="Q26" s="7"/>
      <c r="R26" s="7"/>
      <c r="S26" s="57"/>
      <c r="T26" s="160"/>
      <c r="U26" s="35"/>
      <c r="V26" s="8"/>
      <c r="W26" s="8"/>
      <c r="X26" s="17"/>
      <c r="Y26" s="17"/>
      <c r="Z26" s="2"/>
      <c r="AA26" s="17"/>
      <c r="AB26" s="19"/>
      <c r="AC26" s="39"/>
      <c r="AD26" s="298"/>
      <c r="AE26" s="3"/>
      <c r="AF26" s="4"/>
      <c r="AG26" s="4"/>
      <c r="AH26" s="7"/>
      <c r="AI26" s="152"/>
    </row>
    <row r="27" spans="1:35" ht="14" x14ac:dyDescent="0.25">
      <c r="A27" s="1332" t="s">
        <v>790</v>
      </c>
      <c r="B27" s="1333"/>
      <c r="C27" s="1333"/>
      <c r="D27" s="1333"/>
      <c r="E27" s="1333"/>
      <c r="F27" s="1333"/>
      <c r="G27" s="1333"/>
      <c r="H27" s="1333"/>
      <c r="I27" s="1333"/>
      <c r="J27" s="1334"/>
      <c r="K27" s="1334"/>
      <c r="L27" s="1335"/>
      <c r="M27" s="1321" t="s">
        <v>553</v>
      </c>
      <c r="N27" s="1321"/>
      <c r="O27" s="1321"/>
      <c r="P27" s="1321"/>
      <c r="Q27" s="1321"/>
      <c r="R27" s="1321"/>
      <c r="S27" s="1321"/>
      <c r="T27" s="1322"/>
      <c r="U27" s="1320" t="s">
        <v>195</v>
      </c>
      <c r="V27" s="1321"/>
      <c r="W27" s="1321"/>
      <c r="X27" s="1321"/>
      <c r="Y27" s="1321"/>
      <c r="Z27" s="1321"/>
      <c r="AA27" s="1321"/>
      <c r="AB27" s="1321"/>
      <c r="AC27" s="1322"/>
      <c r="AD27" s="1323"/>
      <c r="AE27" s="1324"/>
      <c r="AF27" s="1324"/>
      <c r="AG27" s="1324"/>
      <c r="AH27" s="1324"/>
      <c r="AI27" s="1325"/>
    </row>
    <row r="28" spans="1:35" ht="46" x14ac:dyDescent="0.25">
      <c r="A28" s="75" t="s">
        <v>785</v>
      </c>
      <c r="B28" s="76" t="s">
        <v>786</v>
      </c>
      <c r="C28" s="76" t="s">
        <v>941</v>
      </c>
      <c r="D28" s="76" t="s">
        <v>796</v>
      </c>
      <c r="E28" s="76" t="s">
        <v>941</v>
      </c>
      <c r="F28" s="76" t="s">
        <v>941</v>
      </c>
      <c r="G28" s="76" t="s">
        <v>941</v>
      </c>
      <c r="H28" s="76" t="s">
        <v>803</v>
      </c>
      <c r="I28" s="76" t="s">
        <v>803</v>
      </c>
      <c r="J28" s="76" t="s">
        <v>964</v>
      </c>
      <c r="K28" s="175" t="s">
        <v>789</v>
      </c>
      <c r="L28" s="77" t="s">
        <v>794</v>
      </c>
      <c r="M28" s="621" t="s">
        <v>2</v>
      </c>
      <c r="N28" s="145" t="s">
        <v>3</v>
      </c>
      <c r="O28" s="145" t="s">
        <v>8</v>
      </c>
      <c r="P28" s="172" t="s">
        <v>4</v>
      </c>
      <c r="Q28" s="173" t="s">
        <v>1</v>
      </c>
      <c r="R28" s="173" t="s">
        <v>7</v>
      </c>
      <c r="S28" s="172" t="s">
        <v>6</v>
      </c>
      <c r="T28" s="174" t="s">
        <v>5</v>
      </c>
      <c r="U28" s="34" t="s">
        <v>99</v>
      </c>
      <c r="V28" s="1326" t="s">
        <v>100</v>
      </c>
      <c r="W28" s="1326"/>
      <c r="X28" s="76" t="s">
        <v>234</v>
      </c>
      <c r="Y28" s="76" t="s">
        <v>235</v>
      </c>
      <c r="Z28" s="175" t="s">
        <v>236</v>
      </c>
      <c r="AA28" s="145" t="s">
        <v>239</v>
      </c>
      <c r="AB28" s="145" t="s">
        <v>240</v>
      </c>
      <c r="AC28" s="44" t="s">
        <v>241</v>
      </c>
      <c r="AD28" s="34" t="s">
        <v>20</v>
      </c>
      <c r="AE28" s="172" t="s">
        <v>17</v>
      </c>
      <c r="AF28" s="76" t="s">
        <v>237</v>
      </c>
      <c r="AG28" s="76" t="s">
        <v>238</v>
      </c>
      <c r="AH28" s="172" t="s">
        <v>16</v>
      </c>
      <c r="AI28" s="44" t="s">
        <v>0</v>
      </c>
    </row>
    <row r="29" spans="1:35" thickBot="1" x14ac:dyDescent="0.3">
      <c r="A29" s="633"/>
      <c r="B29" s="623"/>
      <c r="C29" s="624" t="s">
        <v>787</v>
      </c>
      <c r="D29" s="624" t="s">
        <v>802</v>
      </c>
      <c r="E29" s="624" t="s">
        <v>787</v>
      </c>
      <c r="F29" s="624" t="s">
        <v>787</v>
      </c>
      <c r="G29" s="624" t="s">
        <v>787</v>
      </c>
      <c r="H29" s="220" t="s">
        <v>942</v>
      </c>
      <c r="I29" s="220" t="s">
        <v>943</v>
      </c>
      <c r="J29" s="624" t="s">
        <v>787</v>
      </c>
      <c r="K29" s="669"/>
      <c r="L29" s="634" t="s">
        <v>802</v>
      </c>
      <c r="M29" s="622"/>
      <c r="N29" s="149"/>
      <c r="O29" s="149"/>
      <c r="P29" s="179"/>
      <c r="Q29" s="180"/>
      <c r="R29" s="180"/>
      <c r="S29" s="179"/>
      <c r="T29" s="181"/>
      <c r="U29" s="147"/>
      <c r="V29" s="148"/>
      <c r="W29" s="148"/>
      <c r="X29" s="182"/>
      <c r="Y29" s="182"/>
      <c r="Z29" s="182"/>
      <c r="AA29" s="149"/>
      <c r="AB29" s="149"/>
      <c r="AC29" s="150"/>
      <c r="AD29" s="178"/>
      <c r="AE29" s="179"/>
      <c r="AF29" s="183"/>
      <c r="AG29" s="183"/>
      <c r="AH29" s="179"/>
      <c r="AI29" s="150"/>
    </row>
    <row r="30" spans="1:35" s="184" customFormat="1" ht="12.75" customHeight="1" x14ac:dyDescent="0.25">
      <c r="A30" s="185"/>
      <c r="B30" s="132"/>
      <c r="C30" s="5"/>
      <c r="D30" s="5"/>
      <c r="E30" s="5"/>
      <c r="F30" s="5"/>
      <c r="G30" s="5"/>
      <c r="H30" s="5"/>
      <c r="I30" s="5"/>
      <c r="J30" s="56"/>
      <c r="K30" s="56"/>
      <c r="L30" s="38"/>
      <c r="M30" s="625"/>
      <c r="N30" s="300"/>
      <c r="O30" s="300"/>
      <c r="P30" s="300"/>
      <c r="Q30" s="300"/>
      <c r="R30" s="300"/>
      <c r="S30" s="300"/>
      <c r="T30" s="301"/>
      <c r="U30" s="1313"/>
      <c r="V30" s="1314"/>
      <c r="W30" s="1314"/>
      <c r="X30" s="1314"/>
      <c r="Y30" s="1314"/>
      <c r="Z30" s="1314"/>
      <c r="AA30" s="302"/>
      <c r="AB30" s="302"/>
      <c r="AC30" s="303"/>
      <c r="AD30" s="299"/>
      <c r="AE30" s="300"/>
      <c r="AF30" s="300"/>
      <c r="AG30" s="300"/>
      <c r="AH30" s="300"/>
      <c r="AI30" s="301"/>
    </row>
    <row r="31" spans="1:35" s="885" customFormat="1" ht="12.75" customHeight="1" x14ac:dyDescent="0.25">
      <c r="A31" s="856" t="s">
        <v>71</v>
      </c>
      <c r="B31" s="120" t="s">
        <v>784</v>
      </c>
      <c r="C31" s="859">
        <v>43854</v>
      </c>
      <c r="D31" s="859">
        <v>43866</v>
      </c>
      <c r="E31" s="859">
        <v>43870</v>
      </c>
      <c r="F31" s="859">
        <v>43955</v>
      </c>
      <c r="G31" s="859">
        <v>43985</v>
      </c>
      <c r="H31" s="859"/>
      <c r="I31" s="859">
        <v>44007</v>
      </c>
      <c r="J31" s="902">
        <v>44043</v>
      </c>
      <c r="K31" s="902">
        <v>44046</v>
      </c>
      <c r="L31" s="903">
        <v>44062</v>
      </c>
      <c r="M31" s="904">
        <v>710</v>
      </c>
      <c r="N31" s="118">
        <v>82</v>
      </c>
      <c r="O31" s="875" t="s">
        <v>12</v>
      </c>
      <c r="P31" s="875" t="s">
        <v>98</v>
      </c>
      <c r="Q31" s="875" t="s">
        <v>116</v>
      </c>
      <c r="R31" s="875" t="s">
        <v>25</v>
      </c>
      <c r="S31" s="875" t="s">
        <v>961</v>
      </c>
      <c r="T31" s="903" t="s">
        <v>963</v>
      </c>
      <c r="U31" s="877" t="s">
        <v>101</v>
      </c>
      <c r="V31" s="878" t="s">
        <v>102</v>
      </c>
      <c r="W31" s="878" t="s">
        <v>253</v>
      </c>
      <c r="X31" s="879" t="s">
        <v>248</v>
      </c>
      <c r="Y31" s="879" t="s">
        <v>140</v>
      </c>
      <c r="Z31" s="905" t="s">
        <v>421</v>
      </c>
      <c r="AA31" s="879"/>
      <c r="AB31" s="120" t="s">
        <v>15</v>
      </c>
      <c r="AC31" s="124" t="s">
        <v>243</v>
      </c>
      <c r="AD31" s="881" t="s">
        <v>21</v>
      </c>
      <c r="AE31" s="882" t="s">
        <v>426</v>
      </c>
      <c r="AF31" s="883"/>
      <c r="AG31" s="883"/>
      <c r="AH31" s="875" t="s">
        <v>776</v>
      </c>
      <c r="AI31" s="906" t="str">
        <f t="shared" ref="AI31:AI45" si="1">IF(M31="","",M31&amp;"_"&amp;N31&amp;"_"&amp;O31&amp;"_"&amp;P31&amp;"_"&amp;Q31&amp;"_"&amp;R31&amp;"_"&amp;S31)</f>
        <v>710_82_1390_5_210_01_E</v>
      </c>
    </row>
    <row r="32" spans="1:35" s="885" customFormat="1" ht="12.75" customHeight="1" x14ac:dyDescent="0.25">
      <c r="A32" s="856" t="s">
        <v>71</v>
      </c>
      <c r="B32" s="120" t="s">
        <v>1585</v>
      </c>
      <c r="C32" s="859"/>
      <c r="D32" s="859"/>
      <c r="E32" s="859"/>
      <c r="F32" s="859"/>
      <c r="G32" s="859"/>
      <c r="H32" s="859"/>
      <c r="I32" s="859">
        <v>44428</v>
      </c>
      <c r="J32" s="902">
        <v>44459</v>
      </c>
      <c r="K32" s="902"/>
      <c r="L32" s="903"/>
      <c r="M32" s="904">
        <v>710</v>
      </c>
      <c r="N32" s="118">
        <v>82</v>
      </c>
      <c r="O32" s="875" t="s">
        <v>12</v>
      </c>
      <c r="P32" s="875" t="s">
        <v>98</v>
      </c>
      <c r="Q32" s="875" t="s">
        <v>116</v>
      </c>
      <c r="R32" s="875" t="s">
        <v>25</v>
      </c>
      <c r="S32" s="875" t="s">
        <v>1560</v>
      </c>
      <c r="T32" s="903">
        <v>44414</v>
      </c>
      <c r="U32" s="877" t="s">
        <v>101</v>
      </c>
      <c r="V32" s="878" t="s">
        <v>102</v>
      </c>
      <c r="W32" s="878" t="s">
        <v>253</v>
      </c>
      <c r="X32" s="879" t="s">
        <v>248</v>
      </c>
      <c r="Y32" s="879" t="s">
        <v>140</v>
      </c>
      <c r="Z32" s="905" t="s">
        <v>421</v>
      </c>
      <c r="AA32" s="879"/>
      <c r="AB32" s="120" t="s">
        <v>15</v>
      </c>
      <c r="AC32" s="124" t="s">
        <v>243</v>
      </c>
      <c r="AD32" s="881" t="s">
        <v>21</v>
      </c>
      <c r="AE32" s="882" t="s">
        <v>426</v>
      </c>
      <c r="AF32" s="883"/>
      <c r="AG32" s="883"/>
      <c r="AH32" s="875" t="s">
        <v>776</v>
      </c>
      <c r="AI32" s="906" t="str">
        <f t="shared" ref="AI32" si="2">IF(M32="","",M32&amp;"_"&amp;N32&amp;"_"&amp;O32&amp;"_"&amp;P32&amp;"_"&amp;Q32&amp;"_"&amp;R32&amp;"_"&amp;S32)</f>
        <v>710_82_1390_5_210_01_F</v>
      </c>
    </row>
    <row r="33" spans="1:35" s="184" customFormat="1" ht="12.75" customHeight="1" x14ac:dyDescent="0.25">
      <c r="A33" s="185" t="s">
        <v>71</v>
      </c>
      <c r="B33" s="19" t="s">
        <v>784</v>
      </c>
      <c r="C33" s="135"/>
      <c r="D33" s="135"/>
      <c r="E33" s="135"/>
      <c r="F33" s="135"/>
      <c r="G33" s="135"/>
      <c r="H33" s="101"/>
      <c r="I33" s="135">
        <v>44602</v>
      </c>
      <c r="J33" s="665">
        <v>44605</v>
      </c>
      <c r="K33" s="665">
        <v>44606</v>
      </c>
      <c r="L33" s="670"/>
      <c r="M33" s="133">
        <v>710</v>
      </c>
      <c r="N33" s="5">
        <v>82</v>
      </c>
      <c r="O33" s="9" t="s">
        <v>12</v>
      </c>
      <c r="P33" s="7" t="s">
        <v>98</v>
      </c>
      <c r="Q33" s="57" t="s">
        <v>116</v>
      </c>
      <c r="R33" s="57" t="s">
        <v>25</v>
      </c>
      <c r="S33" s="9" t="s">
        <v>552</v>
      </c>
      <c r="T33" s="160">
        <v>44602</v>
      </c>
      <c r="U33" s="35" t="s">
        <v>101</v>
      </c>
      <c r="V33" s="8" t="s">
        <v>102</v>
      </c>
      <c r="W33" s="8" t="s">
        <v>253</v>
      </c>
      <c r="X33" s="17" t="s">
        <v>248</v>
      </c>
      <c r="Y33" s="17" t="s">
        <v>140</v>
      </c>
      <c r="Z33" s="187" t="s">
        <v>421</v>
      </c>
      <c r="AA33" s="26"/>
      <c r="AB33" s="19" t="s">
        <v>15</v>
      </c>
      <c r="AC33" s="39" t="s">
        <v>243</v>
      </c>
      <c r="AD33" s="151" t="s">
        <v>21</v>
      </c>
      <c r="AE33" s="81" t="s">
        <v>426</v>
      </c>
      <c r="AF33" s="4"/>
      <c r="AG33" s="4"/>
      <c r="AH33" s="80" t="s">
        <v>776</v>
      </c>
      <c r="AI33" s="152" t="str">
        <f t="shared" ref="AI33" si="3">IF(M33="","",M33&amp;"_"&amp;N33&amp;"_"&amp;O33&amp;"_"&amp;P33&amp;"_"&amp;Q33&amp;"_"&amp;R33&amp;"_"&amp;S33)</f>
        <v>710_82_1390_5_210_01_H</v>
      </c>
    </row>
    <row r="34" spans="1:35" s="885" customFormat="1" ht="12.75" customHeight="1" x14ac:dyDescent="0.25">
      <c r="A34" s="856" t="s">
        <v>71</v>
      </c>
      <c r="B34" s="120" t="s">
        <v>784</v>
      </c>
      <c r="C34" s="859">
        <v>43854</v>
      </c>
      <c r="D34" s="859">
        <v>43866</v>
      </c>
      <c r="E34" s="859">
        <v>43870</v>
      </c>
      <c r="F34" s="859">
        <v>43955</v>
      </c>
      <c r="G34" s="859">
        <v>43985</v>
      </c>
      <c r="H34" s="859"/>
      <c r="I34" s="859">
        <v>44007</v>
      </c>
      <c r="J34" s="902">
        <v>44043</v>
      </c>
      <c r="K34" s="902">
        <v>44046</v>
      </c>
      <c r="L34" s="903">
        <v>44062</v>
      </c>
      <c r="M34" s="904">
        <v>710</v>
      </c>
      <c r="N34" s="118">
        <v>82</v>
      </c>
      <c r="O34" s="875" t="s">
        <v>12</v>
      </c>
      <c r="P34" s="875" t="s">
        <v>98</v>
      </c>
      <c r="Q34" s="875" t="s">
        <v>116</v>
      </c>
      <c r="R34" s="875" t="s">
        <v>29</v>
      </c>
      <c r="S34" s="875" t="s">
        <v>961</v>
      </c>
      <c r="T34" s="903" t="s">
        <v>963</v>
      </c>
      <c r="U34" s="877" t="s">
        <v>101</v>
      </c>
      <c r="V34" s="878" t="s">
        <v>102</v>
      </c>
      <c r="W34" s="878" t="s">
        <v>253</v>
      </c>
      <c r="X34" s="879" t="s">
        <v>248</v>
      </c>
      <c r="Y34" s="879" t="s">
        <v>140</v>
      </c>
      <c r="Z34" s="905" t="s">
        <v>422</v>
      </c>
      <c r="AA34" s="879"/>
      <c r="AB34" s="120" t="s">
        <v>15</v>
      </c>
      <c r="AC34" s="124" t="s">
        <v>243</v>
      </c>
      <c r="AD34" s="881" t="s">
        <v>21</v>
      </c>
      <c r="AE34" s="882" t="s">
        <v>427</v>
      </c>
      <c r="AF34" s="883"/>
      <c r="AG34" s="883"/>
      <c r="AH34" s="875" t="s">
        <v>28</v>
      </c>
      <c r="AI34" s="906" t="str">
        <f t="shared" si="1"/>
        <v>710_82_1390_5_210_02_E</v>
      </c>
    </row>
    <row r="35" spans="1:35" s="184" customFormat="1" ht="12.75" customHeight="1" x14ac:dyDescent="0.25">
      <c r="A35" s="185" t="s">
        <v>71</v>
      </c>
      <c r="B35" s="19" t="s">
        <v>784</v>
      </c>
      <c r="C35" s="135"/>
      <c r="D35" s="135"/>
      <c r="E35" s="135"/>
      <c r="F35" s="135"/>
      <c r="G35" s="135"/>
      <c r="H35" s="101"/>
      <c r="I35" s="135">
        <v>44602</v>
      </c>
      <c r="J35" s="665">
        <v>44605</v>
      </c>
      <c r="K35" s="665">
        <v>44606</v>
      </c>
      <c r="L35" s="670"/>
      <c r="M35" s="133">
        <v>710</v>
      </c>
      <c r="N35" s="5">
        <v>82</v>
      </c>
      <c r="O35" s="9" t="s">
        <v>12</v>
      </c>
      <c r="P35" s="7" t="s">
        <v>98</v>
      </c>
      <c r="Q35" s="57" t="s">
        <v>116</v>
      </c>
      <c r="R35" s="57" t="s">
        <v>29</v>
      </c>
      <c r="S35" s="80" t="s">
        <v>552</v>
      </c>
      <c r="T35" s="160">
        <v>44602</v>
      </c>
      <c r="U35" s="35" t="s">
        <v>101</v>
      </c>
      <c r="V35" s="8" t="s">
        <v>102</v>
      </c>
      <c r="W35" s="8" t="s">
        <v>253</v>
      </c>
      <c r="X35" s="17" t="s">
        <v>248</v>
      </c>
      <c r="Y35" s="17" t="s">
        <v>140</v>
      </c>
      <c r="Z35" s="187" t="s">
        <v>422</v>
      </c>
      <c r="AA35" s="26"/>
      <c r="AB35" s="19" t="s">
        <v>15</v>
      </c>
      <c r="AC35" s="39" t="s">
        <v>243</v>
      </c>
      <c r="AD35" s="151" t="s">
        <v>21</v>
      </c>
      <c r="AE35" s="81" t="s">
        <v>427</v>
      </c>
      <c r="AF35" s="4"/>
      <c r="AG35" s="4"/>
      <c r="AH35" s="80" t="s">
        <v>28</v>
      </c>
      <c r="AI35" s="152" t="str">
        <f t="shared" ref="AI35" si="4">IF(M35="","",M35&amp;"_"&amp;N35&amp;"_"&amp;O35&amp;"_"&amp;P35&amp;"_"&amp;Q35&amp;"_"&amp;R35&amp;"_"&amp;S35)</f>
        <v>710_82_1390_5_210_02_H</v>
      </c>
    </row>
    <row r="36" spans="1:35" s="885" customFormat="1" ht="12.75" customHeight="1" x14ac:dyDescent="0.25">
      <c r="A36" s="856" t="s">
        <v>71</v>
      </c>
      <c r="B36" s="120" t="s">
        <v>784</v>
      </c>
      <c r="C36" s="859">
        <v>43854</v>
      </c>
      <c r="D36" s="859">
        <v>43866</v>
      </c>
      <c r="E36" s="859">
        <v>43870</v>
      </c>
      <c r="F36" s="859">
        <v>43955</v>
      </c>
      <c r="G36" s="859">
        <v>43985</v>
      </c>
      <c r="H36" s="859"/>
      <c r="I36" s="859">
        <v>44007</v>
      </c>
      <c r="J36" s="902">
        <v>44043</v>
      </c>
      <c r="K36" s="902">
        <v>44046</v>
      </c>
      <c r="L36" s="903">
        <v>44062</v>
      </c>
      <c r="M36" s="904">
        <v>710</v>
      </c>
      <c r="N36" s="118">
        <v>82</v>
      </c>
      <c r="O36" s="875" t="s">
        <v>12</v>
      </c>
      <c r="P36" s="875" t="s">
        <v>98</v>
      </c>
      <c r="Q36" s="875" t="s">
        <v>116</v>
      </c>
      <c r="R36" s="875" t="s">
        <v>31</v>
      </c>
      <c r="S36" s="875" t="s">
        <v>961</v>
      </c>
      <c r="T36" s="903" t="s">
        <v>963</v>
      </c>
      <c r="U36" s="877" t="s">
        <v>101</v>
      </c>
      <c r="V36" s="878" t="s">
        <v>102</v>
      </c>
      <c r="W36" s="878" t="s">
        <v>253</v>
      </c>
      <c r="X36" s="879" t="s">
        <v>248</v>
      </c>
      <c r="Y36" s="879" t="s">
        <v>140</v>
      </c>
      <c r="Z36" s="905" t="s">
        <v>423</v>
      </c>
      <c r="AA36" s="879"/>
      <c r="AB36" s="120" t="s">
        <v>15</v>
      </c>
      <c r="AC36" s="124" t="s">
        <v>243</v>
      </c>
      <c r="AD36" s="881" t="s">
        <v>21</v>
      </c>
      <c r="AE36" s="882" t="s">
        <v>427</v>
      </c>
      <c r="AF36" s="883"/>
      <c r="AG36" s="883"/>
      <c r="AH36" s="875" t="s">
        <v>433</v>
      </c>
      <c r="AI36" s="906" t="str">
        <f t="shared" si="1"/>
        <v>710_82_1390_5_210_03_E</v>
      </c>
    </row>
    <row r="37" spans="1:35" s="184" customFormat="1" ht="12.75" customHeight="1" x14ac:dyDescent="0.25">
      <c r="A37" s="185" t="s">
        <v>71</v>
      </c>
      <c r="B37" s="19" t="s">
        <v>784</v>
      </c>
      <c r="C37" s="135"/>
      <c r="D37" s="135"/>
      <c r="E37" s="135"/>
      <c r="F37" s="135"/>
      <c r="G37" s="135"/>
      <c r="H37" s="101"/>
      <c r="I37" s="135">
        <v>44602</v>
      </c>
      <c r="J37" s="665">
        <v>44605</v>
      </c>
      <c r="K37" s="665">
        <v>44606</v>
      </c>
      <c r="L37" s="670"/>
      <c r="M37" s="133">
        <v>710</v>
      </c>
      <c r="N37" s="5">
        <v>82</v>
      </c>
      <c r="O37" s="9" t="s">
        <v>12</v>
      </c>
      <c r="P37" s="7" t="s">
        <v>98</v>
      </c>
      <c r="Q37" s="57" t="s">
        <v>116</v>
      </c>
      <c r="R37" s="57" t="s">
        <v>31</v>
      </c>
      <c r="S37" s="80" t="s">
        <v>552</v>
      </c>
      <c r="T37" s="160">
        <v>44602</v>
      </c>
      <c r="U37" s="35" t="s">
        <v>101</v>
      </c>
      <c r="V37" s="8" t="s">
        <v>102</v>
      </c>
      <c r="W37" s="8" t="s">
        <v>253</v>
      </c>
      <c r="X37" s="17" t="s">
        <v>248</v>
      </c>
      <c r="Y37" s="17" t="s">
        <v>140</v>
      </c>
      <c r="Z37" s="187" t="s">
        <v>423</v>
      </c>
      <c r="AA37" s="26"/>
      <c r="AB37" s="19" t="s">
        <v>15</v>
      </c>
      <c r="AC37" s="39" t="s">
        <v>243</v>
      </c>
      <c r="AD37" s="151" t="s">
        <v>21</v>
      </c>
      <c r="AE37" s="81" t="s">
        <v>427</v>
      </c>
      <c r="AF37" s="4"/>
      <c r="AG37" s="4"/>
      <c r="AH37" s="80" t="s">
        <v>433</v>
      </c>
      <c r="AI37" s="152" t="str">
        <f t="shared" ref="AI37" si="5">IF(M37="","",M37&amp;"_"&amp;N37&amp;"_"&amp;O37&amp;"_"&amp;P37&amp;"_"&amp;Q37&amp;"_"&amp;R37&amp;"_"&amp;S37)</f>
        <v>710_82_1390_5_210_03_H</v>
      </c>
    </row>
    <row r="38" spans="1:35" s="885" customFormat="1" ht="12.75" customHeight="1" x14ac:dyDescent="0.25">
      <c r="A38" s="856" t="s">
        <v>71</v>
      </c>
      <c r="B38" s="120" t="s">
        <v>784</v>
      </c>
      <c r="C38" s="859">
        <v>43854</v>
      </c>
      <c r="D38" s="859">
        <v>43866</v>
      </c>
      <c r="E38" s="859">
        <v>43870</v>
      </c>
      <c r="F38" s="859">
        <v>43955</v>
      </c>
      <c r="G38" s="859">
        <v>43985</v>
      </c>
      <c r="H38" s="859"/>
      <c r="I38" s="859">
        <v>44007</v>
      </c>
      <c r="J38" s="902">
        <v>44043</v>
      </c>
      <c r="K38" s="902">
        <v>44046</v>
      </c>
      <c r="L38" s="903">
        <v>44062</v>
      </c>
      <c r="M38" s="904">
        <v>710</v>
      </c>
      <c r="N38" s="118">
        <v>82</v>
      </c>
      <c r="O38" s="875" t="s">
        <v>12</v>
      </c>
      <c r="P38" s="875" t="s">
        <v>98</v>
      </c>
      <c r="Q38" s="875" t="s">
        <v>116</v>
      </c>
      <c r="R38" s="875" t="s">
        <v>33</v>
      </c>
      <c r="S38" s="875" t="s">
        <v>961</v>
      </c>
      <c r="T38" s="903" t="s">
        <v>963</v>
      </c>
      <c r="U38" s="877" t="s">
        <v>101</v>
      </c>
      <c r="V38" s="878" t="s">
        <v>102</v>
      </c>
      <c r="W38" s="878" t="s">
        <v>253</v>
      </c>
      <c r="X38" s="879" t="s">
        <v>248</v>
      </c>
      <c r="Y38" s="879" t="s">
        <v>140</v>
      </c>
      <c r="Z38" s="905" t="s">
        <v>772</v>
      </c>
      <c r="AA38" s="879"/>
      <c r="AB38" s="120" t="s">
        <v>15</v>
      </c>
      <c r="AC38" s="124" t="s">
        <v>243</v>
      </c>
      <c r="AD38" s="881" t="s">
        <v>21</v>
      </c>
      <c r="AE38" s="882" t="s">
        <v>428</v>
      </c>
      <c r="AF38" s="883"/>
      <c r="AG38" s="883"/>
      <c r="AH38" s="875" t="s">
        <v>28</v>
      </c>
      <c r="AI38" s="906" t="str">
        <f t="shared" si="1"/>
        <v>710_82_1390_5_210_04_E</v>
      </c>
    </row>
    <row r="39" spans="1:35" s="885" customFormat="1" ht="12.75" customHeight="1" x14ac:dyDescent="0.25">
      <c r="A39" s="856" t="s">
        <v>71</v>
      </c>
      <c r="B39" s="120" t="s">
        <v>784</v>
      </c>
      <c r="C39" s="859"/>
      <c r="D39" s="859">
        <v>43866</v>
      </c>
      <c r="E39" s="859">
        <v>43870</v>
      </c>
      <c r="F39" s="859">
        <v>43955</v>
      </c>
      <c r="G39" s="859">
        <v>43985</v>
      </c>
      <c r="H39" s="859"/>
      <c r="I39" s="859">
        <v>44007</v>
      </c>
      <c r="J39" s="902">
        <v>44043</v>
      </c>
      <c r="K39" s="902">
        <v>44046</v>
      </c>
      <c r="L39" s="903">
        <v>44062</v>
      </c>
      <c r="M39" s="904">
        <v>710</v>
      </c>
      <c r="N39" s="118">
        <v>82</v>
      </c>
      <c r="O39" s="875" t="s">
        <v>12</v>
      </c>
      <c r="P39" s="875" t="s">
        <v>98</v>
      </c>
      <c r="Q39" s="875" t="s">
        <v>116</v>
      </c>
      <c r="R39" s="875" t="s">
        <v>33</v>
      </c>
      <c r="S39" s="875" t="s">
        <v>752</v>
      </c>
      <c r="T39" s="903">
        <v>43978</v>
      </c>
      <c r="U39" s="877" t="s">
        <v>101</v>
      </c>
      <c r="V39" s="878" t="s">
        <v>102</v>
      </c>
      <c r="W39" s="878" t="s">
        <v>253</v>
      </c>
      <c r="X39" s="879" t="s">
        <v>248</v>
      </c>
      <c r="Y39" s="879" t="s">
        <v>140</v>
      </c>
      <c r="Z39" s="905" t="s">
        <v>773</v>
      </c>
      <c r="AA39" s="879"/>
      <c r="AB39" s="120" t="s">
        <v>15</v>
      </c>
      <c r="AC39" s="124" t="s">
        <v>243</v>
      </c>
      <c r="AD39" s="881" t="s">
        <v>21</v>
      </c>
      <c r="AE39" s="882" t="s">
        <v>32</v>
      </c>
      <c r="AF39" s="883"/>
      <c r="AG39" s="883"/>
      <c r="AH39" s="875"/>
      <c r="AI39" s="906" t="str">
        <f t="shared" si="1"/>
        <v>710_82_1390_5_210_04_D</v>
      </c>
    </row>
    <row r="40" spans="1:35" s="184" customFormat="1" ht="12.75" customHeight="1" x14ac:dyDescent="0.25">
      <c r="A40" s="185" t="s">
        <v>71</v>
      </c>
      <c r="B40" s="19" t="s">
        <v>784</v>
      </c>
      <c r="C40" s="135"/>
      <c r="D40" s="135"/>
      <c r="E40" s="135"/>
      <c r="F40" s="135"/>
      <c r="G40" s="135"/>
      <c r="H40" s="101"/>
      <c r="I40" s="135">
        <v>44602</v>
      </c>
      <c r="J40" s="665">
        <v>44605</v>
      </c>
      <c r="K40" s="665">
        <v>44606</v>
      </c>
      <c r="L40" s="670"/>
      <c r="M40" s="133">
        <v>710</v>
      </c>
      <c r="N40" s="5">
        <v>82</v>
      </c>
      <c r="O40" s="9" t="s">
        <v>12</v>
      </c>
      <c r="P40" s="7" t="s">
        <v>98</v>
      </c>
      <c r="Q40" s="57" t="s">
        <v>116</v>
      </c>
      <c r="R40" s="57" t="s">
        <v>33</v>
      </c>
      <c r="S40" s="80" t="s">
        <v>552</v>
      </c>
      <c r="T40" s="160">
        <v>44602</v>
      </c>
      <c r="U40" s="35" t="s">
        <v>101</v>
      </c>
      <c r="V40" s="8" t="s">
        <v>102</v>
      </c>
      <c r="W40" s="8" t="s">
        <v>253</v>
      </c>
      <c r="X40" s="17" t="s">
        <v>248</v>
      </c>
      <c r="Y40" s="17" t="s">
        <v>140</v>
      </c>
      <c r="Z40" s="72" t="s">
        <v>773</v>
      </c>
      <c r="AA40" s="26"/>
      <c r="AB40" s="19" t="s">
        <v>15</v>
      </c>
      <c r="AC40" s="39" t="s">
        <v>243</v>
      </c>
      <c r="AD40" s="151" t="s">
        <v>21</v>
      </c>
      <c r="AE40" s="11" t="s">
        <v>32</v>
      </c>
      <c r="AF40" s="4"/>
      <c r="AG40" s="4"/>
      <c r="AH40" s="80"/>
      <c r="AI40" s="152" t="str">
        <f t="shared" ref="AI40" si="6">IF(M40="","",M40&amp;"_"&amp;N40&amp;"_"&amp;O40&amp;"_"&amp;P40&amp;"_"&amp;Q40&amp;"_"&amp;R40&amp;"_"&amp;S40)</f>
        <v>710_82_1390_5_210_04_H</v>
      </c>
    </row>
    <row r="41" spans="1:35" s="885" customFormat="1" ht="12.75" customHeight="1" x14ac:dyDescent="0.25">
      <c r="A41" s="856" t="s">
        <v>71</v>
      </c>
      <c r="B41" s="120" t="s">
        <v>784</v>
      </c>
      <c r="C41" s="859">
        <v>43854</v>
      </c>
      <c r="D41" s="859">
        <v>43866</v>
      </c>
      <c r="E41" s="859">
        <v>43870</v>
      </c>
      <c r="F41" s="859">
        <v>43955</v>
      </c>
      <c r="G41" s="859">
        <v>43985</v>
      </c>
      <c r="H41" s="859"/>
      <c r="I41" s="859">
        <v>44007</v>
      </c>
      <c r="J41" s="902">
        <v>44043</v>
      </c>
      <c r="K41" s="902">
        <v>44046</v>
      </c>
      <c r="L41" s="903">
        <v>44062</v>
      </c>
      <c r="M41" s="904">
        <v>710</v>
      </c>
      <c r="N41" s="118">
        <v>82</v>
      </c>
      <c r="O41" s="875" t="s">
        <v>12</v>
      </c>
      <c r="P41" s="875" t="s">
        <v>98</v>
      </c>
      <c r="Q41" s="875" t="s">
        <v>116</v>
      </c>
      <c r="R41" s="875" t="s">
        <v>36</v>
      </c>
      <c r="S41" s="875" t="s">
        <v>961</v>
      </c>
      <c r="T41" s="903" t="s">
        <v>963</v>
      </c>
      <c r="U41" s="877" t="s">
        <v>101</v>
      </c>
      <c r="V41" s="878" t="s">
        <v>102</v>
      </c>
      <c r="W41" s="878" t="s">
        <v>253</v>
      </c>
      <c r="X41" s="879" t="s">
        <v>248</v>
      </c>
      <c r="Y41" s="879" t="s">
        <v>140</v>
      </c>
      <c r="Z41" s="905" t="s">
        <v>770</v>
      </c>
      <c r="AA41" s="879"/>
      <c r="AB41" s="120" t="s">
        <v>15</v>
      </c>
      <c r="AC41" s="124" t="s">
        <v>243</v>
      </c>
      <c r="AD41" s="881" t="s">
        <v>21</v>
      </c>
      <c r="AE41" s="882" t="s">
        <v>53</v>
      </c>
      <c r="AF41" s="883"/>
      <c r="AG41" s="883"/>
      <c r="AH41" s="875" t="s">
        <v>28</v>
      </c>
      <c r="AI41" s="906" t="str">
        <f t="shared" si="1"/>
        <v>710_82_1390_5_210_05_E</v>
      </c>
    </row>
    <row r="42" spans="1:35" s="885" customFormat="1" ht="12.75" customHeight="1" x14ac:dyDescent="0.25">
      <c r="A42" s="856" t="s">
        <v>71</v>
      </c>
      <c r="B42" s="120" t="s">
        <v>784</v>
      </c>
      <c r="C42" s="859"/>
      <c r="D42" s="859">
        <v>43866</v>
      </c>
      <c r="E42" s="859">
        <v>43870</v>
      </c>
      <c r="F42" s="859">
        <v>43955</v>
      </c>
      <c r="G42" s="859">
        <v>43985</v>
      </c>
      <c r="H42" s="859"/>
      <c r="I42" s="859">
        <v>44007</v>
      </c>
      <c r="J42" s="902">
        <v>44043</v>
      </c>
      <c r="K42" s="902">
        <v>44046</v>
      </c>
      <c r="L42" s="903">
        <v>44062</v>
      </c>
      <c r="M42" s="904">
        <v>710</v>
      </c>
      <c r="N42" s="118">
        <v>82</v>
      </c>
      <c r="O42" s="875" t="s">
        <v>12</v>
      </c>
      <c r="P42" s="875" t="s">
        <v>98</v>
      </c>
      <c r="Q42" s="875" t="s">
        <v>116</v>
      </c>
      <c r="R42" s="875" t="s">
        <v>36</v>
      </c>
      <c r="S42" s="875" t="s">
        <v>752</v>
      </c>
      <c r="T42" s="903">
        <v>43978</v>
      </c>
      <c r="U42" s="877" t="s">
        <v>101</v>
      </c>
      <c r="V42" s="878" t="s">
        <v>102</v>
      </c>
      <c r="W42" s="878" t="s">
        <v>253</v>
      </c>
      <c r="X42" s="879" t="s">
        <v>248</v>
      </c>
      <c r="Y42" s="879" t="s">
        <v>140</v>
      </c>
      <c r="Z42" s="905" t="s">
        <v>774</v>
      </c>
      <c r="AA42" s="879"/>
      <c r="AB42" s="120" t="s">
        <v>15</v>
      </c>
      <c r="AC42" s="124" t="s">
        <v>243</v>
      </c>
      <c r="AD42" s="881" t="s">
        <v>21</v>
      </c>
      <c r="AE42" s="882" t="s">
        <v>32</v>
      </c>
      <c r="AF42" s="883"/>
      <c r="AG42" s="883"/>
      <c r="AH42" s="875"/>
      <c r="AI42" s="906" t="str">
        <f t="shared" si="1"/>
        <v>710_82_1390_5_210_05_D</v>
      </c>
    </row>
    <row r="43" spans="1:35" s="184" customFormat="1" ht="12.75" customHeight="1" x14ac:dyDescent="0.25">
      <c r="A43" s="185" t="s">
        <v>71</v>
      </c>
      <c r="B43" s="19" t="s">
        <v>784</v>
      </c>
      <c r="C43" s="135"/>
      <c r="D43" s="135"/>
      <c r="E43" s="135"/>
      <c r="F43" s="135"/>
      <c r="G43" s="135"/>
      <c r="H43" s="101"/>
      <c r="I43" s="135">
        <v>44602</v>
      </c>
      <c r="J43" s="665">
        <v>44605</v>
      </c>
      <c r="K43" s="665">
        <v>44606</v>
      </c>
      <c r="L43" s="670"/>
      <c r="M43" s="133">
        <v>710</v>
      </c>
      <c r="N43" s="5">
        <v>82</v>
      </c>
      <c r="O43" s="9" t="s">
        <v>12</v>
      </c>
      <c r="P43" s="7" t="s">
        <v>98</v>
      </c>
      <c r="Q43" s="57" t="s">
        <v>116</v>
      </c>
      <c r="R43" s="7" t="s">
        <v>36</v>
      </c>
      <c r="S43" s="80" t="s">
        <v>552</v>
      </c>
      <c r="T43" s="160">
        <v>44602</v>
      </c>
      <c r="U43" s="35" t="s">
        <v>101</v>
      </c>
      <c r="V43" s="8" t="s">
        <v>102</v>
      </c>
      <c r="W43" s="8" t="s">
        <v>253</v>
      </c>
      <c r="X43" s="17" t="s">
        <v>248</v>
      </c>
      <c r="Y43" s="17" t="s">
        <v>140</v>
      </c>
      <c r="Z43" s="72" t="s">
        <v>774</v>
      </c>
      <c r="AA43" s="26"/>
      <c r="AB43" s="19" t="s">
        <v>15</v>
      </c>
      <c r="AC43" s="39" t="s">
        <v>243</v>
      </c>
      <c r="AD43" s="151" t="s">
        <v>21</v>
      </c>
      <c r="AE43" s="11" t="s">
        <v>32</v>
      </c>
      <c r="AF43" s="4"/>
      <c r="AG43" s="4"/>
      <c r="AH43" s="80"/>
      <c r="AI43" s="152" t="str">
        <f t="shared" ref="AI43" si="7">IF(M43="","",M43&amp;"_"&amp;N43&amp;"_"&amp;O43&amp;"_"&amp;P43&amp;"_"&amp;Q43&amp;"_"&amp;R43&amp;"_"&amp;S43)</f>
        <v>710_82_1390_5_210_05_H</v>
      </c>
    </row>
    <row r="44" spans="1:35" s="184" customFormat="1" ht="12.75" customHeight="1" x14ac:dyDescent="0.25">
      <c r="A44" s="185" t="s">
        <v>71</v>
      </c>
      <c r="B44" s="19" t="s">
        <v>784</v>
      </c>
      <c r="C44" s="135">
        <v>43854</v>
      </c>
      <c r="D44" s="135">
        <v>43866</v>
      </c>
      <c r="E44" s="135">
        <v>43870</v>
      </c>
      <c r="F44" s="135">
        <v>43955</v>
      </c>
      <c r="G44" s="135">
        <v>43985</v>
      </c>
      <c r="H44" s="101"/>
      <c r="I44" s="135">
        <v>44007</v>
      </c>
      <c r="J44" s="665">
        <v>44043</v>
      </c>
      <c r="K44" s="665">
        <v>44046</v>
      </c>
      <c r="L44" s="670">
        <v>44062</v>
      </c>
      <c r="M44" s="630">
        <v>710</v>
      </c>
      <c r="N44" s="5">
        <v>82</v>
      </c>
      <c r="O44" s="9" t="s">
        <v>12</v>
      </c>
      <c r="P44" s="7" t="s">
        <v>98</v>
      </c>
      <c r="Q44" s="57" t="s">
        <v>116</v>
      </c>
      <c r="R44" s="57" t="s">
        <v>49</v>
      </c>
      <c r="S44" s="80" t="s">
        <v>961</v>
      </c>
      <c r="T44" s="160" t="s">
        <v>963</v>
      </c>
      <c r="U44" s="35" t="s">
        <v>101</v>
      </c>
      <c r="V44" s="8" t="s">
        <v>102</v>
      </c>
      <c r="W44" s="8" t="s">
        <v>253</v>
      </c>
      <c r="X44" s="17" t="s">
        <v>248</v>
      </c>
      <c r="Y44" s="17" t="s">
        <v>140</v>
      </c>
      <c r="Z44" s="187" t="s">
        <v>424</v>
      </c>
      <c r="AA44" s="26"/>
      <c r="AB44" s="19" t="s">
        <v>15</v>
      </c>
      <c r="AC44" s="39" t="s">
        <v>243</v>
      </c>
      <c r="AD44" s="151" t="s">
        <v>21</v>
      </c>
      <c r="AE44" s="81" t="s">
        <v>429</v>
      </c>
      <c r="AF44" s="4"/>
      <c r="AG44" s="4"/>
      <c r="AH44" s="80" t="s">
        <v>777</v>
      </c>
      <c r="AI44" s="152" t="str">
        <f t="shared" si="1"/>
        <v>710_82_1390_5_210_06_E</v>
      </c>
    </row>
    <row r="45" spans="1:35" s="184" customFormat="1" ht="12.75" customHeight="1" x14ac:dyDescent="0.25">
      <c r="A45" s="185" t="s">
        <v>71</v>
      </c>
      <c r="B45" s="19" t="s">
        <v>784</v>
      </c>
      <c r="C45" s="135">
        <v>43854</v>
      </c>
      <c r="D45" s="135">
        <v>43866</v>
      </c>
      <c r="E45" s="135">
        <v>43870</v>
      </c>
      <c r="F45" s="135">
        <v>43955</v>
      </c>
      <c r="G45" s="135">
        <v>43985</v>
      </c>
      <c r="H45" s="101"/>
      <c r="I45" s="135">
        <v>44007</v>
      </c>
      <c r="J45" s="665">
        <v>44043</v>
      </c>
      <c r="K45" s="665">
        <v>44046</v>
      </c>
      <c r="L45" s="670">
        <v>44062</v>
      </c>
      <c r="M45" s="630">
        <v>710</v>
      </c>
      <c r="N45" s="5">
        <v>82</v>
      </c>
      <c r="O45" s="9" t="s">
        <v>12</v>
      </c>
      <c r="P45" s="7" t="s">
        <v>98</v>
      </c>
      <c r="Q45" s="57" t="s">
        <v>116</v>
      </c>
      <c r="R45" s="57" t="s">
        <v>50</v>
      </c>
      <c r="S45" s="80" t="s">
        <v>961</v>
      </c>
      <c r="T45" s="160" t="s">
        <v>963</v>
      </c>
      <c r="U45" s="35" t="s">
        <v>101</v>
      </c>
      <c r="V45" s="8" t="s">
        <v>102</v>
      </c>
      <c r="W45" s="8" t="s">
        <v>253</v>
      </c>
      <c r="X45" s="17" t="s">
        <v>248</v>
      </c>
      <c r="Y45" s="17" t="s">
        <v>140</v>
      </c>
      <c r="Z45" s="187" t="s">
        <v>425</v>
      </c>
      <c r="AA45" s="26"/>
      <c r="AB45" s="19" t="s">
        <v>15</v>
      </c>
      <c r="AC45" s="39" t="s">
        <v>243</v>
      </c>
      <c r="AD45" s="151" t="s">
        <v>21</v>
      </c>
      <c r="AE45" s="81" t="s">
        <v>430</v>
      </c>
      <c r="AF45" s="4"/>
      <c r="AG45" s="4"/>
      <c r="AH45" s="80" t="s">
        <v>777</v>
      </c>
      <c r="AI45" s="152" t="str">
        <f t="shared" si="1"/>
        <v>710_82_1390_5_210_07_E</v>
      </c>
    </row>
    <row r="46" spans="1:35" s="184" customFormat="1" ht="25" x14ac:dyDescent="0.25">
      <c r="A46" s="185" t="s">
        <v>71</v>
      </c>
      <c r="B46" s="19" t="s">
        <v>784</v>
      </c>
      <c r="C46" s="135" t="s">
        <v>949</v>
      </c>
      <c r="D46" s="135">
        <v>43866</v>
      </c>
      <c r="E46" s="135">
        <v>43908</v>
      </c>
      <c r="F46" s="135">
        <v>43955</v>
      </c>
      <c r="G46" s="135">
        <v>43985</v>
      </c>
      <c r="H46" s="101"/>
      <c r="I46" s="135">
        <v>44007</v>
      </c>
      <c r="J46" s="665">
        <v>44043</v>
      </c>
      <c r="K46" s="665">
        <v>44046</v>
      </c>
      <c r="L46" s="670">
        <v>44062</v>
      </c>
      <c r="M46" s="630">
        <v>710</v>
      </c>
      <c r="N46" s="5">
        <v>82</v>
      </c>
      <c r="O46" s="9" t="s">
        <v>12</v>
      </c>
      <c r="P46" s="7" t="s">
        <v>98</v>
      </c>
      <c r="Q46" s="57" t="s">
        <v>116</v>
      </c>
      <c r="R46" s="57" t="s">
        <v>51</v>
      </c>
      <c r="S46" s="80" t="s">
        <v>961</v>
      </c>
      <c r="T46" s="160" t="s">
        <v>963</v>
      </c>
      <c r="U46" s="35" t="s">
        <v>101</v>
      </c>
      <c r="V46" s="8" t="s">
        <v>102</v>
      </c>
      <c r="W46" s="8" t="s">
        <v>253</v>
      </c>
      <c r="X46" s="17" t="s">
        <v>248</v>
      </c>
      <c r="Y46" s="17" t="s">
        <v>140</v>
      </c>
      <c r="Z46" s="187" t="s">
        <v>771</v>
      </c>
      <c r="AA46" s="26"/>
      <c r="AB46" s="19" t="s">
        <v>15</v>
      </c>
      <c r="AC46" s="39" t="s">
        <v>243</v>
      </c>
      <c r="AD46" s="151" t="s">
        <v>21</v>
      </c>
      <c r="AE46" s="81" t="s">
        <v>431</v>
      </c>
      <c r="AF46" s="4"/>
      <c r="AG46" s="4"/>
      <c r="AH46" s="80" t="s">
        <v>18</v>
      </c>
      <c r="AI46" s="152" t="s">
        <v>792</v>
      </c>
    </row>
    <row r="47" spans="1:35" s="184" customFormat="1" ht="12.75" customHeight="1" thickBot="1" x14ac:dyDescent="0.3">
      <c r="A47" s="191"/>
      <c r="B47" s="192"/>
      <c r="C47" s="158"/>
      <c r="D47" s="158"/>
      <c r="E47" s="158"/>
      <c r="F47" s="158"/>
      <c r="G47" s="158"/>
      <c r="H47" s="158"/>
      <c r="I47" s="158"/>
      <c r="J47" s="666"/>
      <c r="K47" s="666"/>
      <c r="L47" s="163"/>
      <c r="M47" s="472"/>
      <c r="N47" s="49"/>
      <c r="O47" s="33"/>
      <c r="P47" s="33"/>
      <c r="Q47" s="304"/>
      <c r="R47" s="304"/>
      <c r="S47" s="304"/>
      <c r="T47" s="163"/>
      <c r="U47" s="36"/>
      <c r="V47" s="37"/>
      <c r="W47" s="37"/>
      <c r="X47" s="48"/>
      <c r="Y47" s="48"/>
      <c r="Z47" s="305"/>
      <c r="AA47" s="48"/>
      <c r="AB47" s="192"/>
      <c r="AC47" s="306"/>
      <c r="AD47" s="307"/>
      <c r="AE47" s="308"/>
      <c r="AF47" s="51"/>
      <c r="AG47" s="51"/>
      <c r="AH47" s="304"/>
      <c r="AI47" s="159"/>
    </row>
    <row r="48" spans="1:35" s="188" customFormat="1" x14ac:dyDescent="0.25"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U48" s="189"/>
      <c r="V48" s="190"/>
      <c r="W48" s="190"/>
      <c r="X48" s="190"/>
      <c r="Y48" s="190"/>
      <c r="Z48" s="190"/>
      <c r="AA48" s="190"/>
      <c r="AB48" s="190"/>
      <c r="AC48" s="190"/>
      <c r="AE48" s="166"/>
    </row>
    <row r="49" spans="3:31" s="188" customFormat="1" x14ac:dyDescent="0.25"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U49" s="189"/>
      <c r="V49" s="190"/>
      <c r="W49" s="190"/>
      <c r="X49" s="190"/>
      <c r="Y49" s="190"/>
      <c r="Z49" s="190"/>
      <c r="AA49" s="190"/>
      <c r="AB49" s="190"/>
      <c r="AC49" s="190"/>
      <c r="AE49" s="166"/>
    </row>
    <row r="50" spans="3:31" s="188" customFormat="1" x14ac:dyDescent="0.25"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U50" s="189"/>
      <c r="V50" s="190"/>
      <c r="W50" s="190"/>
      <c r="X50" s="190"/>
      <c r="Y50" s="190"/>
      <c r="Z50" s="190"/>
      <c r="AA50" s="190"/>
      <c r="AB50" s="190"/>
      <c r="AC50" s="190"/>
      <c r="AE50" s="166"/>
    </row>
    <row r="51" spans="3:31" s="188" customFormat="1" x14ac:dyDescent="0.25"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U51" s="189"/>
      <c r="V51" s="190"/>
      <c r="W51" s="190"/>
      <c r="X51" s="190"/>
      <c r="Y51" s="190"/>
      <c r="Z51" s="190"/>
      <c r="AA51" s="190"/>
      <c r="AB51" s="190"/>
      <c r="AC51" s="190"/>
      <c r="AE51" s="166"/>
    </row>
    <row r="52" spans="3:31" s="188" customFormat="1" x14ac:dyDescent="0.25"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U52" s="189"/>
      <c r="V52" s="190"/>
      <c r="W52" s="190"/>
      <c r="X52" s="190"/>
      <c r="Y52" s="190"/>
      <c r="Z52" s="190"/>
      <c r="AA52" s="190"/>
      <c r="AB52" s="190"/>
      <c r="AC52" s="190"/>
      <c r="AE52" s="166"/>
    </row>
    <row r="53" spans="3:31" s="188" customFormat="1" x14ac:dyDescent="0.25"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U53" s="189"/>
      <c r="V53" s="190"/>
      <c r="W53" s="190"/>
      <c r="X53" s="190"/>
      <c r="Y53" s="190"/>
      <c r="Z53" s="190"/>
      <c r="AA53" s="190"/>
      <c r="AB53" s="190"/>
      <c r="AC53" s="190"/>
      <c r="AE53" s="166"/>
    </row>
    <row r="54" spans="3:31" s="188" customFormat="1" x14ac:dyDescent="0.25"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U54" s="189"/>
      <c r="V54" s="190"/>
      <c r="W54" s="190"/>
      <c r="X54" s="190"/>
      <c r="Y54" s="190"/>
      <c r="Z54" s="190"/>
      <c r="AA54" s="190"/>
      <c r="AB54" s="190"/>
      <c r="AC54" s="190"/>
      <c r="AE54" s="166"/>
    </row>
    <row r="55" spans="3:31" s="188" customFormat="1" x14ac:dyDescent="0.25"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U55" s="189"/>
      <c r="V55" s="190"/>
      <c r="W55" s="190"/>
      <c r="X55" s="190"/>
      <c r="Y55" s="190"/>
      <c r="Z55" s="190"/>
      <c r="AA55" s="190"/>
      <c r="AB55" s="190"/>
      <c r="AC55" s="190"/>
      <c r="AE55" s="166"/>
    </row>
  </sheetData>
  <mergeCells count="13">
    <mergeCell ref="V28:W28"/>
    <mergeCell ref="U30:Z30"/>
    <mergeCell ref="A2:AN2"/>
    <mergeCell ref="M10:T10"/>
    <mergeCell ref="M27:T27"/>
    <mergeCell ref="U27:AC27"/>
    <mergeCell ref="AD27:AI27"/>
    <mergeCell ref="U13:Z13"/>
    <mergeCell ref="U10:AC10"/>
    <mergeCell ref="AD10:AI10"/>
    <mergeCell ref="V11:W11"/>
    <mergeCell ref="A10:L10"/>
    <mergeCell ref="A27:L27"/>
  </mergeCells>
  <phoneticPr fontId="36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50" orientation="landscape" r:id="rId1"/>
  <headerFooter alignWithMargins="0">
    <oddHeader>&amp;L
&amp;C&amp;"Arial,Fett"&amp;12Klärwerk Ruhleben
Projekt: Standorterweiterung I
Zeichnungsverzeichnis</oddHeader>
    <oddFooter>&amp;CSeite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6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7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8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9"/>
  <dimension ref="A1"/>
  <sheetViews>
    <sheetView workbookViewId="0"/>
  </sheetViews>
  <sheetFormatPr baseColWidth="10" defaultRowHeight="12.5" x14ac:dyDescent="0.25"/>
  <sheetData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3" filterMode="1">
    <tabColor theme="3" tint="0.39997558519241921"/>
    <pageSetUpPr fitToPage="1"/>
  </sheetPr>
  <dimension ref="A1:AH118"/>
  <sheetViews>
    <sheetView zoomScaleNormal="100" workbookViewId="0">
      <pane xSplit="9" ySplit="13" topLeftCell="J27" activePane="bottomRight" state="frozen"/>
      <selection pane="topRight" activeCell="J1" sqref="J1"/>
      <selection pane="bottomLeft" activeCell="A14" sqref="A14"/>
      <selection pane="bottomRight" activeCell="I71" sqref="I71"/>
    </sheetView>
  </sheetViews>
  <sheetFormatPr baseColWidth="10" defaultColWidth="11.453125" defaultRowHeight="13" outlineLevelCol="1" x14ac:dyDescent="0.25"/>
  <cols>
    <col min="1" max="1" width="6.90625" style="165" customWidth="1"/>
    <col min="2" max="2" width="4.90625" style="165" bestFit="1" customWidth="1"/>
    <col min="3" max="3" width="8.08984375" style="165" bestFit="1" customWidth="1"/>
    <col min="4" max="4" width="6.08984375" style="165" bestFit="1" customWidth="1"/>
    <col min="5" max="5" width="6.90625" style="166" bestFit="1" customWidth="1"/>
    <col min="6" max="6" width="5.90625" style="165" bestFit="1" customWidth="1"/>
    <col min="7" max="7" width="5.90625" style="672" customWidth="1"/>
    <col min="8" max="8" width="10.08984375" style="165" bestFit="1" customWidth="1"/>
    <col min="9" max="9" width="6.36328125" style="165" bestFit="1" customWidth="1"/>
    <col min="10" max="11" width="7.6328125" style="164" customWidth="1"/>
    <col min="12" max="16" width="12.6328125" style="164" customWidth="1"/>
    <col min="17" max="17" width="18.54296875" style="167" hidden="1" customWidth="1" outlineLevel="1"/>
    <col min="18" max="18" width="11.90625" style="168" hidden="1" customWidth="1" outlineLevel="1"/>
    <col min="19" max="19" width="12.90625" style="168" hidden="1" customWidth="1" outlineLevel="1"/>
    <col min="20" max="20" width="18.54296875" style="169" hidden="1" customWidth="1" outlineLevel="1"/>
    <col min="21" max="21" width="31.54296875" style="169" bestFit="1" customWidth="1" collapsed="1"/>
    <col min="22" max="22" width="37.90625" style="169" bestFit="1" customWidth="1"/>
    <col min="23" max="23" width="10.54296875" style="169" customWidth="1"/>
    <col min="24" max="24" width="8.36328125" style="169" bestFit="1" customWidth="1"/>
    <col min="25" max="25" width="8.6328125" style="169" bestFit="1" customWidth="1"/>
    <col min="26" max="26" width="6.6328125" style="164" customWidth="1"/>
    <col min="27" max="27" width="8" style="165" bestFit="1" customWidth="1"/>
    <col min="28" max="28" width="4.36328125" style="164" bestFit="1" customWidth="1"/>
    <col min="29" max="29" width="4.453125" style="164" bestFit="1" customWidth="1"/>
    <col min="30" max="30" width="10" style="170" customWidth="1"/>
    <col min="31" max="31" width="20.36328125" style="171" customWidth="1"/>
    <col min="32" max="32" width="61.90625" style="137" bestFit="1" customWidth="1"/>
    <col min="33" max="33" width="54.36328125" style="164" customWidth="1"/>
    <col min="34" max="16384" width="11.453125" style="164"/>
  </cols>
  <sheetData>
    <row r="1" spans="1:34" x14ac:dyDescent="0.25">
      <c r="A1" s="131"/>
      <c r="B1" s="131"/>
      <c r="C1" s="131"/>
      <c r="D1" s="131"/>
      <c r="E1" s="131"/>
      <c r="M1" s="131"/>
      <c r="N1" s="131"/>
      <c r="O1" s="131"/>
      <c r="P1" s="131"/>
      <c r="Q1" s="165"/>
      <c r="R1" s="165"/>
      <c r="S1" s="165"/>
      <c r="T1" s="165"/>
      <c r="U1" s="165"/>
      <c r="V1" s="166"/>
      <c r="W1" s="165"/>
      <c r="X1" s="165"/>
      <c r="Y1" s="165"/>
      <c r="Z1" s="167"/>
      <c r="AA1" s="168"/>
      <c r="AB1" s="168"/>
      <c r="AC1" s="169"/>
      <c r="AD1" s="169"/>
      <c r="AE1" s="169"/>
      <c r="AF1" s="170"/>
      <c r="AG1" s="171"/>
    </row>
    <row r="2" spans="1:34" ht="15.5" x14ac:dyDescent="0.25">
      <c r="A2" s="350" t="s">
        <v>1584</v>
      </c>
      <c r="B2" s="350"/>
      <c r="C2" s="350"/>
      <c r="D2" s="350"/>
      <c r="E2" s="350"/>
      <c r="F2" s="350"/>
      <c r="G2" s="673"/>
      <c r="H2" s="350"/>
      <c r="I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350"/>
    </row>
    <row r="3" spans="1:34" x14ac:dyDescent="0.25">
      <c r="A3" s="131"/>
      <c r="B3" s="131"/>
      <c r="C3" s="131"/>
      <c r="D3" s="131"/>
      <c r="E3" s="131"/>
      <c r="M3" s="131"/>
      <c r="N3" s="131"/>
      <c r="O3" s="131"/>
      <c r="P3" s="131"/>
      <c r="Q3" s="165"/>
      <c r="R3" s="165"/>
      <c r="S3" s="165"/>
      <c r="T3" s="165"/>
      <c r="U3" s="165"/>
      <c r="V3" s="166"/>
      <c r="W3" s="165"/>
      <c r="X3" s="165"/>
      <c r="Y3" s="165"/>
      <c r="Z3" s="167"/>
      <c r="AA3" s="168"/>
      <c r="AB3" s="168"/>
      <c r="AC3" s="169"/>
      <c r="AD3" s="169"/>
      <c r="AE3" s="169"/>
      <c r="AF3" s="170"/>
      <c r="AG3" s="171"/>
    </row>
    <row r="4" spans="1:34" x14ac:dyDescent="0.25">
      <c r="A4" s="131"/>
      <c r="B4" s="131"/>
      <c r="C4" s="131"/>
      <c r="D4" s="131"/>
      <c r="E4" s="131"/>
      <c r="I4" s="812" t="s">
        <v>1556</v>
      </c>
      <c r="J4" s="188" t="s">
        <v>541</v>
      </c>
      <c r="O4" s="218" t="s">
        <v>455</v>
      </c>
      <c r="P4" s="131"/>
      <c r="Q4" s="165"/>
      <c r="R4" s="165"/>
      <c r="S4" s="165"/>
      <c r="T4" s="165"/>
      <c r="U4" s="165"/>
      <c r="V4" s="166"/>
      <c r="W4" s="165"/>
      <c r="X4" s="165"/>
      <c r="Y4" s="165"/>
      <c r="Z4" s="167"/>
      <c r="AA4" s="168"/>
      <c r="AB4" s="168"/>
      <c r="AC4" s="169"/>
      <c r="AD4" s="169"/>
      <c r="AE4" s="169"/>
      <c r="AF4" s="170"/>
      <c r="AG4" s="171"/>
    </row>
    <row r="5" spans="1:34" x14ac:dyDescent="0.25">
      <c r="A5" s="131"/>
      <c r="B5" s="131"/>
      <c r="C5" s="131"/>
      <c r="D5" s="131"/>
      <c r="E5" s="131"/>
      <c r="I5" s="137" t="s">
        <v>56</v>
      </c>
      <c r="J5" s="188" t="s">
        <v>1558</v>
      </c>
      <c r="O5" s="129" t="s">
        <v>514</v>
      </c>
      <c r="P5" s="131"/>
      <c r="Q5" s="165"/>
      <c r="R5" s="165"/>
      <c r="S5" s="165"/>
      <c r="T5" s="165"/>
      <c r="U5" s="165"/>
      <c r="V5" s="166"/>
      <c r="W5" s="165"/>
      <c r="X5" s="165"/>
      <c r="Y5" s="165"/>
      <c r="Z5" s="167"/>
      <c r="AA5" s="168"/>
      <c r="AB5" s="168"/>
      <c r="AC5" s="169"/>
      <c r="AD5" s="169"/>
      <c r="AE5" s="169"/>
      <c r="AF5" s="170"/>
      <c r="AG5" s="171"/>
    </row>
    <row r="6" spans="1:34" x14ac:dyDescent="0.25">
      <c r="A6" s="131"/>
      <c r="B6" s="131"/>
      <c r="C6" s="131"/>
      <c r="D6" s="131"/>
      <c r="E6" s="131"/>
      <c r="I6" s="813" t="s">
        <v>1557</v>
      </c>
      <c r="J6" s="188" t="s">
        <v>1559</v>
      </c>
      <c r="O6" s="130" t="s">
        <v>456</v>
      </c>
      <c r="P6" s="131"/>
      <c r="Q6" s="165"/>
      <c r="R6" s="165"/>
      <c r="S6" s="165"/>
      <c r="T6" s="165"/>
      <c r="U6" s="165"/>
      <c r="V6" s="166"/>
      <c r="W6" s="165"/>
      <c r="X6" s="165"/>
      <c r="Y6" s="165"/>
      <c r="Z6" s="167"/>
      <c r="AA6" s="168"/>
      <c r="AB6" s="168"/>
      <c r="AC6" s="169"/>
      <c r="AD6" s="169"/>
      <c r="AE6" s="169"/>
      <c r="AF6" s="170"/>
      <c r="AG6" s="171"/>
    </row>
    <row r="7" spans="1:34" x14ac:dyDescent="0.25">
      <c r="A7" s="131"/>
      <c r="B7" s="131"/>
      <c r="C7" s="131"/>
      <c r="D7" s="131"/>
      <c r="E7" s="131"/>
      <c r="I7" s="137" t="s">
        <v>1561</v>
      </c>
      <c r="J7" s="188" t="s">
        <v>1562</v>
      </c>
      <c r="O7" s="116" t="s">
        <v>541</v>
      </c>
      <c r="P7" s="131"/>
      <c r="Q7" s="165"/>
      <c r="R7" s="165"/>
      <c r="S7" s="165"/>
      <c r="T7" s="165"/>
      <c r="U7" s="165"/>
      <c r="V7" s="166"/>
      <c r="W7" s="165"/>
      <c r="X7" s="165"/>
      <c r="Y7" s="165"/>
      <c r="Z7" s="167"/>
      <c r="AA7" s="168"/>
      <c r="AB7" s="168"/>
      <c r="AC7" s="169"/>
      <c r="AD7" s="169"/>
      <c r="AE7" s="169"/>
      <c r="AF7" s="170"/>
      <c r="AG7" s="171"/>
    </row>
    <row r="8" spans="1:34" x14ac:dyDescent="0.25">
      <c r="A8" s="131"/>
      <c r="B8" s="131"/>
      <c r="C8" s="131"/>
      <c r="D8" s="131"/>
      <c r="E8" s="131"/>
      <c r="I8" s="814" t="s">
        <v>1560</v>
      </c>
      <c r="J8" s="188" t="s">
        <v>1563</v>
      </c>
      <c r="O8" s="217" t="s">
        <v>791</v>
      </c>
      <c r="P8" s="131"/>
      <c r="Q8" s="165"/>
      <c r="R8" s="165"/>
      <c r="S8" s="165"/>
      <c r="T8" s="165"/>
      <c r="U8" s="165"/>
      <c r="V8" s="166"/>
      <c r="W8" s="165"/>
      <c r="X8" s="165"/>
      <c r="Y8" s="165"/>
      <c r="Z8" s="167"/>
      <c r="AA8" s="168"/>
      <c r="AB8" s="168"/>
      <c r="AC8" s="169"/>
      <c r="AD8" s="169"/>
      <c r="AE8" s="169"/>
      <c r="AF8" s="170"/>
      <c r="AG8" s="171"/>
    </row>
    <row r="9" spans="1:34" ht="13.5" thickBot="1" x14ac:dyDescent="0.3">
      <c r="A9" s="131"/>
      <c r="B9" s="131"/>
      <c r="C9" s="131"/>
      <c r="D9" s="131"/>
      <c r="E9" s="131"/>
      <c r="M9" s="131"/>
      <c r="N9" s="131"/>
      <c r="O9" s="131"/>
      <c r="P9" s="131"/>
      <c r="Q9" s="165"/>
      <c r="R9" s="165"/>
      <c r="S9" s="165"/>
      <c r="T9" s="165"/>
      <c r="U9" s="165"/>
      <c r="V9" s="166"/>
      <c r="W9" s="165"/>
      <c r="X9" s="165"/>
      <c r="Y9" s="165"/>
      <c r="Z9" s="167"/>
      <c r="AA9" s="168"/>
      <c r="AB9" s="168"/>
      <c r="AC9" s="169"/>
      <c r="AD9" s="169"/>
      <c r="AE9" s="169"/>
      <c r="AF9" s="170"/>
      <c r="AG9" s="171"/>
    </row>
    <row r="10" spans="1:34" ht="14" x14ac:dyDescent="0.25">
      <c r="A10" s="1323" t="s">
        <v>553</v>
      </c>
      <c r="B10" s="1324"/>
      <c r="C10" s="1324"/>
      <c r="D10" s="1324"/>
      <c r="E10" s="1324"/>
      <c r="F10" s="1324"/>
      <c r="G10" s="1324"/>
      <c r="H10" s="416"/>
      <c r="I10" s="865"/>
      <c r="J10" s="391"/>
      <c r="K10" s="776"/>
      <c r="L10" s="780" t="s">
        <v>814</v>
      </c>
      <c r="M10" s="392"/>
      <c r="N10" s="392"/>
      <c r="O10" s="392"/>
      <c r="P10" s="776"/>
      <c r="Q10" s="1323" t="s">
        <v>195</v>
      </c>
      <c r="R10" s="1324"/>
      <c r="S10" s="1324"/>
      <c r="T10" s="1324"/>
      <c r="U10" s="1324"/>
      <c r="V10" s="1324"/>
      <c r="W10" s="1324"/>
      <c r="X10" s="1324"/>
      <c r="Y10" s="1336"/>
      <c r="Z10" s="417"/>
      <c r="AA10" s="416"/>
      <c r="AB10" s="416"/>
      <c r="AC10" s="416"/>
      <c r="AD10" s="416"/>
      <c r="AE10" s="416"/>
      <c r="AF10" s="349"/>
    </row>
    <row r="11" spans="1:34" s="661" customFormat="1" ht="34.5" x14ac:dyDescent="0.25">
      <c r="A11" s="34" t="s">
        <v>2</v>
      </c>
      <c r="B11" s="145" t="s">
        <v>3</v>
      </c>
      <c r="C11" s="145" t="s">
        <v>8</v>
      </c>
      <c r="D11" s="172" t="s">
        <v>4</v>
      </c>
      <c r="E11" s="173" t="s">
        <v>1</v>
      </c>
      <c r="F11" s="173" t="s">
        <v>7</v>
      </c>
      <c r="G11" s="172" t="s">
        <v>6</v>
      </c>
      <c r="H11" s="172" t="s">
        <v>5</v>
      </c>
      <c r="I11" s="174" t="s">
        <v>1555</v>
      </c>
      <c r="J11" s="75" t="s">
        <v>785</v>
      </c>
      <c r="K11" s="77" t="s">
        <v>786</v>
      </c>
      <c r="L11" s="88" t="s">
        <v>794</v>
      </c>
      <c r="M11" s="76" t="s">
        <v>796</v>
      </c>
      <c r="N11" s="76" t="s">
        <v>796</v>
      </c>
      <c r="O11" s="76" t="s">
        <v>803</v>
      </c>
      <c r="P11" s="77" t="s">
        <v>789</v>
      </c>
      <c r="Q11" s="34" t="s">
        <v>99</v>
      </c>
      <c r="R11" s="1326" t="s">
        <v>100</v>
      </c>
      <c r="S11" s="1326"/>
      <c r="T11" s="76" t="s">
        <v>234</v>
      </c>
      <c r="U11" s="76" t="s">
        <v>235</v>
      </c>
      <c r="V11" s="76" t="s">
        <v>236</v>
      </c>
      <c r="W11" s="145" t="s">
        <v>239</v>
      </c>
      <c r="X11" s="145" t="s">
        <v>240</v>
      </c>
      <c r="Y11" s="55" t="s">
        <v>241</v>
      </c>
      <c r="Z11" s="34" t="s">
        <v>20</v>
      </c>
      <c r="AA11" s="172" t="s">
        <v>17</v>
      </c>
      <c r="AB11" s="76" t="s">
        <v>237</v>
      </c>
      <c r="AC11" s="76" t="s">
        <v>238</v>
      </c>
      <c r="AD11" s="172" t="s">
        <v>16</v>
      </c>
      <c r="AE11" s="145" t="s">
        <v>0</v>
      </c>
      <c r="AF11" s="44" t="s">
        <v>273</v>
      </c>
    </row>
    <row r="12" spans="1:34" thickBot="1" x14ac:dyDescent="0.3">
      <c r="A12" s="358"/>
      <c r="B12" s="361"/>
      <c r="C12" s="361"/>
      <c r="D12" s="359"/>
      <c r="E12" s="379"/>
      <c r="F12" s="379"/>
      <c r="G12" s="359"/>
      <c r="H12" s="359"/>
      <c r="I12" s="900"/>
      <c r="J12" s="383"/>
      <c r="K12" s="870"/>
      <c r="L12" s="869" t="s">
        <v>787</v>
      </c>
      <c r="M12" s="220" t="s">
        <v>813</v>
      </c>
      <c r="N12" s="220" t="s">
        <v>802</v>
      </c>
      <c r="O12" s="220" t="s">
        <v>943</v>
      </c>
      <c r="P12" s="628"/>
      <c r="Q12" s="358"/>
      <c r="R12" s="361"/>
      <c r="S12" s="361"/>
      <c r="T12" s="360"/>
      <c r="U12" s="360"/>
      <c r="V12" s="360"/>
      <c r="W12" s="361"/>
      <c r="X12" s="361"/>
      <c r="Y12" s="371"/>
      <c r="Z12" s="358"/>
      <c r="AA12" s="359"/>
      <c r="AB12" s="360"/>
      <c r="AC12" s="360"/>
      <c r="AD12" s="359"/>
      <c r="AE12" s="361"/>
      <c r="AF12" s="362"/>
    </row>
    <row r="13" spans="1:34" s="188" customFormat="1" x14ac:dyDescent="0.25">
      <c r="A13" s="399"/>
      <c r="B13" s="400"/>
      <c r="C13" s="401"/>
      <c r="D13" s="401"/>
      <c r="E13" s="402"/>
      <c r="F13" s="401"/>
      <c r="G13" s="403"/>
      <c r="H13" s="866"/>
      <c r="I13" s="867"/>
      <c r="J13" s="862"/>
      <c r="K13" s="871"/>
      <c r="L13" s="370"/>
      <c r="M13" s="394"/>
      <c r="N13" s="394"/>
      <c r="O13" s="394"/>
      <c r="P13" s="442"/>
      <c r="Q13" s="408"/>
      <c r="R13" s="409"/>
      <c r="S13" s="409"/>
      <c r="T13" s="410"/>
      <c r="U13" s="410"/>
      <c r="V13" s="411"/>
      <c r="W13" s="410"/>
      <c r="X13" s="401"/>
      <c r="Y13" s="418"/>
      <c r="Z13" s="420"/>
      <c r="AA13" s="421"/>
      <c r="AB13" s="422"/>
      <c r="AC13" s="422"/>
      <c r="AD13" s="402"/>
      <c r="AE13" s="423"/>
      <c r="AF13" s="585"/>
    </row>
    <row r="14" spans="1:34" s="885" customFormat="1" hidden="1" x14ac:dyDescent="0.25">
      <c r="A14" s="874">
        <v>710</v>
      </c>
      <c r="B14" s="791">
        <v>82</v>
      </c>
      <c r="C14" s="118">
        <v>1000</v>
      </c>
      <c r="D14" s="118">
        <v>5</v>
      </c>
      <c r="E14" s="875" t="s">
        <v>57</v>
      </c>
      <c r="F14" s="118" t="s">
        <v>25</v>
      </c>
      <c r="G14" s="894" t="s">
        <v>66</v>
      </c>
      <c r="H14" s="859">
        <v>43794</v>
      </c>
      <c r="I14" s="811" t="s">
        <v>1556</v>
      </c>
      <c r="J14" s="899" t="s">
        <v>798</v>
      </c>
      <c r="K14" s="876" t="s">
        <v>798</v>
      </c>
      <c r="L14" s="896">
        <v>43856</v>
      </c>
      <c r="M14" s="891">
        <v>43990</v>
      </c>
      <c r="N14" s="891">
        <v>44005</v>
      </c>
      <c r="O14" s="891"/>
      <c r="P14" s="444"/>
      <c r="Q14" s="877" t="s">
        <v>101</v>
      </c>
      <c r="R14" s="878" t="s">
        <v>102</v>
      </c>
      <c r="S14" s="878" t="s">
        <v>103</v>
      </c>
      <c r="T14" s="879" t="s">
        <v>248</v>
      </c>
      <c r="U14" s="879" t="s">
        <v>188</v>
      </c>
      <c r="V14" s="880" t="s">
        <v>251</v>
      </c>
      <c r="W14" s="879"/>
      <c r="X14" s="118" t="s">
        <v>14</v>
      </c>
      <c r="Y14" s="727" t="s">
        <v>244</v>
      </c>
      <c r="Z14" s="881" t="s">
        <v>21</v>
      </c>
      <c r="AA14" s="882" t="s">
        <v>43</v>
      </c>
      <c r="AB14" s="883"/>
      <c r="AC14" s="883"/>
      <c r="AD14" s="875" t="s">
        <v>28</v>
      </c>
      <c r="AE14" s="128" t="str">
        <f t="shared" ref="AE14:AE54" si="0">IF(A14="","",A14&amp;"_"&amp;B14&amp;"_"&amp;C14&amp;"_"&amp;D14&amp;"_"&amp;E14&amp;"_"&amp;F14&amp;"_"&amp;G14)</f>
        <v>710_82_1000_5_010_01_-</v>
      </c>
      <c r="AF14" s="884" t="str">
        <f t="shared" ref="AF14:AF54" si="1">IF(A14="","",A14&amp;"_"&amp;B14&amp;"_"&amp;C14&amp;"_"&amp;D14&amp;"_"&amp;E14&amp;"_"&amp;F14&amp;" "&amp;V14)</f>
        <v>710_82_1000_5_010_01 Lageplan Übersicht</v>
      </c>
    </row>
    <row r="15" spans="1:34" s="885" customFormat="1" hidden="1" x14ac:dyDescent="0.25">
      <c r="A15" s="874">
        <v>710</v>
      </c>
      <c r="B15" s="791">
        <v>82</v>
      </c>
      <c r="C15" s="118">
        <v>1000</v>
      </c>
      <c r="D15" s="118">
        <v>5</v>
      </c>
      <c r="E15" s="875" t="s">
        <v>57</v>
      </c>
      <c r="F15" s="118" t="s">
        <v>25</v>
      </c>
      <c r="G15" s="875" t="s">
        <v>19</v>
      </c>
      <c r="H15" s="859">
        <v>44084</v>
      </c>
      <c r="I15" s="811" t="s">
        <v>1556</v>
      </c>
      <c r="J15" s="899" t="s">
        <v>798</v>
      </c>
      <c r="K15" s="876" t="s">
        <v>798</v>
      </c>
      <c r="L15" s="896"/>
      <c r="M15" s="891"/>
      <c r="N15" s="891">
        <v>44088</v>
      </c>
      <c r="O15" s="891"/>
      <c r="P15" s="444"/>
      <c r="Q15" s="877" t="s">
        <v>101</v>
      </c>
      <c r="R15" s="878" t="s">
        <v>102</v>
      </c>
      <c r="S15" s="878" t="s">
        <v>103</v>
      </c>
      <c r="T15" s="879" t="s">
        <v>248</v>
      </c>
      <c r="U15" s="879" t="s">
        <v>188</v>
      </c>
      <c r="V15" s="880" t="s">
        <v>251</v>
      </c>
      <c r="W15" s="879"/>
      <c r="X15" s="118" t="s">
        <v>14</v>
      </c>
      <c r="Y15" s="727" t="s">
        <v>244</v>
      </c>
      <c r="Z15" s="881" t="s">
        <v>21</v>
      </c>
      <c r="AA15" s="882" t="s">
        <v>43</v>
      </c>
      <c r="AB15" s="883"/>
      <c r="AC15" s="883"/>
      <c r="AD15" s="875" t="s">
        <v>28</v>
      </c>
      <c r="AE15" s="128" t="str">
        <f t="shared" si="0"/>
        <v>710_82_1000_5_010_01_A</v>
      </c>
      <c r="AF15" s="884" t="str">
        <f t="shared" si="1"/>
        <v>710_82_1000_5_010_01 Lageplan Übersicht</v>
      </c>
    </row>
    <row r="16" spans="1:34" s="885" customFormat="1" x14ac:dyDescent="0.25">
      <c r="A16" s="874">
        <v>710</v>
      </c>
      <c r="B16" s="791">
        <v>82</v>
      </c>
      <c r="C16" s="118">
        <v>1000</v>
      </c>
      <c r="D16" s="118">
        <v>5</v>
      </c>
      <c r="E16" s="875" t="s">
        <v>57</v>
      </c>
      <c r="F16" s="118" t="s">
        <v>25</v>
      </c>
      <c r="G16" s="875" t="s">
        <v>56</v>
      </c>
      <c r="H16" s="859">
        <v>44168</v>
      </c>
      <c r="I16" s="39" t="s">
        <v>1561</v>
      </c>
      <c r="J16" s="899" t="s">
        <v>798</v>
      </c>
      <c r="K16" s="876" t="s">
        <v>798</v>
      </c>
      <c r="L16" s="897">
        <v>44220</v>
      </c>
      <c r="M16" s="891"/>
      <c r="N16" s="892">
        <v>44216</v>
      </c>
      <c r="O16" s="892">
        <v>44354</v>
      </c>
      <c r="P16" s="444"/>
      <c r="Q16" s="877" t="s">
        <v>101</v>
      </c>
      <c r="R16" s="878" t="s">
        <v>102</v>
      </c>
      <c r="S16" s="878" t="s">
        <v>103</v>
      </c>
      <c r="T16" s="879" t="s">
        <v>248</v>
      </c>
      <c r="U16" s="879" t="s">
        <v>188</v>
      </c>
      <c r="V16" s="880" t="s">
        <v>251</v>
      </c>
      <c r="W16" s="879"/>
      <c r="X16" s="118" t="s">
        <v>14</v>
      </c>
      <c r="Y16" s="727" t="s">
        <v>244</v>
      </c>
      <c r="Z16" s="881" t="s">
        <v>21</v>
      </c>
      <c r="AA16" s="882" t="s">
        <v>43</v>
      </c>
      <c r="AB16" s="883"/>
      <c r="AC16" s="883"/>
      <c r="AD16" s="875" t="s">
        <v>28</v>
      </c>
      <c r="AE16" s="128" t="str">
        <f t="shared" si="0"/>
        <v>710_82_1000_5_010_01_B</v>
      </c>
      <c r="AF16" s="884" t="str">
        <f t="shared" si="1"/>
        <v>710_82_1000_5_010_01 Lageplan Übersicht</v>
      </c>
    </row>
    <row r="17" spans="1:32" s="885" customFormat="1" hidden="1" x14ac:dyDescent="0.25">
      <c r="A17" s="874">
        <v>710</v>
      </c>
      <c r="B17" s="791">
        <v>82</v>
      </c>
      <c r="C17" s="118">
        <v>1000</v>
      </c>
      <c r="D17" s="118">
        <v>5</v>
      </c>
      <c r="E17" s="875" t="s">
        <v>57</v>
      </c>
      <c r="F17" s="118" t="s">
        <v>25</v>
      </c>
      <c r="G17" s="875" t="s">
        <v>54</v>
      </c>
      <c r="H17" s="859">
        <v>44400</v>
      </c>
      <c r="I17" s="811" t="s">
        <v>1556</v>
      </c>
      <c r="J17" s="899" t="s">
        <v>798</v>
      </c>
      <c r="K17" s="876" t="s">
        <v>798</v>
      </c>
      <c r="L17" s="898">
        <v>44409</v>
      </c>
      <c r="M17" s="891"/>
      <c r="N17" s="891"/>
      <c r="O17" s="921" t="s">
        <v>66</v>
      </c>
      <c r="P17" s="444"/>
      <c r="Q17" s="877" t="s">
        <v>101</v>
      </c>
      <c r="R17" s="878" t="s">
        <v>102</v>
      </c>
      <c r="S17" s="878" t="s">
        <v>103</v>
      </c>
      <c r="T17" s="879" t="s">
        <v>248</v>
      </c>
      <c r="U17" s="879" t="s">
        <v>188</v>
      </c>
      <c r="V17" s="880" t="s">
        <v>251</v>
      </c>
      <c r="W17" s="879"/>
      <c r="X17" s="118" t="s">
        <v>14</v>
      </c>
      <c r="Y17" s="727" t="s">
        <v>244</v>
      </c>
      <c r="Z17" s="881" t="s">
        <v>21</v>
      </c>
      <c r="AA17" s="882" t="s">
        <v>43</v>
      </c>
      <c r="AB17" s="883"/>
      <c r="AC17" s="883"/>
      <c r="AD17" s="875" t="s">
        <v>28</v>
      </c>
      <c r="AE17" s="128" t="str">
        <f t="shared" ref="AE17" si="2">IF(A17="","",A17&amp;"_"&amp;B17&amp;"_"&amp;C17&amp;"_"&amp;D17&amp;"_"&amp;E17&amp;"_"&amp;F17&amp;"_"&amp;G17)</f>
        <v>710_82_1000_5_010_01_C</v>
      </c>
      <c r="AF17" s="884" t="str">
        <f t="shared" ref="AF17" si="3">IF(A17="","",A17&amp;"_"&amp;B17&amp;"_"&amp;C17&amp;"_"&amp;D17&amp;"_"&amp;E17&amp;"_"&amp;F17&amp;" "&amp;V17)</f>
        <v>710_82_1000_5_010_01 Lageplan Übersicht</v>
      </c>
    </row>
    <row r="18" spans="1:32" s="184" customFormat="1" x14ac:dyDescent="0.25">
      <c r="A18" s="28">
        <v>710</v>
      </c>
      <c r="B18" s="13">
        <v>82</v>
      </c>
      <c r="C18" s="5">
        <v>1000</v>
      </c>
      <c r="D18" s="5">
        <v>5</v>
      </c>
      <c r="E18" s="57" t="s">
        <v>57</v>
      </c>
      <c r="F18" s="5" t="s">
        <v>25</v>
      </c>
      <c r="G18" s="7" t="s">
        <v>752</v>
      </c>
      <c r="H18" s="101">
        <v>44469</v>
      </c>
      <c r="I18" s="938" t="s">
        <v>1560</v>
      </c>
      <c r="J18" s="863" t="s">
        <v>798</v>
      </c>
      <c r="K18" s="872" t="s">
        <v>798</v>
      </c>
      <c r="L18" s="897">
        <v>44482</v>
      </c>
      <c r="M18" s="892"/>
      <c r="N18" s="892"/>
      <c r="O18" s="893" t="s">
        <v>66</v>
      </c>
      <c r="P18" s="939">
        <v>44497</v>
      </c>
      <c r="Q18" s="35" t="s">
        <v>101</v>
      </c>
      <c r="R18" s="8" t="s">
        <v>102</v>
      </c>
      <c r="S18" s="8" t="s">
        <v>103</v>
      </c>
      <c r="T18" s="17" t="s">
        <v>248</v>
      </c>
      <c r="U18" s="17" t="s">
        <v>188</v>
      </c>
      <c r="V18" s="26" t="s">
        <v>251</v>
      </c>
      <c r="W18" s="17"/>
      <c r="X18" s="5" t="s">
        <v>14</v>
      </c>
      <c r="Y18" s="56" t="s">
        <v>244</v>
      </c>
      <c r="Z18" s="298" t="s">
        <v>21</v>
      </c>
      <c r="AA18" s="3" t="s">
        <v>43</v>
      </c>
      <c r="AB18" s="4"/>
      <c r="AC18" s="4"/>
      <c r="AD18" s="7" t="s">
        <v>28</v>
      </c>
      <c r="AE18" s="6" t="str">
        <f t="shared" si="0"/>
        <v>710_82_1000_5_010_01_D</v>
      </c>
      <c r="AF18" s="45" t="str">
        <f t="shared" si="1"/>
        <v>710_82_1000_5_010_01 Lageplan Übersicht</v>
      </c>
    </row>
    <row r="19" spans="1:32" s="885" customFormat="1" x14ac:dyDescent="0.25">
      <c r="A19" s="874">
        <v>710</v>
      </c>
      <c r="B19" s="791">
        <v>82</v>
      </c>
      <c r="C19" s="118">
        <v>1000</v>
      </c>
      <c r="D19" s="118">
        <v>5</v>
      </c>
      <c r="E19" s="875" t="s">
        <v>107</v>
      </c>
      <c r="F19" s="118" t="s">
        <v>25</v>
      </c>
      <c r="G19" s="119" t="s">
        <v>19</v>
      </c>
      <c r="H19" s="859">
        <v>43852</v>
      </c>
      <c r="I19" s="39" t="s">
        <v>1561</v>
      </c>
      <c r="J19" s="899" t="s">
        <v>798</v>
      </c>
      <c r="K19" s="876" t="s">
        <v>798</v>
      </c>
      <c r="L19" s="895">
        <v>43856</v>
      </c>
      <c r="M19" s="891">
        <v>44216</v>
      </c>
      <c r="N19" s="891">
        <v>44216</v>
      </c>
      <c r="O19" s="891">
        <v>44354</v>
      </c>
      <c r="P19" s="444"/>
      <c r="Q19" s="877" t="s">
        <v>101</v>
      </c>
      <c r="R19" s="878" t="s">
        <v>102</v>
      </c>
      <c r="S19" s="878" t="s">
        <v>103</v>
      </c>
      <c r="T19" s="879" t="s">
        <v>248</v>
      </c>
      <c r="U19" s="879" t="s">
        <v>188</v>
      </c>
      <c r="V19" s="880" t="s">
        <v>1576</v>
      </c>
      <c r="W19" s="879"/>
      <c r="X19" s="118" t="s">
        <v>14</v>
      </c>
      <c r="Y19" s="727" t="s">
        <v>244</v>
      </c>
      <c r="Z19" s="881" t="s">
        <v>21</v>
      </c>
      <c r="AA19" s="882" t="s">
        <v>43</v>
      </c>
      <c r="AB19" s="883"/>
      <c r="AC19" s="883"/>
      <c r="AD19" s="875" t="s">
        <v>28</v>
      </c>
      <c r="AE19" s="128" t="str">
        <f t="shared" si="0"/>
        <v>710_82_1000_5_030_01_A</v>
      </c>
      <c r="AF19" s="884" t="str">
        <f t="shared" si="1"/>
        <v>710_82_1000_5_030_01 Absteckplan Verbau Baugrube</v>
      </c>
    </row>
    <row r="20" spans="1:32" s="885" customFormat="1" hidden="1" x14ac:dyDescent="0.25">
      <c r="A20" s="874">
        <v>710</v>
      </c>
      <c r="B20" s="791">
        <v>82</v>
      </c>
      <c r="C20" s="118">
        <v>1000</v>
      </c>
      <c r="D20" s="118">
        <v>5</v>
      </c>
      <c r="E20" s="875" t="s">
        <v>107</v>
      </c>
      <c r="F20" s="118" t="s">
        <v>25</v>
      </c>
      <c r="G20" s="119" t="s">
        <v>56</v>
      </c>
      <c r="H20" s="859">
        <v>44400</v>
      </c>
      <c r="I20" s="811" t="s">
        <v>1556</v>
      </c>
      <c r="J20" s="899" t="s">
        <v>798</v>
      </c>
      <c r="K20" s="876" t="s">
        <v>798</v>
      </c>
      <c r="L20" s="898">
        <v>44409</v>
      </c>
      <c r="M20" s="921" t="s">
        <v>66</v>
      </c>
      <c r="N20" s="921" t="s">
        <v>66</v>
      </c>
      <c r="O20" s="921" t="s">
        <v>66</v>
      </c>
      <c r="P20" s="444"/>
      <c r="Q20" s="877" t="s">
        <v>101</v>
      </c>
      <c r="R20" s="878" t="s">
        <v>102</v>
      </c>
      <c r="S20" s="878" t="s">
        <v>103</v>
      </c>
      <c r="T20" s="879" t="s">
        <v>248</v>
      </c>
      <c r="U20" s="879" t="s">
        <v>188</v>
      </c>
      <c r="V20" s="880" t="s">
        <v>1576</v>
      </c>
      <c r="W20" s="879"/>
      <c r="X20" s="118" t="s">
        <v>14</v>
      </c>
      <c r="Y20" s="727" t="s">
        <v>244</v>
      </c>
      <c r="Z20" s="881" t="s">
        <v>21</v>
      </c>
      <c r="AA20" s="882" t="s">
        <v>43</v>
      </c>
      <c r="AB20" s="883"/>
      <c r="AC20" s="883"/>
      <c r="AD20" s="875" t="s">
        <v>28</v>
      </c>
      <c r="AE20" s="128" t="str">
        <f t="shared" ref="AE20" si="4">IF(A20="","",A20&amp;"_"&amp;B20&amp;"_"&amp;C20&amp;"_"&amp;D20&amp;"_"&amp;E20&amp;"_"&amp;F20&amp;"_"&amp;G20)</f>
        <v>710_82_1000_5_030_01_B</v>
      </c>
      <c r="AF20" s="884" t="str">
        <f t="shared" ref="AF20" si="5">IF(A20="","",A20&amp;"_"&amp;B20&amp;"_"&amp;C20&amp;"_"&amp;D20&amp;"_"&amp;E20&amp;"_"&amp;F20&amp;" "&amp;V20)</f>
        <v>710_82_1000_5_030_01 Absteckplan Verbau Baugrube</v>
      </c>
    </row>
    <row r="21" spans="1:32" s="184" customFormat="1" x14ac:dyDescent="0.25">
      <c r="A21" s="28">
        <v>710</v>
      </c>
      <c r="B21" s="13">
        <v>82</v>
      </c>
      <c r="C21" s="5">
        <v>1000</v>
      </c>
      <c r="D21" s="5">
        <v>5</v>
      </c>
      <c r="E21" s="57" t="s">
        <v>107</v>
      </c>
      <c r="F21" s="5" t="s">
        <v>25</v>
      </c>
      <c r="G21" s="20" t="s">
        <v>54</v>
      </c>
      <c r="H21" s="101">
        <v>44469</v>
      </c>
      <c r="I21" s="938" t="s">
        <v>1560</v>
      </c>
      <c r="J21" s="863" t="s">
        <v>798</v>
      </c>
      <c r="K21" s="872" t="s">
        <v>798</v>
      </c>
      <c r="L21" s="897">
        <v>44482</v>
      </c>
      <c r="M21" s="893" t="s">
        <v>66</v>
      </c>
      <c r="N21" s="893" t="s">
        <v>66</v>
      </c>
      <c r="O21" s="893" t="s">
        <v>66</v>
      </c>
      <c r="P21" s="939">
        <v>44497</v>
      </c>
      <c r="Q21" s="35" t="s">
        <v>101</v>
      </c>
      <c r="R21" s="8" t="s">
        <v>102</v>
      </c>
      <c r="S21" s="8" t="s">
        <v>103</v>
      </c>
      <c r="T21" s="17" t="s">
        <v>248</v>
      </c>
      <c r="U21" s="17" t="s">
        <v>188</v>
      </c>
      <c r="V21" s="26" t="s">
        <v>1576</v>
      </c>
      <c r="W21" s="17"/>
      <c r="X21" s="5" t="s">
        <v>14</v>
      </c>
      <c r="Y21" s="56" t="s">
        <v>244</v>
      </c>
      <c r="Z21" s="298" t="s">
        <v>21</v>
      </c>
      <c r="AA21" s="3" t="s">
        <v>43</v>
      </c>
      <c r="AB21" s="4"/>
      <c r="AC21" s="4"/>
      <c r="AD21" s="7" t="s">
        <v>28</v>
      </c>
      <c r="AE21" s="6" t="str">
        <f t="shared" si="0"/>
        <v>710_82_1000_5_030_01_C</v>
      </c>
      <c r="AF21" s="45" t="str">
        <f t="shared" si="1"/>
        <v>710_82_1000_5_030_01 Absteckplan Verbau Baugrube</v>
      </c>
    </row>
    <row r="22" spans="1:32" s="445" customFormat="1" hidden="1" x14ac:dyDescent="0.25">
      <c r="A22" s="856">
        <v>710</v>
      </c>
      <c r="B22" s="886">
        <v>82</v>
      </c>
      <c r="C22" s="120">
        <v>1000</v>
      </c>
      <c r="D22" s="120">
        <v>5</v>
      </c>
      <c r="E22" s="119" t="s">
        <v>61</v>
      </c>
      <c r="F22" s="120" t="s">
        <v>25</v>
      </c>
      <c r="G22" s="894" t="s">
        <v>66</v>
      </c>
      <c r="H22" s="859">
        <v>43794</v>
      </c>
      <c r="I22" s="811" t="s">
        <v>1556</v>
      </c>
      <c r="J22" s="899" t="s">
        <v>798</v>
      </c>
      <c r="K22" s="876" t="s">
        <v>798</v>
      </c>
      <c r="L22" s="896">
        <v>43856</v>
      </c>
      <c r="M22" s="891">
        <v>43990</v>
      </c>
      <c r="N22" s="891">
        <v>44005</v>
      </c>
      <c r="O22" s="891"/>
      <c r="P22" s="444"/>
      <c r="Q22" s="887" t="s">
        <v>101</v>
      </c>
      <c r="R22" s="121" t="s">
        <v>102</v>
      </c>
      <c r="S22" s="121" t="s">
        <v>103</v>
      </c>
      <c r="T22" s="122" t="s">
        <v>248</v>
      </c>
      <c r="U22" s="122" t="s">
        <v>188</v>
      </c>
      <c r="V22" s="888" t="s">
        <v>434</v>
      </c>
      <c r="W22" s="122"/>
      <c r="X22" s="118" t="s">
        <v>14</v>
      </c>
      <c r="Y22" s="727" t="s">
        <v>244</v>
      </c>
      <c r="Z22" s="889" t="s">
        <v>21</v>
      </c>
      <c r="AA22" s="126" t="s">
        <v>30</v>
      </c>
      <c r="AB22" s="127"/>
      <c r="AC22" s="127"/>
      <c r="AD22" s="119" t="s">
        <v>28</v>
      </c>
      <c r="AE22" s="128" t="str">
        <f t="shared" si="0"/>
        <v>710_82_1000_5_120_01_-</v>
      </c>
      <c r="AF22" s="884" t="str">
        <f t="shared" si="1"/>
        <v>710_82_1000_5_120_01 FLF, Maschinenhalle Schnitt 1</v>
      </c>
    </row>
    <row r="23" spans="1:32" s="445" customFormat="1" x14ac:dyDescent="0.25">
      <c r="A23" s="856">
        <v>710</v>
      </c>
      <c r="B23" s="886">
        <v>82</v>
      </c>
      <c r="C23" s="120">
        <v>1000</v>
      </c>
      <c r="D23" s="120">
        <v>5</v>
      </c>
      <c r="E23" s="119" t="s">
        <v>61</v>
      </c>
      <c r="F23" s="120" t="s">
        <v>25</v>
      </c>
      <c r="G23" s="875" t="s">
        <v>19</v>
      </c>
      <c r="H23" s="859">
        <v>44084</v>
      </c>
      <c r="I23" s="39" t="s">
        <v>1561</v>
      </c>
      <c r="J23" s="899" t="s">
        <v>798</v>
      </c>
      <c r="K23" s="876" t="s">
        <v>798</v>
      </c>
      <c r="L23" s="897">
        <v>44220</v>
      </c>
      <c r="M23" s="891"/>
      <c r="N23" s="892">
        <v>44088</v>
      </c>
      <c r="O23" s="892">
        <v>44354</v>
      </c>
      <c r="P23" s="444"/>
      <c r="Q23" s="887" t="s">
        <v>101</v>
      </c>
      <c r="R23" s="121" t="s">
        <v>102</v>
      </c>
      <c r="S23" s="121" t="s">
        <v>103</v>
      </c>
      <c r="T23" s="122" t="s">
        <v>248</v>
      </c>
      <c r="U23" s="122" t="s">
        <v>188</v>
      </c>
      <c r="V23" s="888" t="s">
        <v>434</v>
      </c>
      <c r="W23" s="122"/>
      <c r="X23" s="118" t="s">
        <v>14</v>
      </c>
      <c r="Y23" s="727" t="s">
        <v>244</v>
      </c>
      <c r="Z23" s="889" t="s">
        <v>21</v>
      </c>
      <c r="AA23" s="126" t="s">
        <v>30</v>
      </c>
      <c r="AB23" s="127"/>
      <c r="AC23" s="127"/>
      <c r="AD23" s="119" t="s">
        <v>28</v>
      </c>
      <c r="AE23" s="128" t="str">
        <f t="shared" si="0"/>
        <v>710_82_1000_5_120_01_A</v>
      </c>
      <c r="AF23" s="884" t="str">
        <f t="shared" si="1"/>
        <v>710_82_1000_5_120_01 FLF, Maschinenhalle Schnitt 1</v>
      </c>
    </row>
    <row r="24" spans="1:32" s="445" customFormat="1" hidden="1" x14ac:dyDescent="0.25">
      <c r="A24" s="856">
        <v>710</v>
      </c>
      <c r="B24" s="886">
        <v>82</v>
      </c>
      <c r="C24" s="120">
        <v>1000</v>
      </c>
      <c r="D24" s="120">
        <v>5</v>
      </c>
      <c r="E24" s="119" t="s">
        <v>61</v>
      </c>
      <c r="F24" s="120" t="s">
        <v>25</v>
      </c>
      <c r="G24" s="875" t="s">
        <v>56</v>
      </c>
      <c r="H24" s="859">
        <v>44400</v>
      </c>
      <c r="I24" s="811" t="s">
        <v>1556</v>
      </c>
      <c r="J24" s="899" t="s">
        <v>798</v>
      </c>
      <c r="K24" s="876" t="s">
        <v>798</v>
      </c>
      <c r="L24" s="898">
        <v>44409</v>
      </c>
      <c r="M24" s="891"/>
      <c r="N24" s="891"/>
      <c r="O24" s="921" t="s">
        <v>66</v>
      </c>
      <c r="P24" s="444"/>
      <c r="Q24" s="887" t="s">
        <v>101</v>
      </c>
      <c r="R24" s="121" t="s">
        <v>102</v>
      </c>
      <c r="S24" s="121" t="s">
        <v>103</v>
      </c>
      <c r="T24" s="122" t="s">
        <v>248</v>
      </c>
      <c r="U24" s="122" t="s">
        <v>188</v>
      </c>
      <c r="V24" s="888" t="s">
        <v>434</v>
      </c>
      <c r="W24" s="122"/>
      <c r="X24" s="118" t="s">
        <v>14</v>
      </c>
      <c r="Y24" s="727" t="s">
        <v>244</v>
      </c>
      <c r="Z24" s="889" t="s">
        <v>21</v>
      </c>
      <c r="AA24" s="126" t="s">
        <v>30</v>
      </c>
      <c r="AB24" s="127"/>
      <c r="AC24" s="127"/>
      <c r="AD24" s="119" t="s">
        <v>28</v>
      </c>
      <c r="AE24" s="128" t="str">
        <f t="shared" ref="AE24" si="6">IF(A24="","",A24&amp;"_"&amp;B24&amp;"_"&amp;C24&amp;"_"&amp;D24&amp;"_"&amp;E24&amp;"_"&amp;F24&amp;"_"&amp;G24)</f>
        <v>710_82_1000_5_120_01_B</v>
      </c>
      <c r="AF24" s="884" t="str">
        <f t="shared" ref="AF24" si="7">IF(A24="","",A24&amp;"_"&amp;B24&amp;"_"&amp;C24&amp;"_"&amp;D24&amp;"_"&amp;E24&amp;"_"&amp;F24&amp;" "&amp;V24)</f>
        <v>710_82_1000_5_120_01 FLF, Maschinenhalle Schnitt 1</v>
      </c>
    </row>
    <row r="25" spans="1:32" s="188" customFormat="1" x14ac:dyDescent="0.25">
      <c r="A25" s="29">
        <v>710</v>
      </c>
      <c r="B25" s="21">
        <v>82</v>
      </c>
      <c r="C25" s="19">
        <v>1000</v>
      </c>
      <c r="D25" s="19">
        <v>5</v>
      </c>
      <c r="E25" s="20" t="s">
        <v>61</v>
      </c>
      <c r="F25" s="19" t="s">
        <v>25</v>
      </c>
      <c r="G25" s="7" t="s">
        <v>54</v>
      </c>
      <c r="H25" s="101">
        <v>44469</v>
      </c>
      <c r="I25" s="938" t="s">
        <v>1560</v>
      </c>
      <c r="J25" s="863" t="s">
        <v>798</v>
      </c>
      <c r="K25" s="872" t="s">
        <v>798</v>
      </c>
      <c r="L25" s="897">
        <v>44482</v>
      </c>
      <c r="M25" s="892"/>
      <c r="N25" s="892"/>
      <c r="O25" s="893" t="s">
        <v>66</v>
      </c>
      <c r="P25" s="939">
        <v>44497</v>
      </c>
      <c r="Q25" s="63" t="s">
        <v>101</v>
      </c>
      <c r="R25" s="25" t="s">
        <v>102</v>
      </c>
      <c r="S25" s="25" t="s">
        <v>103</v>
      </c>
      <c r="T25" s="18" t="s">
        <v>248</v>
      </c>
      <c r="U25" s="18" t="s">
        <v>188</v>
      </c>
      <c r="V25" s="407" t="s">
        <v>434</v>
      </c>
      <c r="W25" s="18"/>
      <c r="X25" s="5" t="s">
        <v>14</v>
      </c>
      <c r="Y25" s="56" t="s">
        <v>244</v>
      </c>
      <c r="Z25" s="367" t="s">
        <v>21</v>
      </c>
      <c r="AA25" s="73" t="s">
        <v>30</v>
      </c>
      <c r="AB25" s="23"/>
      <c r="AC25" s="23"/>
      <c r="AD25" s="20" t="s">
        <v>28</v>
      </c>
      <c r="AE25" s="6" t="str">
        <f t="shared" si="0"/>
        <v>710_82_1000_5_120_01_C</v>
      </c>
      <c r="AF25" s="45" t="str">
        <f t="shared" si="1"/>
        <v>710_82_1000_5_120_01 FLF, Maschinenhalle Schnitt 1</v>
      </c>
    </row>
    <row r="26" spans="1:32" s="445" customFormat="1" hidden="1" x14ac:dyDescent="0.25">
      <c r="A26" s="856">
        <v>710</v>
      </c>
      <c r="B26" s="886">
        <v>82</v>
      </c>
      <c r="C26" s="120">
        <v>1000</v>
      </c>
      <c r="D26" s="120">
        <v>5</v>
      </c>
      <c r="E26" s="119" t="s">
        <v>61</v>
      </c>
      <c r="F26" s="120" t="s">
        <v>29</v>
      </c>
      <c r="G26" s="894" t="s">
        <v>66</v>
      </c>
      <c r="H26" s="859">
        <v>43794</v>
      </c>
      <c r="I26" s="811" t="s">
        <v>1556</v>
      </c>
      <c r="J26" s="899" t="s">
        <v>798</v>
      </c>
      <c r="K26" s="876" t="s">
        <v>798</v>
      </c>
      <c r="L26" s="896">
        <v>43856</v>
      </c>
      <c r="M26" s="891">
        <v>43990</v>
      </c>
      <c r="N26" s="891">
        <v>44005</v>
      </c>
      <c r="O26" s="891"/>
      <c r="P26" s="444"/>
      <c r="Q26" s="887" t="s">
        <v>101</v>
      </c>
      <c r="R26" s="121" t="s">
        <v>102</v>
      </c>
      <c r="S26" s="121" t="s">
        <v>103</v>
      </c>
      <c r="T26" s="122" t="s">
        <v>248</v>
      </c>
      <c r="U26" s="122" t="s">
        <v>188</v>
      </c>
      <c r="V26" s="888" t="s">
        <v>435</v>
      </c>
      <c r="W26" s="122"/>
      <c r="X26" s="118" t="s">
        <v>14</v>
      </c>
      <c r="Y26" s="727" t="s">
        <v>244</v>
      </c>
      <c r="Z26" s="889" t="s">
        <v>21</v>
      </c>
      <c r="AA26" s="126" t="s">
        <v>30</v>
      </c>
      <c r="AB26" s="127"/>
      <c r="AC26" s="127"/>
      <c r="AD26" s="119" t="s">
        <v>28</v>
      </c>
      <c r="AE26" s="128" t="str">
        <f t="shared" si="0"/>
        <v>710_82_1000_5_120_02_-</v>
      </c>
      <c r="AF26" s="884" t="str">
        <f t="shared" si="1"/>
        <v>710_82_1000_5_120_02 Beschickungspumpwerk FLF Schnitt 2-1</v>
      </c>
    </row>
    <row r="27" spans="1:32" s="445" customFormat="1" x14ac:dyDescent="0.25">
      <c r="A27" s="856">
        <v>710</v>
      </c>
      <c r="B27" s="886">
        <v>82</v>
      </c>
      <c r="C27" s="120">
        <v>1000</v>
      </c>
      <c r="D27" s="120">
        <v>5</v>
      </c>
      <c r="E27" s="119" t="s">
        <v>61</v>
      </c>
      <c r="F27" s="120" t="s">
        <v>29</v>
      </c>
      <c r="G27" s="875" t="s">
        <v>19</v>
      </c>
      <c r="H27" s="859">
        <v>44084</v>
      </c>
      <c r="I27" s="39" t="s">
        <v>1561</v>
      </c>
      <c r="J27" s="899" t="s">
        <v>798</v>
      </c>
      <c r="K27" s="876" t="s">
        <v>798</v>
      </c>
      <c r="L27" s="897">
        <v>44220</v>
      </c>
      <c r="M27" s="891"/>
      <c r="N27" s="892">
        <v>44088</v>
      </c>
      <c r="O27" s="892">
        <v>44354</v>
      </c>
      <c r="P27" s="444"/>
      <c r="Q27" s="887" t="s">
        <v>101</v>
      </c>
      <c r="R27" s="121" t="s">
        <v>102</v>
      </c>
      <c r="S27" s="121" t="s">
        <v>103</v>
      </c>
      <c r="T27" s="122" t="s">
        <v>248</v>
      </c>
      <c r="U27" s="122" t="s">
        <v>188</v>
      </c>
      <c r="V27" s="888" t="s">
        <v>435</v>
      </c>
      <c r="W27" s="122"/>
      <c r="X27" s="118" t="s">
        <v>14</v>
      </c>
      <c r="Y27" s="727" t="s">
        <v>244</v>
      </c>
      <c r="Z27" s="889" t="s">
        <v>21</v>
      </c>
      <c r="AA27" s="126" t="s">
        <v>30</v>
      </c>
      <c r="AB27" s="127"/>
      <c r="AC27" s="127"/>
      <c r="AD27" s="119" t="s">
        <v>28</v>
      </c>
      <c r="AE27" s="128" t="str">
        <f t="shared" si="0"/>
        <v>710_82_1000_5_120_02_A</v>
      </c>
      <c r="AF27" s="884" t="str">
        <f t="shared" si="1"/>
        <v>710_82_1000_5_120_02 Beschickungspumpwerk FLF Schnitt 2-1</v>
      </c>
    </row>
    <row r="28" spans="1:32" s="445" customFormat="1" hidden="1" x14ac:dyDescent="0.25">
      <c r="A28" s="856">
        <v>710</v>
      </c>
      <c r="B28" s="886">
        <v>82</v>
      </c>
      <c r="C28" s="120">
        <v>1000</v>
      </c>
      <c r="D28" s="120">
        <v>5</v>
      </c>
      <c r="E28" s="119" t="s">
        <v>61</v>
      </c>
      <c r="F28" s="120" t="s">
        <v>29</v>
      </c>
      <c r="G28" s="875" t="s">
        <v>56</v>
      </c>
      <c r="H28" s="859">
        <v>44400</v>
      </c>
      <c r="I28" s="811" t="s">
        <v>1556</v>
      </c>
      <c r="J28" s="899" t="s">
        <v>798</v>
      </c>
      <c r="K28" s="876" t="s">
        <v>798</v>
      </c>
      <c r="L28" s="898">
        <v>44409</v>
      </c>
      <c r="M28" s="891"/>
      <c r="N28" s="891"/>
      <c r="O28" s="921" t="s">
        <v>66</v>
      </c>
      <c r="P28" s="444"/>
      <c r="Q28" s="887" t="s">
        <v>101</v>
      </c>
      <c r="R28" s="121" t="s">
        <v>102</v>
      </c>
      <c r="S28" s="121" t="s">
        <v>103</v>
      </c>
      <c r="T28" s="122" t="s">
        <v>248</v>
      </c>
      <c r="U28" s="122" t="s">
        <v>188</v>
      </c>
      <c r="V28" s="888" t="s">
        <v>435</v>
      </c>
      <c r="W28" s="122"/>
      <c r="X28" s="118" t="s">
        <v>14</v>
      </c>
      <c r="Y28" s="727" t="s">
        <v>244</v>
      </c>
      <c r="Z28" s="889" t="s">
        <v>21</v>
      </c>
      <c r="AA28" s="126" t="s">
        <v>30</v>
      </c>
      <c r="AB28" s="127"/>
      <c r="AC28" s="127"/>
      <c r="AD28" s="119" t="s">
        <v>28</v>
      </c>
      <c r="AE28" s="128" t="str">
        <f t="shared" ref="AE28" si="8">IF(A28="","",A28&amp;"_"&amp;B28&amp;"_"&amp;C28&amp;"_"&amp;D28&amp;"_"&amp;E28&amp;"_"&amp;F28&amp;"_"&amp;G28)</f>
        <v>710_82_1000_5_120_02_B</v>
      </c>
      <c r="AF28" s="884" t="str">
        <f t="shared" ref="AF28" si="9">IF(A28="","",A28&amp;"_"&amp;B28&amp;"_"&amp;C28&amp;"_"&amp;D28&amp;"_"&amp;E28&amp;"_"&amp;F28&amp;" "&amp;V28)</f>
        <v>710_82_1000_5_120_02 Beschickungspumpwerk FLF Schnitt 2-1</v>
      </c>
    </row>
    <row r="29" spans="1:32" s="188" customFormat="1" x14ac:dyDescent="0.25">
      <c r="A29" s="29">
        <v>710</v>
      </c>
      <c r="B29" s="21">
        <v>82</v>
      </c>
      <c r="C29" s="19">
        <v>1000</v>
      </c>
      <c r="D29" s="19">
        <v>5</v>
      </c>
      <c r="E29" s="20" t="s">
        <v>61</v>
      </c>
      <c r="F29" s="19" t="s">
        <v>29</v>
      </c>
      <c r="G29" s="7" t="s">
        <v>54</v>
      </c>
      <c r="H29" s="101">
        <v>44469</v>
      </c>
      <c r="I29" s="938" t="s">
        <v>1560</v>
      </c>
      <c r="J29" s="863" t="s">
        <v>798</v>
      </c>
      <c r="K29" s="872" t="s">
        <v>798</v>
      </c>
      <c r="L29" s="897">
        <v>44482</v>
      </c>
      <c r="M29" s="892"/>
      <c r="N29" s="892"/>
      <c r="O29" s="893" t="s">
        <v>66</v>
      </c>
      <c r="P29" s="939">
        <v>44497</v>
      </c>
      <c r="Q29" s="63" t="s">
        <v>101</v>
      </c>
      <c r="R29" s="25" t="s">
        <v>102</v>
      </c>
      <c r="S29" s="25" t="s">
        <v>103</v>
      </c>
      <c r="T29" s="18" t="s">
        <v>248</v>
      </c>
      <c r="U29" s="18" t="s">
        <v>188</v>
      </c>
      <c r="V29" s="407" t="s">
        <v>435</v>
      </c>
      <c r="W29" s="18"/>
      <c r="X29" s="5" t="s">
        <v>14</v>
      </c>
      <c r="Y29" s="56" t="s">
        <v>244</v>
      </c>
      <c r="Z29" s="367" t="s">
        <v>21</v>
      </c>
      <c r="AA29" s="73" t="s">
        <v>30</v>
      </c>
      <c r="AB29" s="23"/>
      <c r="AC29" s="23"/>
      <c r="AD29" s="20" t="s">
        <v>28</v>
      </c>
      <c r="AE29" s="6" t="str">
        <f t="shared" si="0"/>
        <v>710_82_1000_5_120_02_C</v>
      </c>
      <c r="AF29" s="45" t="str">
        <f t="shared" si="1"/>
        <v>710_82_1000_5_120_02 Beschickungspumpwerk FLF Schnitt 2-1</v>
      </c>
    </row>
    <row r="30" spans="1:32" s="445" customFormat="1" hidden="1" x14ac:dyDescent="0.25">
      <c r="A30" s="856">
        <v>710</v>
      </c>
      <c r="B30" s="886">
        <v>82</v>
      </c>
      <c r="C30" s="120">
        <v>1000</v>
      </c>
      <c r="D30" s="120">
        <v>5</v>
      </c>
      <c r="E30" s="119" t="s">
        <v>61</v>
      </c>
      <c r="F30" s="120" t="s">
        <v>31</v>
      </c>
      <c r="G30" s="894" t="s">
        <v>66</v>
      </c>
      <c r="H30" s="859">
        <v>43794</v>
      </c>
      <c r="I30" s="811" t="s">
        <v>1556</v>
      </c>
      <c r="J30" s="899" t="s">
        <v>798</v>
      </c>
      <c r="K30" s="876" t="s">
        <v>798</v>
      </c>
      <c r="L30" s="896">
        <v>43856</v>
      </c>
      <c r="M30" s="891">
        <v>43990</v>
      </c>
      <c r="N30" s="891">
        <v>44005</v>
      </c>
      <c r="O30" s="891"/>
      <c r="P30" s="444"/>
      <c r="Q30" s="887" t="s">
        <v>101</v>
      </c>
      <c r="R30" s="121" t="s">
        <v>102</v>
      </c>
      <c r="S30" s="121" t="s">
        <v>103</v>
      </c>
      <c r="T30" s="122" t="s">
        <v>248</v>
      </c>
      <c r="U30" s="122" t="s">
        <v>188</v>
      </c>
      <c r="V30" s="888" t="s">
        <v>436</v>
      </c>
      <c r="W30" s="122"/>
      <c r="X30" s="118" t="s">
        <v>14</v>
      </c>
      <c r="Y30" s="727" t="s">
        <v>244</v>
      </c>
      <c r="Z30" s="889" t="s">
        <v>21</v>
      </c>
      <c r="AA30" s="126" t="s">
        <v>30</v>
      </c>
      <c r="AB30" s="127"/>
      <c r="AC30" s="127"/>
      <c r="AD30" s="119" t="s">
        <v>437</v>
      </c>
      <c r="AE30" s="128" t="str">
        <f t="shared" si="0"/>
        <v>710_82_1000_5_120_03_-</v>
      </c>
      <c r="AF30" s="884" t="str">
        <f t="shared" si="1"/>
        <v>710_82_1000_5_120_03 FLF, Filterzellen, BPW Schnitt 2-3</v>
      </c>
    </row>
    <row r="31" spans="1:32" s="445" customFormat="1" x14ac:dyDescent="0.25">
      <c r="A31" s="856">
        <v>710</v>
      </c>
      <c r="B31" s="886">
        <v>82</v>
      </c>
      <c r="C31" s="120">
        <v>1000</v>
      </c>
      <c r="D31" s="120">
        <v>5</v>
      </c>
      <c r="E31" s="119" t="s">
        <v>61</v>
      </c>
      <c r="F31" s="120" t="s">
        <v>31</v>
      </c>
      <c r="G31" s="875" t="s">
        <v>19</v>
      </c>
      <c r="H31" s="859">
        <v>44084</v>
      </c>
      <c r="I31" s="39" t="s">
        <v>1561</v>
      </c>
      <c r="J31" s="899" t="s">
        <v>798</v>
      </c>
      <c r="K31" s="876" t="s">
        <v>798</v>
      </c>
      <c r="L31" s="897">
        <v>44220</v>
      </c>
      <c r="M31" s="891"/>
      <c r="N31" s="892">
        <v>44088</v>
      </c>
      <c r="O31" s="892">
        <v>44354</v>
      </c>
      <c r="P31" s="444"/>
      <c r="Q31" s="887" t="s">
        <v>101</v>
      </c>
      <c r="R31" s="121" t="s">
        <v>102</v>
      </c>
      <c r="S31" s="121" t="s">
        <v>103</v>
      </c>
      <c r="T31" s="122" t="s">
        <v>248</v>
      </c>
      <c r="U31" s="122" t="s">
        <v>188</v>
      </c>
      <c r="V31" s="888" t="s">
        <v>436</v>
      </c>
      <c r="W31" s="122"/>
      <c r="X31" s="118" t="s">
        <v>14</v>
      </c>
      <c r="Y31" s="727" t="s">
        <v>244</v>
      </c>
      <c r="Z31" s="889" t="s">
        <v>21</v>
      </c>
      <c r="AA31" s="126" t="s">
        <v>30</v>
      </c>
      <c r="AB31" s="127"/>
      <c r="AC31" s="127"/>
      <c r="AD31" s="119" t="s">
        <v>437</v>
      </c>
      <c r="AE31" s="128" t="str">
        <f t="shared" si="0"/>
        <v>710_82_1000_5_120_03_A</v>
      </c>
      <c r="AF31" s="884" t="str">
        <f t="shared" si="1"/>
        <v>710_82_1000_5_120_03 FLF, Filterzellen, BPW Schnitt 2-3</v>
      </c>
    </row>
    <row r="32" spans="1:32" s="445" customFormat="1" hidden="1" x14ac:dyDescent="0.25">
      <c r="A32" s="856">
        <v>710</v>
      </c>
      <c r="B32" s="886">
        <v>82</v>
      </c>
      <c r="C32" s="120">
        <v>1000</v>
      </c>
      <c r="D32" s="120">
        <v>5</v>
      </c>
      <c r="E32" s="119" t="s">
        <v>61</v>
      </c>
      <c r="F32" s="120" t="s">
        <v>31</v>
      </c>
      <c r="G32" s="875" t="s">
        <v>56</v>
      </c>
      <c r="H32" s="859">
        <v>44400</v>
      </c>
      <c r="I32" s="811" t="s">
        <v>1556</v>
      </c>
      <c r="J32" s="899" t="s">
        <v>798</v>
      </c>
      <c r="K32" s="876" t="s">
        <v>798</v>
      </c>
      <c r="L32" s="898">
        <v>44409</v>
      </c>
      <c r="M32" s="891"/>
      <c r="N32" s="891"/>
      <c r="O32" s="921" t="s">
        <v>66</v>
      </c>
      <c r="P32" s="444"/>
      <c r="Q32" s="887" t="s">
        <v>101</v>
      </c>
      <c r="R32" s="121" t="s">
        <v>102</v>
      </c>
      <c r="S32" s="121" t="s">
        <v>103</v>
      </c>
      <c r="T32" s="122" t="s">
        <v>248</v>
      </c>
      <c r="U32" s="122" t="s">
        <v>188</v>
      </c>
      <c r="V32" s="888" t="s">
        <v>436</v>
      </c>
      <c r="W32" s="122"/>
      <c r="X32" s="118" t="s">
        <v>14</v>
      </c>
      <c r="Y32" s="727" t="s">
        <v>244</v>
      </c>
      <c r="Z32" s="889" t="s">
        <v>21</v>
      </c>
      <c r="AA32" s="126" t="s">
        <v>30</v>
      </c>
      <c r="AB32" s="127"/>
      <c r="AC32" s="127"/>
      <c r="AD32" s="119" t="s">
        <v>437</v>
      </c>
      <c r="AE32" s="128" t="str">
        <f>IF(A32="","",A32&amp;"_"&amp;B32&amp;"_"&amp;C32&amp;"_"&amp;D32&amp;"_"&amp;E32&amp;"_"&amp;F32&amp;"_"&amp;G32)</f>
        <v>710_82_1000_5_120_03_B</v>
      </c>
      <c r="AF32" s="884" t="str">
        <f>IF(A32="","",A32&amp;"_"&amp;B32&amp;"_"&amp;C32&amp;"_"&amp;D32&amp;"_"&amp;E32&amp;"_"&amp;F32&amp;" "&amp;V32)</f>
        <v>710_82_1000_5_120_03 FLF, Filterzellen, BPW Schnitt 2-3</v>
      </c>
    </row>
    <row r="33" spans="1:32" s="188" customFormat="1" x14ac:dyDescent="0.25">
      <c r="A33" s="29">
        <v>710</v>
      </c>
      <c r="B33" s="21">
        <v>82</v>
      </c>
      <c r="C33" s="19">
        <v>1000</v>
      </c>
      <c r="D33" s="19">
        <v>5</v>
      </c>
      <c r="E33" s="20" t="s">
        <v>61</v>
      </c>
      <c r="F33" s="19" t="s">
        <v>31</v>
      </c>
      <c r="G33" s="7" t="s">
        <v>54</v>
      </c>
      <c r="H33" s="101">
        <v>44469</v>
      </c>
      <c r="I33" s="938" t="s">
        <v>1560</v>
      </c>
      <c r="J33" s="863" t="s">
        <v>798</v>
      </c>
      <c r="K33" s="872" t="s">
        <v>798</v>
      </c>
      <c r="L33" s="897">
        <v>44482</v>
      </c>
      <c r="M33" s="892"/>
      <c r="N33" s="892"/>
      <c r="O33" s="893" t="s">
        <v>66</v>
      </c>
      <c r="P33" s="939">
        <v>44497</v>
      </c>
      <c r="Q33" s="63" t="s">
        <v>101</v>
      </c>
      <c r="R33" s="25" t="s">
        <v>102</v>
      </c>
      <c r="S33" s="25" t="s">
        <v>103</v>
      </c>
      <c r="T33" s="18" t="s">
        <v>248</v>
      </c>
      <c r="U33" s="18" t="s">
        <v>188</v>
      </c>
      <c r="V33" s="407" t="s">
        <v>436</v>
      </c>
      <c r="W33" s="18"/>
      <c r="X33" s="5" t="s">
        <v>14</v>
      </c>
      <c r="Y33" s="56" t="s">
        <v>244</v>
      </c>
      <c r="Z33" s="367" t="s">
        <v>21</v>
      </c>
      <c r="AA33" s="73" t="s">
        <v>30</v>
      </c>
      <c r="AB33" s="23"/>
      <c r="AC33" s="23"/>
      <c r="AD33" s="20" t="s">
        <v>437</v>
      </c>
      <c r="AE33" s="6" t="str">
        <f>IF(A33="","",A33&amp;"_"&amp;B33&amp;"_"&amp;C33&amp;"_"&amp;D33&amp;"_"&amp;E33&amp;"_"&amp;F33&amp;"_"&amp;G33)</f>
        <v>710_82_1000_5_120_03_C</v>
      </c>
      <c r="AF33" s="45" t="str">
        <f>IF(A33="","",A33&amp;"_"&amp;B33&amp;"_"&amp;C33&amp;"_"&amp;D33&amp;"_"&amp;E33&amp;"_"&amp;F33&amp;" "&amp;V33)</f>
        <v>710_82_1000_5_120_03 FLF, Filterzellen, BPW Schnitt 2-3</v>
      </c>
    </row>
    <row r="34" spans="1:32" s="445" customFormat="1" hidden="1" x14ac:dyDescent="0.25">
      <c r="A34" s="856">
        <v>710</v>
      </c>
      <c r="B34" s="886">
        <v>82</v>
      </c>
      <c r="C34" s="120">
        <v>1000</v>
      </c>
      <c r="D34" s="120">
        <v>5</v>
      </c>
      <c r="E34" s="119" t="s">
        <v>61</v>
      </c>
      <c r="F34" s="120" t="s">
        <v>33</v>
      </c>
      <c r="G34" s="894" t="s">
        <v>66</v>
      </c>
      <c r="H34" s="859">
        <v>43794</v>
      </c>
      <c r="I34" s="811" t="s">
        <v>1556</v>
      </c>
      <c r="J34" s="899" t="s">
        <v>798</v>
      </c>
      <c r="K34" s="876" t="s">
        <v>798</v>
      </c>
      <c r="L34" s="896">
        <v>43856</v>
      </c>
      <c r="M34" s="891">
        <v>43990</v>
      </c>
      <c r="N34" s="891">
        <v>44005</v>
      </c>
      <c r="O34" s="891"/>
      <c r="P34" s="444"/>
      <c r="Q34" s="887" t="s">
        <v>101</v>
      </c>
      <c r="R34" s="121" t="s">
        <v>102</v>
      </c>
      <c r="S34" s="121" t="s">
        <v>103</v>
      </c>
      <c r="T34" s="122" t="s">
        <v>248</v>
      </c>
      <c r="U34" s="122" t="s">
        <v>188</v>
      </c>
      <c r="V34" s="888" t="s">
        <v>438</v>
      </c>
      <c r="W34" s="122"/>
      <c r="X34" s="118" t="s">
        <v>14</v>
      </c>
      <c r="Y34" s="727" t="s">
        <v>244</v>
      </c>
      <c r="Z34" s="889" t="s">
        <v>21</v>
      </c>
      <c r="AA34" s="126" t="s">
        <v>30</v>
      </c>
      <c r="AB34" s="127"/>
      <c r="AC34" s="127"/>
      <c r="AD34" s="119" t="s">
        <v>28</v>
      </c>
      <c r="AE34" s="128" t="str">
        <f t="shared" si="0"/>
        <v>710_82_1000_5_120_04_-</v>
      </c>
      <c r="AF34" s="884" t="str">
        <f t="shared" si="1"/>
        <v>710_82_1000_5_120_04 FLF, Filterzellen Schnitt 2-2</v>
      </c>
    </row>
    <row r="35" spans="1:32" s="445" customFormat="1" x14ac:dyDescent="0.25">
      <c r="A35" s="856">
        <v>710</v>
      </c>
      <c r="B35" s="886">
        <v>82</v>
      </c>
      <c r="C35" s="120">
        <v>1000</v>
      </c>
      <c r="D35" s="120">
        <v>5</v>
      </c>
      <c r="E35" s="119" t="s">
        <v>61</v>
      </c>
      <c r="F35" s="120" t="s">
        <v>33</v>
      </c>
      <c r="G35" s="875" t="s">
        <v>19</v>
      </c>
      <c r="H35" s="859">
        <v>44084</v>
      </c>
      <c r="I35" s="39" t="s">
        <v>1561</v>
      </c>
      <c r="J35" s="899" t="s">
        <v>798</v>
      </c>
      <c r="K35" s="876" t="s">
        <v>798</v>
      </c>
      <c r="L35" s="897">
        <v>44220</v>
      </c>
      <c r="M35" s="891"/>
      <c r="N35" s="892">
        <v>44088</v>
      </c>
      <c r="O35" s="892">
        <v>44354</v>
      </c>
      <c r="P35" s="444"/>
      <c r="Q35" s="887" t="s">
        <v>101</v>
      </c>
      <c r="R35" s="121" t="s">
        <v>102</v>
      </c>
      <c r="S35" s="121" t="s">
        <v>103</v>
      </c>
      <c r="T35" s="122" t="s">
        <v>248</v>
      </c>
      <c r="U35" s="122" t="s">
        <v>188</v>
      </c>
      <c r="V35" s="888" t="s">
        <v>438</v>
      </c>
      <c r="W35" s="122"/>
      <c r="X35" s="118" t="s">
        <v>14</v>
      </c>
      <c r="Y35" s="727" t="s">
        <v>244</v>
      </c>
      <c r="Z35" s="889" t="s">
        <v>21</v>
      </c>
      <c r="AA35" s="126" t="s">
        <v>30</v>
      </c>
      <c r="AB35" s="127"/>
      <c r="AC35" s="127"/>
      <c r="AD35" s="119" t="s">
        <v>28</v>
      </c>
      <c r="AE35" s="128" t="str">
        <f t="shared" si="0"/>
        <v>710_82_1000_5_120_04_A</v>
      </c>
      <c r="AF35" s="884" t="str">
        <f t="shared" si="1"/>
        <v>710_82_1000_5_120_04 FLF, Filterzellen Schnitt 2-2</v>
      </c>
    </row>
    <row r="36" spans="1:32" s="445" customFormat="1" hidden="1" x14ac:dyDescent="0.25">
      <c r="A36" s="856">
        <v>710</v>
      </c>
      <c r="B36" s="886">
        <v>82</v>
      </c>
      <c r="C36" s="120">
        <v>1000</v>
      </c>
      <c r="D36" s="120">
        <v>5</v>
      </c>
      <c r="E36" s="119" t="s">
        <v>61</v>
      </c>
      <c r="F36" s="120" t="s">
        <v>33</v>
      </c>
      <c r="G36" s="875" t="s">
        <v>56</v>
      </c>
      <c r="H36" s="859">
        <v>44400</v>
      </c>
      <c r="I36" s="811" t="s">
        <v>1556</v>
      </c>
      <c r="J36" s="899" t="s">
        <v>798</v>
      </c>
      <c r="K36" s="876" t="s">
        <v>798</v>
      </c>
      <c r="L36" s="898">
        <v>44409</v>
      </c>
      <c r="M36" s="891"/>
      <c r="N36" s="891"/>
      <c r="O36" s="921" t="s">
        <v>66</v>
      </c>
      <c r="P36" s="444"/>
      <c r="Q36" s="887" t="s">
        <v>101</v>
      </c>
      <c r="R36" s="121" t="s">
        <v>102</v>
      </c>
      <c r="S36" s="121" t="s">
        <v>103</v>
      </c>
      <c r="T36" s="122" t="s">
        <v>248</v>
      </c>
      <c r="U36" s="122" t="s">
        <v>188</v>
      </c>
      <c r="V36" s="888" t="s">
        <v>438</v>
      </c>
      <c r="W36" s="122"/>
      <c r="X36" s="118" t="s">
        <v>14</v>
      </c>
      <c r="Y36" s="727" t="s">
        <v>244</v>
      </c>
      <c r="Z36" s="889" t="s">
        <v>21</v>
      </c>
      <c r="AA36" s="126" t="s">
        <v>30</v>
      </c>
      <c r="AB36" s="127"/>
      <c r="AC36" s="127"/>
      <c r="AD36" s="119" t="s">
        <v>28</v>
      </c>
      <c r="AE36" s="128" t="str">
        <f t="shared" ref="AE36" si="10">IF(A36="","",A36&amp;"_"&amp;B36&amp;"_"&amp;C36&amp;"_"&amp;D36&amp;"_"&amp;E36&amp;"_"&amp;F36&amp;"_"&amp;G36)</f>
        <v>710_82_1000_5_120_04_B</v>
      </c>
      <c r="AF36" s="884" t="str">
        <f t="shared" ref="AF36" si="11">IF(A36="","",A36&amp;"_"&amp;B36&amp;"_"&amp;C36&amp;"_"&amp;D36&amp;"_"&amp;E36&amp;"_"&amp;F36&amp;" "&amp;V36)</f>
        <v>710_82_1000_5_120_04 FLF, Filterzellen Schnitt 2-2</v>
      </c>
    </row>
    <row r="37" spans="1:32" s="188" customFormat="1" x14ac:dyDescent="0.25">
      <c r="A37" s="29">
        <v>710</v>
      </c>
      <c r="B37" s="21">
        <v>82</v>
      </c>
      <c r="C37" s="19">
        <v>1000</v>
      </c>
      <c r="D37" s="19">
        <v>5</v>
      </c>
      <c r="E37" s="20" t="s">
        <v>61</v>
      </c>
      <c r="F37" s="19" t="s">
        <v>33</v>
      </c>
      <c r="G37" s="7" t="s">
        <v>54</v>
      </c>
      <c r="H37" s="101">
        <v>44469</v>
      </c>
      <c r="I37" s="938" t="s">
        <v>1560</v>
      </c>
      <c r="J37" s="863" t="s">
        <v>798</v>
      </c>
      <c r="K37" s="872" t="s">
        <v>798</v>
      </c>
      <c r="L37" s="897">
        <v>44482</v>
      </c>
      <c r="M37" s="892"/>
      <c r="N37" s="892"/>
      <c r="O37" s="893" t="s">
        <v>66</v>
      </c>
      <c r="P37" s="939">
        <v>44497</v>
      </c>
      <c r="Q37" s="63" t="s">
        <v>101</v>
      </c>
      <c r="R37" s="25" t="s">
        <v>102</v>
      </c>
      <c r="S37" s="25" t="s">
        <v>103</v>
      </c>
      <c r="T37" s="18" t="s">
        <v>248</v>
      </c>
      <c r="U37" s="18" t="s">
        <v>188</v>
      </c>
      <c r="V37" s="407" t="s">
        <v>438</v>
      </c>
      <c r="W37" s="18"/>
      <c r="X37" s="5" t="s">
        <v>14</v>
      </c>
      <c r="Y37" s="56" t="s">
        <v>244</v>
      </c>
      <c r="Z37" s="367" t="s">
        <v>21</v>
      </c>
      <c r="AA37" s="73" t="s">
        <v>30</v>
      </c>
      <c r="AB37" s="23"/>
      <c r="AC37" s="23"/>
      <c r="AD37" s="20" t="s">
        <v>28</v>
      </c>
      <c r="AE37" s="6" t="str">
        <f t="shared" si="0"/>
        <v>710_82_1000_5_120_04_C</v>
      </c>
      <c r="AF37" s="45" t="str">
        <f t="shared" si="1"/>
        <v>710_82_1000_5_120_04 FLF, Filterzellen Schnitt 2-2</v>
      </c>
    </row>
    <row r="38" spans="1:32" s="445" customFormat="1" hidden="1" x14ac:dyDescent="0.25">
      <c r="A38" s="856">
        <v>710</v>
      </c>
      <c r="B38" s="886">
        <v>82</v>
      </c>
      <c r="C38" s="120">
        <v>1000</v>
      </c>
      <c r="D38" s="120">
        <v>5</v>
      </c>
      <c r="E38" s="119" t="s">
        <v>61</v>
      </c>
      <c r="F38" s="120" t="s">
        <v>36</v>
      </c>
      <c r="G38" s="894" t="s">
        <v>66</v>
      </c>
      <c r="H38" s="859">
        <v>43794</v>
      </c>
      <c r="I38" s="811" t="s">
        <v>1556</v>
      </c>
      <c r="J38" s="899" t="s">
        <v>798</v>
      </c>
      <c r="K38" s="876" t="s">
        <v>798</v>
      </c>
      <c r="L38" s="896">
        <v>43856</v>
      </c>
      <c r="M38" s="891">
        <v>43990</v>
      </c>
      <c r="N38" s="891">
        <v>44005</v>
      </c>
      <c r="O38" s="891"/>
      <c r="P38" s="444"/>
      <c r="Q38" s="887" t="s">
        <v>101</v>
      </c>
      <c r="R38" s="121" t="s">
        <v>102</v>
      </c>
      <c r="S38" s="121" t="s">
        <v>103</v>
      </c>
      <c r="T38" s="122" t="s">
        <v>248</v>
      </c>
      <c r="U38" s="122" t="s">
        <v>188</v>
      </c>
      <c r="V38" s="888" t="s">
        <v>439</v>
      </c>
      <c r="W38" s="122"/>
      <c r="X38" s="118" t="s">
        <v>13</v>
      </c>
      <c r="Y38" s="727" t="s">
        <v>242</v>
      </c>
      <c r="Z38" s="889" t="s">
        <v>21</v>
      </c>
      <c r="AA38" s="126" t="s">
        <v>30</v>
      </c>
      <c r="AB38" s="127"/>
      <c r="AC38" s="127"/>
      <c r="AD38" s="119" t="s">
        <v>437</v>
      </c>
      <c r="AE38" s="890" t="str">
        <f t="shared" si="0"/>
        <v>710_82_1000_5_120_05_-</v>
      </c>
      <c r="AF38" s="858" t="str">
        <f t="shared" si="1"/>
        <v>710_82_1000_5_120_05 UV-Desinfektion Schnitt 3</v>
      </c>
    </row>
    <row r="39" spans="1:32" s="445" customFormat="1" hidden="1" x14ac:dyDescent="0.25">
      <c r="A39" s="856">
        <v>710</v>
      </c>
      <c r="B39" s="886">
        <v>82</v>
      </c>
      <c r="C39" s="120">
        <v>1000</v>
      </c>
      <c r="D39" s="120">
        <v>5</v>
      </c>
      <c r="E39" s="119" t="s">
        <v>61</v>
      </c>
      <c r="F39" s="120" t="s">
        <v>36</v>
      </c>
      <c r="G39" s="875" t="s">
        <v>19</v>
      </c>
      <c r="H39" s="859">
        <v>44084</v>
      </c>
      <c r="I39" s="811" t="s">
        <v>1556</v>
      </c>
      <c r="J39" s="899" t="s">
        <v>798</v>
      </c>
      <c r="K39" s="876" t="s">
        <v>798</v>
      </c>
      <c r="L39" s="898"/>
      <c r="M39" s="891"/>
      <c r="N39" s="891">
        <v>44088</v>
      </c>
      <c r="O39" s="891"/>
      <c r="P39" s="444"/>
      <c r="Q39" s="887" t="s">
        <v>101</v>
      </c>
      <c r="R39" s="121" t="s">
        <v>102</v>
      </c>
      <c r="S39" s="121" t="s">
        <v>103</v>
      </c>
      <c r="T39" s="122" t="s">
        <v>248</v>
      </c>
      <c r="U39" s="122" t="s">
        <v>188</v>
      </c>
      <c r="V39" s="888" t="s">
        <v>439</v>
      </c>
      <c r="W39" s="122"/>
      <c r="X39" s="118" t="s">
        <v>13</v>
      </c>
      <c r="Y39" s="727" t="s">
        <v>242</v>
      </c>
      <c r="Z39" s="889" t="s">
        <v>21</v>
      </c>
      <c r="AA39" s="126" t="s">
        <v>30</v>
      </c>
      <c r="AB39" s="127"/>
      <c r="AC39" s="127"/>
      <c r="AD39" s="119" t="s">
        <v>437</v>
      </c>
      <c r="AE39" s="890" t="str">
        <f t="shared" si="0"/>
        <v>710_82_1000_5_120_05_A</v>
      </c>
      <c r="AF39" s="858" t="str">
        <f t="shared" si="1"/>
        <v>710_82_1000_5_120_05 UV-Desinfektion Schnitt 3</v>
      </c>
    </row>
    <row r="40" spans="1:32" s="445" customFormat="1" x14ac:dyDescent="0.25">
      <c r="A40" s="856">
        <v>710</v>
      </c>
      <c r="B40" s="886">
        <v>82</v>
      </c>
      <c r="C40" s="120">
        <v>1000</v>
      </c>
      <c r="D40" s="120">
        <v>5</v>
      </c>
      <c r="E40" s="119" t="s">
        <v>61</v>
      </c>
      <c r="F40" s="120" t="s">
        <v>36</v>
      </c>
      <c r="G40" s="875" t="s">
        <v>56</v>
      </c>
      <c r="H40" s="859">
        <v>44167</v>
      </c>
      <c r="I40" s="39" t="s">
        <v>1561</v>
      </c>
      <c r="J40" s="899" t="s">
        <v>798</v>
      </c>
      <c r="K40" s="876" t="s">
        <v>798</v>
      </c>
      <c r="L40" s="897">
        <v>44220</v>
      </c>
      <c r="M40" s="891"/>
      <c r="N40" s="892">
        <v>44216</v>
      </c>
      <c r="O40" s="892">
        <v>44354</v>
      </c>
      <c r="P40" s="444"/>
      <c r="Q40" s="887" t="s">
        <v>101</v>
      </c>
      <c r="R40" s="121" t="s">
        <v>102</v>
      </c>
      <c r="S40" s="121" t="s">
        <v>103</v>
      </c>
      <c r="T40" s="122" t="s">
        <v>248</v>
      </c>
      <c r="U40" s="122" t="s">
        <v>188</v>
      </c>
      <c r="V40" s="888" t="s">
        <v>439</v>
      </c>
      <c r="W40" s="122"/>
      <c r="X40" s="118" t="s">
        <v>13</v>
      </c>
      <c r="Y40" s="727" t="s">
        <v>242</v>
      </c>
      <c r="Z40" s="889" t="s">
        <v>21</v>
      </c>
      <c r="AA40" s="126" t="s">
        <v>30</v>
      </c>
      <c r="AB40" s="127"/>
      <c r="AC40" s="127"/>
      <c r="AD40" s="119" t="s">
        <v>437</v>
      </c>
      <c r="AE40" s="890" t="str">
        <f t="shared" si="0"/>
        <v>710_82_1000_5_120_05_B</v>
      </c>
      <c r="AF40" s="858" t="str">
        <f t="shared" si="1"/>
        <v>710_82_1000_5_120_05 UV-Desinfektion Schnitt 3</v>
      </c>
    </row>
    <row r="41" spans="1:32" s="445" customFormat="1" hidden="1" x14ac:dyDescent="0.25">
      <c r="A41" s="856">
        <v>710</v>
      </c>
      <c r="B41" s="886">
        <v>82</v>
      </c>
      <c r="C41" s="120">
        <v>1000</v>
      </c>
      <c r="D41" s="120">
        <v>5</v>
      </c>
      <c r="E41" s="119" t="s">
        <v>61</v>
      </c>
      <c r="F41" s="120" t="s">
        <v>36</v>
      </c>
      <c r="G41" s="875" t="s">
        <v>54</v>
      </c>
      <c r="H41" s="859">
        <v>44400</v>
      </c>
      <c r="I41" s="811" t="s">
        <v>1556</v>
      </c>
      <c r="J41" s="899" t="s">
        <v>798</v>
      </c>
      <c r="K41" s="876" t="s">
        <v>798</v>
      </c>
      <c r="L41" s="898">
        <v>44409</v>
      </c>
      <c r="M41" s="891"/>
      <c r="N41" s="891"/>
      <c r="O41" s="921" t="s">
        <v>66</v>
      </c>
      <c r="P41" s="444"/>
      <c r="Q41" s="887" t="s">
        <v>101</v>
      </c>
      <c r="R41" s="121" t="s">
        <v>102</v>
      </c>
      <c r="S41" s="121" t="s">
        <v>103</v>
      </c>
      <c r="T41" s="122" t="s">
        <v>248</v>
      </c>
      <c r="U41" s="122" t="s">
        <v>188</v>
      </c>
      <c r="V41" s="888" t="s">
        <v>439</v>
      </c>
      <c r="W41" s="122"/>
      <c r="X41" s="118" t="s">
        <v>13</v>
      </c>
      <c r="Y41" s="727" t="s">
        <v>242</v>
      </c>
      <c r="Z41" s="889" t="s">
        <v>21</v>
      </c>
      <c r="AA41" s="126" t="s">
        <v>30</v>
      </c>
      <c r="AB41" s="127"/>
      <c r="AC41" s="127"/>
      <c r="AD41" s="119" t="s">
        <v>437</v>
      </c>
      <c r="AE41" s="890" t="str">
        <f t="shared" ref="AE41" si="12">IF(A41="","",A41&amp;"_"&amp;B41&amp;"_"&amp;C41&amp;"_"&amp;D41&amp;"_"&amp;E41&amp;"_"&amp;F41&amp;"_"&amp;G41)</f>
        <v>710_82_1000_5_120_05_C</v>
      </c>
      <c r="AF41" s="858" t="str">
        <f t="shared" ref="AF41" si="13">IF(A41="","",A41&amp;"_"&amp;B41&amp;"_"&amp;C41&amp;"_"&amp;D41&amp;"_"&amp;E41&amp;"_"&amp;F41&amp;" "&amp;V41)</f>
        <v>710_82_1000_5_120_05 UV-Desinfektion Schnitt 3</v>
      </c>
    </row>
    <row r="42" spans="1:32" s="188" customFormat="1" x14ac:dyDescent="0.25">
      <c r="A42" s="29">
        <v>710</v>
      </c>
      <c r="B42" s="21">
        <v>82</v>
      </c>
      <c r="C42" s="19">
        <v>1000</v>
      </c>
      <c r="D42" s="19">
        <v>5</v>
      </c>
      <c r="E42" s="20" t="s">
        <v>61</v>
      </c>
      <c r="F42" s="19" t="s">
        <v>36</v>
      </c>
      <c r="G42" s="7" t="s">
        <v>752</v>
      </c>
      <c r="H42" s="101">
        <v>44469</v>
      </c>
      <c r="I42" s="938" t="s">
        <v>1560</v>
      </c>
      <c r="J42" s="863" t="s">
        <v>798</v>
      </c>
      <c r="K42" s="872" t="s">
        <v>798</v>
      </c>
      <c r="L42" s="897">
        <v>44482</v>
      </c>
      <c r="M42" s="892"/>
      <c r="N42" s="892"/>
      <c r="O42" s="893" t="s">
        <v>66</v>
      </c>
      <c r="P42" s="939">
        <v>44497</v>
      </c>
      <c r="Q42" s="63" t="s">
        <v>101</v>
      </c>
      <c r="R42" s="25" t="s">
        <v>102</v>
      </c>
      <c r="S42" s="25" t="s">
        <v>103</v>
      </c>
      <c r="T42" s="18" t="s">
        <v>248</v>
      </c>
      <c r="U42" s="18" t="s">
        <v>188</v>
      </c>
      <c r="V42" s="407" t="s">
        <v>439</v>
      </c>
      <c r="W42" s="18"/>
      <c r="X42" s="5" t="s">
        <v>13</v>
      </c>
      <c r="Y42" s="56" t="s">
        <v>242</v>
      </c>
      <c r="Z42" s="367" t="s">
        <v>21</v>
      </c>
      <c r="AA42" s="73" t="s">
        <v>30</v>
      </c>
      <c r="AB42" s="23"/>
      <c r="AC42" s="23"/>
      <c r="AD42" s="20" t="s">
        <v>437</v>
      </c>
      <c r="AE42" s="24" t="str">
        <f t="shared" si="0"/>
        <v>710_82_1000_5_120_05_D</v>
      </c>
      <c r="AF42" s="586" t="str">
        <f t="shared" si="1"/>
        <v>710_82_1000_5_120_05 UV-Desinfektion Schnitt 3</v>
      </c>
    </row>
    <row r="43" spans="1:32" s="445" customFormat="1" hidden="1" x14ac:dyDescent="0.25">
      <c r="A43" s="856">
        <v>710</v>
      </c>
      <c r="B43" s="886">
        <v>82</v>
      </c>
      <c r="C43" s="120">
        <v>1000</v>
      </c>
      <c r="D43" s="120">
        <v>5</v>
      </c>
      <c r="E43" s="119" t="s">
        <v>61</v>
      </c>
      <c r="F43" s="120" t="s">
        <v>49</v>
      </c>
      <c r="G43" s="894" t="s">
        <v>66</v>
      </c>
      <c r="H43" s="859">
        <v>43794</v>
      </c>
      <c r="I43" s="811" t="s">
        <v>1556</v>
      </c>
      <c r="J43" s="899" t="s">
        <v>798</v>
      </c>
      <c r="K43" s="876" t="s">
        <v>798</v>
      </c>
      <c r="L43" s="896">
        <v>43856</v>
      </c>
      <c r="M43" s="891">
        <v>43990</v>
      </c>
      <c r="N43" s="891">
        <v>44005</v>
      </c>
      <c r="O43" s="891"/>
      <c r="P43" s="444"/>
      <c r="Q43" s="887" t="s">
        <v>101</v>
      </c>
      <c r="R43" s="121" t="s">
        <v>102</v>
      </c>
      <c r="S43" s="121" t="s">
        <v>103</v>
      </c>
      <c r="T43" s="122" t="s">
        <v>248</v>
      </c>
      <c r="U43" s="122" t="s">
        <v>188</v>
      </c>
      <c r="V43" s="888" t="s">
        <v>440</v>
      </c>
      <c r="W43" s="122"/>
      <c r="X43" s="118" t="s">
        <v>14</v>
      </c>
      <c r="Y43" s="727" t="s">
        <v>244</v>
      </c>
      <c r="Z43" s="889" t="s">
        <v>21</v>
      </c>
      <c r="AA43" s="126" t="s">
        <v>30</v>
      </c>
      <c r="AB43" s="127"/>
      <c r="AC43" s="127"/>
      <c r="AD43" s="119" t="s">
        <v>28</v>
      </c>
      <c r="AE43" s="890" t="str">
        <f t="shared" si="0"/>
        <v>710_82_1000_5_120_06_-</v>
      </c>
      <c r="AF43" s="858" t="str">
        <f t="shared" si="1"/>
        <v>710_82_1000_5_120_06 Absetzbecken, Pumpenkeller Schnitt  4</v>
      </c>
    </row>
    <row r="44" spans="1:32" s="445" customFormat="1" hidden="1" x14ac:dyDescent="0.25">
      <c r="A44" s="856">
        <v>710</v>
      </c>
      <c r="B44" s="886">
        <v>82</v>
      </c>
      <c r="C44" s="120">
        <v>1000</v>
      </c>
      <c r="D44" s="120">
        <v>5</v>
      </c>
      <c r="E44" s="119" t="s">
        <v>61</v>
      </c>
      <c r="F44" s="120" t="s">
        <v>49</v>
      </c>
      <c r="G44" s="875" t="s">
        <v>19</v>
      </c>
      <c r="H44" s="859">
        <v>44084</v>
      </c>
      <c r="I44" s="811" t="s">
        <v>1556</v>
      </c>
      <c r="J44" s="899" t="s">
        <v>798</v>
      </c>
      <c r="K44" s="876" t="s">
        <v>798</v>
      </c>
      <c r="L44" s="896"/>
      <c r="M44" s="891"/>
      <c r="N44" s="891">
        <v>44088</v>
      </c>
      <c r="O44" s="891"/>
      <c r="P44" s="444"/>
      <c r="Q44" s="887" t="s">
        <v>101</v>
      </c>
      <c r="R44" s="121" t="s">
        <v>102</v>
      </c>
      <c r="S44" s="121" t="s">
        <v>103</v>
      </c>
      <c r="T44" s="122" t="s">
        <v>248</v>
      </c>
      <c r="U44" s="122" t="s">
        <v>188</v>
      </c>
      <c r="V44" s="888" t="s">
        <v>440</v>
      </c>
      <c r="W44" s="122"/>
      <c r="X44" s="118" t="s">
        <v>14</v>
      </c>
      <c r="Y44" s="727" t="s">
        <v>244</v>
      </c>
      <c r="Z44" s="889" t="s">
        <v>21</v>
      </c>
      <c r="AA44" s="126" t="s">
        <v>30</v>
      </c>
      <c r="AB44" s="127"/>
      <c r="AC44" s="127"/>
      <c r="AD44" s="119" t="s">
        <v>28</v>
      </c>
      <c r="AE44" s="890" t="str">
        <f t="shared" si="0"/>
        <v>710_82_1000_5_120_06_A</v>
      </c>
      <c r="AF44" s="858" t="str">
        <f t="shared" si="1"/>
        <v>710_82_1000_5_120_06 Absetzbecken, Pumpenkeller Schnitt  4</v>
      </c>
    </row>
    <row r="45" spans="1:32" s="445" customFormat="1" x14ac:dyDescent="0.25">
      <c r="A45" s="856">
        <v>710</v>
      </c>
      <c r="B45" s="886">
        <v>82</v>
      </c>
      <c r="C45" s="120">
        <v>1000</v>
      </c>
      <c r="D45" s="120">
        <v>5</v>
      </c>
      <c r="E45" s="119" t="s">
        <v>61</v>
      </c>
      <c r="F45" s="120" t="s">
        <v>49</v>
      </c>
      <c r="G45" s="875" t="s">
        <v>56</v>
      </c>
      <c r="H45" s="859">
        <v>44169</v>
      </c>
      <c r="I45" s="39" t="s">
        <v>1561</v>
      </c>
      <c r="J45" s="899" t="s">
        <v>798</v>
      </c>
      <c r="K45" s="876" t="s">
        <v>798</v>
      </c>
      <c r="L45" s="897">
        <v>44220</v>
      </c>
      <c r="M45" s="891"/>
      <c r="N45" s="892">
        <v>44216</v>
      </c>
      <c r="O45" s="892">
        <v>44354</v>
      </c>
      <c r="P45" s="444"/>
      <c r="Q45" s="887" t="s">
        <v>101</v>
      </c>
      <c r="R45" s="121" t="s">
        <v>102</v>
      </c>
      <c r="S45" s="121" t="s">
        <v>103</v>
      </c>
      <c r="T45" s="122" t="s">
        <v>248</v>
      </c>
      <c r="U45" s="122" t="s">
        <v>188</v>
      </c>
      <c r="V45" s="888" t="s">
        <v>440</v>
      </c>
      <c r="W45" s="122"/>
      <c r="X45" s="118" t="s">
        <v>14</v>
      </c>
      <c r="Y45" s="727" t="s">
        <v>244</v>
      </c>
      <c r="Z45" s="889" t="s">
        <v>21</v>
      </c>
      <c r="AA45" s="126" t="s">
        <v>30</v>
      </c>
      <c r="AB45" s="127"/>
      <c r="AC45" s="127"/>
      <c r="AD45" s="119" t="s">
        <v>28</v>
      </c>
      <c r="AE45" s="890" t="str">
        <f t="shared" si="0"/>
        <v>710_82_1000_5_120_06_B</v>
      </c>
      <c r="AF45" s="858" t="str">
        <f t="shared" si="1"/>
        <v>710_82_1000_5_120_06 Absetzbecken, Pumpenkeller Schnitt  4</v>
      </c>
    </row>
    <row r="46" spans="1:32" s="445" customFormat="1" hidden="1" x14ac:dyDescent="0.25">
      <c r="A46" s="856">
        <v>710</v>
      </c>
      <c r="B46" s="886">
        <v>82</v>
      </c>
      <c r="C46" s="120">
        <v>1000</v>
      </c>
      <c r="D46" s="120">
        <v>5</v>
      </c>
      <c r="E46" s="119" t="s">
        <v>61</v>
      </c>
      <c r="F46" s="120" t="s">
        <v>49</v>
      </c>
      <c r="G46" s="875" t="s">
        <v>54</v>
      </c>
      <c r="H46" s="859">
        <v>44400</v>
      </c>
      <c r="I46" s="811" t="s">
        <v>1556</v>
      </c>
      <c r="J46" s="899" t="s">
        <v>798</v>
      </c>
      <c r="K46" s="876" t="s">
        <v>798</v>
      </c>
      <c r="L46" s="898">
        <v>44409</v>
      </c>
      <c r="M46" s="891"/>
      <c r="N46" s="891"/>
      <c r="O46" s="921" t="s">
        <v>66</v>
      </c>
      <c r="P46" s="444"/>
      <c r="Q46" s="887" t="s">
        <v>101</v>
      </c>
      <c r="R46" s="121" t="s">
        <v>102</v>
      </c>
      <c r="S46" s="121" t="s">
        <v>103</v>
      </c>
      <c r="T46" s="122" t="s">
        <v>248</v>
      </c>
      <c r="U46" s="122" t="s">
        <v>188</v>
      </c>
      <c r="V46" s="888" t="s">
        <v>440</v>
      </c>
      <c r="W46" s="122"/>
      <c r="X46" s="118" t="s">
        <v>14</v>
      </c>
      <c r="Y46" s="727" t="s">
        <v>244</v>
      </c>
      <c r="Z46" s="889" t="s">
        <v>21</v>
      </c>
      <c r="AA46" s="126" t="s">
        <v>30</v>
      </c>
      <c r="AB46" s="127"/>
      <c r="AC46" s="127"/>
      <c r="AD46" s="119" t="s">
        <v>28</v>
      </c>
      <c r="AE46" s="890" t="str">
        <f t="shared" ref="AE46" si="14">IF(A46="","",A46&amp;"_"&amp;B46&amp;"_"&amp;C46&amp;"_"&amp;D46&amp;"_"&amp;E46&amp;"_"&amp;F46&amp;"_"&amp;G46)</f>
        <v>710_82_1000_5_120_06_C</v>
      </c>
      <c r="AF46" s="858" t="str">
        <f t="shared" ref="AF46" si="15">IF(A46="","",A46&amp;"_"&amp;B46&amp;"_"&amp;C46&amp;"_"&amp;D46&amp;"_"&amp;E46&amp;"_"&amp;F46&amp;" "&amp;V46)</f>
        <v>710_82_1000_5_120_06 Absetzbecken, Pumpenkeller Schnitt  4</v>
      </c>
    </row>
    <row r="47" spans="1:32" s="188" customFormat="1" x14ac:dyDescent="0.25">
      <c r="A47" s="29">
        <v>710</v>
      </c>
      <c r="B47" s="21">
        <v>82</v>
      </c>
      <c r="C47" s="19">
        <v>1000</v>
      </c>
      <c r="D47" s="19">
        <v>5</v>
      </c>
      <c r="E47" s="20" t="s">
        <v>61</v>
      </c>
      <c r="F47" s="19" t="s">
        <v>49</v>
      </c>
      <c r="G47" s="7" t="s">
        <v>752</v>
      </c>
      <c r="H47" s="101">
        <v>44469</v>
      </c>
      <c r="I47" s="938" t="s">
        <v>1560</v>
      </c>
      <c r="J47" s="863" t="s">
        <v>798</v>
      </c>
      <c r="K47" s="872" t="s">
        <v>798</v>
      </c>
      <c r="L47" s="897">
        <v>44482</v>
      </c>
      <c r="M47" s="892"/>
      <c r="N47" s="892"/>
      <c r="O47" s="893" t="s">
        <v>66</v>
      </c>
      <c r="P47" s="939">
        <v>44497</v>
      </c>
      <c r="Q47" s="63" t="s">
        <v>101</v>
      </c>
      <c r="R47" s="25" t="s">
        <v>102</v>
      </c>
      <c r="S47" s="25" t="s">
        <v>103</v>
      </c>
      <c r="T47" s="18" t="s">
        <v>248</v>
      </c>
      <c r="U47" s="18" t="s">
        <v>188</v>
      </c>
      <c r="V47" s="407" t="s">
        <v>440</v>
      </c>
      <c r="W47" s="18"/>
      <c r="X47" s="5" t="s">
        <v>14</v>
      </c>
      <c r="Y47" s="56" t="s">
        <v>244</v>
      </c>
      <c r="Z47" s="367" t="s">
        <v>21</v>
      </c>
      <c r="AA47" s="73" t="s">
        <v>30</v>
      </c>
      <c r="AB47" s="23"/>
      <c r="AC47" s="23"/>
      <c r="AD47" s="20" t="s">
        <v>28</v>
      </c>
      <c r="AE47" s="24" t="str">
        <f t="shared" si="0"/>
        <v>710_82_1000_5_120_06_D</v>
      </c>
      <c r="AF47" s="586" t="str">
        <f t="shared" si="1"/>
        <v>710_82_1000_5_120_06 Absetzbecken, Pumpenkeller Schnitt  4</v>
      </c>
    </row>
    <row r="48" spans="1:32" s="445" customFormat="1" hidden="1" x14ac:dyDescent="0.25">
      <c r="A48" s="856">
        <v>710</v>
      </c>
      <c r="B48" s="886">
        <v>82</v>
      </c>
      <c r="C48" s="120">
        <v>1000</v>
      </c>
      <c r="D48" s="120">
        <v>5</v>
      </c>
      <c r="E48" s="119" t="s">
        <v>61</v>
      </c>
      <c r="F48" s="120" t="s">
        <v>50</v>
      </c>
      <c r="G48" s="894" t="s">
        <v>66</v>
      </c>
      <c r="H48" s="859">
        <v>43794</v>
      </c>
      <c r="I48" s="811" t="s">
        <v>1556</v>
      </c>
      <c r="J48" s="899" t="s">
        <v>798</v>
      </c>
      <c r="K48" s="876" t="s">
        <v>798</v>
      </c>
      <c r="L48" s="896">
        <v>43856</v>
      </c>
      <c r="M48" s="891">
        <v>43990</v>
      </c>
      <c r="N48" s="891">
        <v>44005</v>
      </c>
      <c r="O48" s="891"/>
      <c r="P48" s="444"/>
      <c r="Q48" s="887" t="s">
        <v>101</v>
      </c>
      <c r="R48" s="121" t="s">
        <v>102</v>
      </c>
      <c r="S48" s="121" t="s">
        <v>103</v>
      </c>
      <c r="T48" s="122" t="s">
        <v>248</v>
      </c>
      <c r="U48" s="122" t="s">
        <v>188</v>
      </c>
      <c r="V48" s="888" t="s">
        <v>441</v>
      </c>
      <c r="W48" s="122"/>
      <c r="X48" s="118" t="s">
        <v>13</v>
      </c>
      <c r="Y48" s="727" t="s">
        <v>242</v>
      </c>
      <c r="Z48" s="889" t="s">
        <v>21</v>
      </c>
      <c r="AA48" s="126" t="s">
        <v>30</v>
      </c>
      <c r="AB48" s="127"/>
      <c r="AC48" s="127"/>
      <c r="AD48" s="119" t="s">
        <v>28</v>
      </c>
      <c r="AE48" s="890" t="str">
        <f t="shared" si="0"/>
        <v>710_82_1000_5_120_07_-</v>
      </c>
      <c r="AF48" s="858" t="str">
        <f t="shared" si="1"/>
        <v>710_82_1000_5_120_07 UV-Desinfektion, Auslaufbereich Schnitt 5-1</v>
      </c>
    </row>
    <row r="49" spans="1:32" s="445" customFormat="1" hidden="1" x14ac:dyDescent="0.25">
      <c r="A49" s="856">
        <v>710</v>
      </c>
      <c r="B49" s="886">
        <v>82</v>
      </c>
      <c r="C49" s="120">
        <v>1000</v>
      </c>
      <c r="D49" s="120">
        <v>5</v>
      </c>
      <c r="E49" s="119" t="s">
        <v>61</v>
      </c>
      <c r="F49" s="120" t="s">
        <v>50</v>
      </c>
      <c r="G49" s="875" t="s">
        <v>19</v>
      </c>
      <c r="H49" s="859">
        <v>44084</v>
      </c>
      <c r="I49" s="811" t="s">
        <v>1556</v>
      </c>
      <c r="J49" s="899" t="s">
        <v>798</v>
      </c>
      <c r="K49" s="876" t="s">
        <v>798</v>
      </c>
      <c r="L49" s="896"/>
      <c r="M49" s="891"/>
      <c r="N49" s="891">
        <v>44088</v>
      </c>
      <c r="O49" s="891"/>
      <c r="P49" s="444"/>
      <c r="Q49" s="887" t="s">
        <v>101</v>
      </c>
      <c r="R49" s="121" t="s">
        <v>102</v>
      </c>
      <c r="S49" s="121" t="s">
        <v>103</v>
      </c>
      <c r="T49" s="122" t="s">
        <v>248</v>
      </c>
      <c r="U49" s="122" t="s">
        <v>188</v>
      </c>
      <c r="V49" s="888" t="s">
        <v>441</v>
      </c>
      <c r="W49" s="122"/>
      <c r="X49" s="118" t="s">
        <v>13</v>
      </c>
      <c r="Y49" s="727" t="s">
        <v>242</v>
      </c>
      <c r="Z49" s="889" t="s">
        <v>21</v>
      </c>
      <c r="AA49" s="126" t="s">
        <v>30</v>
      </c>
      <c r="AB49" s="127"/>
      <c r="AC49" s="127"/>
      <c r="AD49" s="119" t="s">
        <v>28</v>
      </c>
      <c r="AE49" s="890" t="str">
        <f t="shared" si="0"/>
        <v>710_82_1000_5_120_07_A</v>
      </c>
      <c r="AF49" s="858" t="str">
        <f t="shared" si="1"/>
        <v>710_82_1000_5_120_07 UV-Desinfektion, Auslaufbereich Schnitt 5-1</v>
      </c>
    </row>
    <row r="50" spans="1:32" s="445" customFormat="1" x14ac:dyDescent="0.25">
      <c r="A50" s="856">
        <v>710</v>
      </c>
      <c r="B50" s="886">
        <v>82</v>
      </c>
      <c r="C50" s="120">
        <v>1000</v>
      </c>
      <c r="D50" s="120">
        <v>5</v>
      </c>
      <c r="E50" s="119" t="s">
        <v>61</v>
      </c>
      <c r="F50" s="120" t="s">
        <v>50</v>
      </c>
      <c r="G50" s="875" t="s">
        <v>56</v>
      </c>
      <c r="H50" s="859">
        <v>44172</v>
      </c>
      <c r="I50" s="39" t="s">
        <v>1561</v>
      </c>
      <c r="J50" s="899" t="s">
        <v>798</v>
      </c>
      <c r="K50" s="876" t="s">
        <v>798</v>
      </c>
      <c r="L50" s="897">
        <v>44220</v>
      </c>
      <c r="M50" s="891"/>
      <c r="N50" s="892">
        <v>44216</v>
      </c>
      <c r="O50" s="892">
        <v>44354</v>
      </c>
      <c r="P50" s="444"/>
      <c r="Q50" s="887" t="s">
        <v>101</v>
      </c>
      <c r="R50" s="121" t="s">
        <v>102</v>
      </c>
      <c r="S50" s="121" t="s">
        <v>103</v>
      </c>
      <c r="T50" s="122" t="s">
        <v>248</v>
      </c>
      <c r="U50" s="122" t="s">
        <v>188</v>
      </c>
      <c r="V50" s="888" t="s">
        <v>441</v>
      </c>
      <c r="W50" s="122"/>
      <c r="X50" s="118" t="s">
        <v>13</v>
      </c>
      <c r="Y50" s="727" t="s">
        <v>242</v>
      </c>
      <c r="Z50" s="889" t="s">
        <v>21</v>
      </c>
      <c r="AA50" s="126" t="s">
        <v>30</v>
      </c>
      <c r="AB50" s="127"/>
      <c r="AC50" s="127"/>
      <c r="AD50" s="119" t="s">
        <v>28</v>
      </c>
      <c r="AE50" s="890" t="str">
        <f t="shared" si="0"/>
        <v>710_82_1000_5_120_07_B</v>
      </c>
      <c r="AF50" s="858" t="str">
        <f t="shared" si="1"/>
        <v>710_82_1000_5_120_07 UV-Desinfektion, Auslaufbereich Schnitt 5-1</v>
      </c>
    </row>
    <row r="51" spans="1:32" s="445" customFormat="1" hidden="1" x14ac:dyDescent="0.25">
      <c r="A51" s="856">
        <v>710</v>
      </c>
      <c r="B51" s="886">
        <v>82</v>
      </c>
      <c r="C51" s="120">
        <v>1000</v>
      </c>
      <c r="D51" s="120">
        <v>5</v>
      </c>
      <c r="E51" s="119" t="s">
        <v>61</v>
      </c>
      <c r="F51" s="120" t="s">
        <v>50</v>
      </c>
      <c r="G51" s="875" t="s">
        <v>54</v>
      </c>
      <c r="H51" s="859">
        <v>44400</v>
      </c>
      <c r="I51" s="811" t="s">
        <v>1556</v>
      </c>
      <c r="J51" s="899" t="s">
        <v>798</v>
      </c>
      <c r="K51" s="876" t="s">
        <v>798</v>
      </c>
      <c r="L51" s="898">
        <v>44409</v>
      </c>
      <c r="M51" s="891"/>
      <c r="N51" s="891"/>
      <c r="O51" s="921" t="s">
        <v>66</v>
      </c>
      <c r="P51" s="444"/>
      <c r="Q51" s="887" t="s">
        <v>101</v>
      </c>
      <c r="R51" s="121" t="s">
        <v>102</v>
      </c>
      <c r="S51" s="121" t="s">
        <v>103</v>
      </c>
      <c r="T51" s="122" t="s">
        <v>248</v>
      </c>
      <c r="U51" s="122" t="s">
        <v>188</v>
      </c>
      <c r="V51" s="888" t="s">
        <v>441</v>
      </c>
      <c r="W51" s="122"/>
      <c r="X51" s="118" t="s">
        <v>13</v>
      </c>
      <c r="Y51" s="727" t="s">
        <v>242</v>
      </c>
      <c r="Z51" s="889" t="s">
        <v>21</v>
      </c>
      <c r="AA51" s="126" t="s">
        <v>30</v>
      </c>
      <c r="AB51" s="127"/>
      <c r="AC51" s="127"/>
      <c r="AD51" s="119" t="s">
        <v>28</v>
      </c>
      <c r="AE51" s="890" t="str">
        <f t="shared" ref="AE51" si="16">IF(A51="","",A51&amp;"_"&amp;B51&amp;"_"&amp;C51&amp;"_"&amp;D51&amp;"_"&amp;E51&amp;"_"&amp;F51&amp;"_"&amp;G51)</f>
        <v>710_82_1000_5_120_07_C</v>
      </c>
      <c r="AF51" s="858" t="str">
        <f t="shared" ref="AF51" si="17">IF(A51="","",A51&amp;"_"&amp;B51&amp;"_"&amp;C51&amp;"_"&amp;D51&amp;"_"&amp;E51&amp;"_"&amp;F51&amp;" "&amp;V51)</f>
        <v>710_82_1000_5_120_07 UV-Desinfektion, Auslaufbereich Schnitt 5-1</v>
      </c>
    </row>
    <row r="52" spans="1:32" s="188" customFormat="1" x14ac:dyDescent="0.25">
      <c r="A52" s="29">
        <v>710</v>
      </c>
      <c r="B52" s="21">
        <v>82</v>
      </c>
      <c r="C52" s="19">
        <v>1000</v>
      </c>
      <c r="D52" s="19">
        <v>5</v>
      </c>
      <c r="E52" s="20" t="s">
        <v>61</v>
      </c>
      <c r="F52" s="19" t="s">
        <v>50</v>
      </c>
      <c r="G52" s="7" t="s">
        <v>752</v>
      </c>
      <c r="H52" s="101">
        <v>44469</v>
      </c>
      <c r="I52" s="938" t="s">
        <v>1560</v>
      </c>
      <c r="J52" s="863" t="s">
        <v>798</v>
      </c>
      <c r="K52" s="872" t="s">
        <v>798</v>
      </c>
      <c r="L52" s="897">
        <v>44482</v>
      </c>
      <c r="M52" s="892"/>
      <c r="N52" s="892"/>
      <c r="O52" s="893" t="s">
        <v>66</v>
      </c>
      <c r="P52" s="939">
        <v>44497</v>
      </c>
      <c r="Q52" s="63" t="s">
        <v>101</v>
      </c>
      <c r="R52" s="25" t="s">
        <v>102</v>
      </c>
      <c r="S52" s="25" t="s">
        <v>103</v>
      </c>
      <c r="T52" s="18" t="s">
        <v>248</v>
      </c>
      <c r="U52" s="18" t="s">
        <v>188</v>
      </c>
      <c r="V52" s="407" t="s">
        <v>441</v>
      </c>
      <c r="W52" s="18"/>
      <c r="X52" s="5" t="s">
        <v>13</v>
      </c>
      <c r="Y52" s="56" t="s">
        <v>242</v>
      </c>
      <c r="Z52" s="367" t="s">
        <v>21</v>
      </c>
      <c r="AA52" s="73" t="s">
        <v>30</v>
      </c>
      <c r="AB52" s="23"/>
      <c r="AC52" s="23"/>
      <c r="AD52" s="20" t="s">
        <v>28</v>
      </c>
      <c r="AE52" s="24" t="str">
        <f t="shared" si="0"/>
        <v>710_82_1000_5_120_07_D</v>
      </c>
      <c r="AF52" s="586" t="str">
        <f t="shared" si="1"/>
        <v>710_82_1000_5_120_07 UV-Desinfektion, Auslaufbereich Schnitt 5-1</v>
      </c>
    </row>
    <row r="53" spans="1:32" s="445" customFormat="1" hidden="1" x14ac:dyDescent="0.25">
      <c r="A53" s="856">
        <v>710</v>
      </c>
      <c r="B53" s="886">
        <v>82</v>
      </c>
      <c r="C53" s="120">
        <v>1000</v>
      </c>
      <c r="D53" s="120">
        <v>5</v>
      </c>
      <c r="E53" s="119" t="s">
        <v>61</v>
      </c>
      <c r="F53" s="120" t="s">
        <v>51</v>
      </c>
      <c r="G53" s="894" t="s">
        <v>66</v>
      </c>
      <c r="H53" s="859">
        <v>43794</v>
      </c>
      <c r="I53" s="811" t="s">
        <v>1556</v>
      </c>
      <c r="J53" s="899" t="s">
        <v>798</v>
      </c>
      <c r="K53" s="876" t="s">
        <v>798</v>
      </c>
      <c r="L53" s="896">
        <v>43856</v>
      </c>
      <c r="M53" s="891">
        <v>43990</v>
      </c>
      <c r="N53" s="891">
        <v>44005</v>
      </c>
      <c r="O53" s="891"/>
      <c r="P53" s="444"/>
      <c r="Q53" s="887" t="s">
        <v>101</v>
      </c>
      <c r="R53" s="121" t="s">
        <v>102</v>
      </c>
      <c r="S53" s="121" t="s">
        <v>103</v>
      </c>
      <c r="T53" s="122" t="s">
        <v>248</v>
      </c>
      <c r="U53" s="122" t="s">
        <v>188</v>
      </c>
      <c r="V53" s="888" t="s">
        <v>442</v>
      </c>
      <c r="W53" s="122"/>
      <c r="X53" s="118" t="s">
        <v>14</v>
      </c>
      <c r="Y53" s="727" t="s">
        <v>244</v>
      </c>
      <c r="Z53" s="889" t="s">
        <v>21</v>
      </c>
      <c r="AA53" s="126" t="s">
        <v>30</v>
      </c>
      <c r="AB53" s="127"/>
      <c r="AC53" s="127"/>
      <c r="AD53" s="119" t="s">
        <v>28</v>
      </c>
      <c r="AE53" s="890" t="str">
        <f t="shared" si="0"/>
        <v>710_82_1000_5_120_08_-</v>
      </c>
      <c r="AF53" s="858" t="str">
        <f t="shared" si="1"/>
        <v>710_82_1000_5_120_08 Absetzbecken, Pumpenkeller Schnitt 5-2-3</v>
      </c>
    </row>
    <row r="54" spans="1:32" s="445" customFormat="1" hidden="1" x14ac:dyDescent="0.25">
      <c r="A54" s="856">
        <v>710</v>
      </c>
      <c r="B54" s="886">
        <v>82</v>
      </c>
      <c r="C54" s="120">
        <v>1000</v>
      </c>
      <c r="D54" s="120">
        <v>5</v>
      </c>
      <c r="E54" s="119" t="s">
        <v>61</v>
      </c>
      <c r="F54" s="120" t="s">
        <v>51</v>
      </c>
      <c r="G54" s="875" t="s">
        <v>19</v>
      </c>
      <c r="H54" s="859">
        <v>44084</v>
      </c>
      <c r="I54" s="811" t="s">
        <v>1556</v>
      </c>
      <c r="J54" s="899" t="s">
        <v>798</v>
      </c>
      <c r="K54" s="876" t="s">
        <v>798</v>
      </c>
      <c r="L54" s="896"/>
      <c r="M54" s="891"/>
      <c r="N54" s="891">
        <v>44088</v>
      </c>
      <c r="O54" s="891"/>
      <c r="P54" s="444"/>
      <c r="Q54" s="887" t="s">
        <v>101</v>
      </c>
      <c r="R54" s="121" t="s">
        <v>102</v>
      </c>
      <c r="S54" s="121" t="s">
        <v>103</v>
      </c>
      <c r="T54" s="122" t="s">
        <v>248</v>
      </c>
      <c r="U54" s="122" t="s">
        <v>188</v>
      </c>
      <c r="V54" s="888" t="s">
        <v>442</v>
      </c>
      <c r="W54" s="122"/>
      <c r="X54" s="118" t="s">
        <v>14</v>
      </c>
      <c r="Y54" s="727" t="s">
        <v>244</v>
      </c>
      <c r="Z54" s="889" t="s">
        <v>21</v>
      </c>
      <c r="AA54" s="126" t="s">
        <v>30</v>
      </c>
      <c r="AB54" s="127"/>
      <c r="AC54" s="127"/>
      <c r="AD54" s="119" t="s">
        <v>28</v>
      </c>
      <c r="AE54" s="890" t="str">
        <f t="shared" si="0"/>
        <v>710_82_1000_5_120_08_A</v>
      </c>
      <c r="AF54" s="858" t="str">
        <f t="shared" si="1"/>
        <v>710_82_1000_5_120_08 Absetzbecken, Pumpenkeller Schnitt 5-2-3</v>
      </c>
    </row>
    <row r="55" spans="1:32" s="445" customFormat="1" x14ac:dyDescent="0.25">
      <c r="A55" s="856">
        <v>710</v>
      </c>
      <c r="B55" s="886">
        <v>82</v>
      </c>
      <c r="C55" s="120">
        <v>1000</v>
      </c>
      <c r="D55" s="120">
        <v>5</v>
      </c>
      <c r="E55" s="119" t="s">
        <v>61</v>
      </c>
      <c r="F55" s="120" t="s">
        <v>51</v>
      </c>
      <c r="G55" s="875" t="s">
        <v>56</v>
      </c>
      <c r="H55" s="859">
        <v>44172</v>
      </c>
      <c r="I55" s="39" t="s">
        <v>1561</v>
      </c>
      <c r="J55" s="899" t="s">
        <v>798</v>
      </c>
      <c r="K55" s="876" t="s">
        <v>798</v>
      </c>
      <c r="L55" s="897">
        <v>44220</v>
      </c>
      <c r="M55" s="891"/>
      <c r="N55" s="892">
        <v>44216</v>
      </c>
      <c r="O55" s="892">
        <v>44354</v>
      </c>
      <c r="P55" s="444"/>
      <c r="Q55" s="887" t="s">
        <v>101</v>
      </c>
      <c r="R55" s="121" t="s">
        <v>102</v>
      </c>
      <c r="S55" s="121" t="s">
        <v>103</v>
      </c>
      <c r="T55" s="122" t="s">
        <v>248</v>
      </c>
      <c r="U55" s="122" t="s">
        <v>188</v>
      </c>
      <c r="V55" s="888" t="s">
        <v>442</v>
      </c>
      <c r="W55" s="122"/>
      <c r="X55" s="118" t="s">
        <v>14</v>
      </c>
      <c r="Y55" s="727" t="s">
        <v>244</v>
      </c>
      <c r="Z55" s="889" t="s">
        <v>21</v>
      </c>
      <c r="AA55" s="126" t="s">
        <v>30</v>
      </c>
      <c r="AB55" s="127"/>
      <c r="AC55" s="127"/>
      <c r="AD55" s="119" t="s">
        <v>28</v>
      </c>
      <c r="AE55" s="890" t="str">
        <f t="shared" ref="AE55:AE91" si="18">IF(A55="","",A55&amp;"_"&amp;B55&amp;"_"&amp;C55&amp;"_"&amp;D55&amp;"_"&amp;E55&amp;"_"&amp;F55&amp;"_"&amp;G55)</f>
        <v>710_82_1000_5_120_08_B</v>
      </c>
      <c r="AF55" s="858" t="str">
        <f t="shared" ref="AF55:AF91" si="19">IF(A55="","",A55&amp;"_"&amp;B55&amp;"_"&amp;C55&amp;"_"&amp;D55&amp;"_"&amp;E55&amp;"_"&amp;F55&amp;" "&amp;V55)</f>
        <v>710_82_1000_5_120_08 Absetzbecken, Pumpenkeller Schnitt 5-2-3</v>
      </c>
    </row>
    <row r="56" spans="1:32" s="445" customFormat="1" hidden="1" x14ac:dyDescent="0.25">
      <c r="A56" s="856">
        <v>710</v>
      </c>
      <c r="B56" s="886">
        <v>82</v>
      </c>
      <c r="C56" s="120">
        <v>1000</v>
      </c>
      <c r="D56" s="120">
        <v>5</v>
      </c>
      <c r="E56" s="119" t="s">
        <v>61</v>
      </c>
      <c r="F56" s="120" t="s">
        <v>51</v>
      </c>
      <c r="G56" s="875" t="s">
        <v>54</v>
      </c>
      <c r="H56" s="859">
        <v>44400</v>
      </c>
      <c r="I56" s="811" t="s">
        <v>1556</v>
      </c>
      <c r="J56" s="899" t="s">
        <v>798</v>
      </c>
      <c r="K56" s="876" t="s">
        <v>798</v>
      </c>
      <c r="L56" s="898">
        <v>44409</v>
      </c>
      <c r="M56" s="891"/>
      <c r="N56" s="891"/>
      <c r="O56" s="921" t="s">
        <v>66</v>
      </c>
      <c r="P56" s="444"/>
      <c r="Q56" s="887" t="s">
        <v>101</v>
      </c>
      <c r="R56" s="121" t="s">
        <v>102</v>
      </c>
      <c r="S56" s="121" t="s">
        <v>103</v>
      </c>
      <c r="T56" s="122" t="s">
        <v>248</v>
      </c>
      <c r="U56" s="122" t="s">
        <v>188</v>
      </c>
      <c r="V56" s="888" t="s">
        <v>442</v>
      </c>
      <c r="W56" s="122"/>
      <c r="X56" s="118" t="s">
        <v>14</v>
      </c>
      <c r="Y56" s="727" t="s">
        <v>244</v>
      </c>
      <c r="Z56" s="889" t="s">
        <v>21</v>
      </c>
      <c r="AA56" s="126" t="s">
        <v>30</v>
      </c>
      <c r="AB56" s="127"/>
      <c r="AC56" s="127"/>
      <c r="AD56" s="119" t="s">
        <v>28</v>
      </c>
      <c r="AE56" s="890" t="str">
        <f t="shared" ref="AE56" si="20">IF(A56="","",A56&amp;"_"&amp;B56&amp;"_"&amp;C56&amp;"_"&amp;D56&amp;"_"&amp;E56&amp;"_"&amp;F56&amp;"_"&amp;G56)</f>
        <v>710_82_1000_5_120_08_C</v>
      </c>
      <c r="AF56" s="858" t="str">
        <f t="shared" ref="AF56" si="21">IF(A56="","",A56&amp;"_"&amp;B56&amp;"_"&amp;C56&amp;"_"&amp;D56&amp;"_"&amp;E56&amp;"_"&amp;F56&amp;" "&amp;V56)</f>
        <v>710_82_1000_5_120_08 Absetzbecken, Pumpenkeller Schnitt 5-2-3</v>
      </c>
    </row>
    <row r="57" spans="1:32" s="188" customFormat="1" x14ac:dyDescent="0.25">
      <c r="A57" s="29">
        <v>710</v>
      </c>
      <c r="B57" s="21">
        <v>82</v>
      </c>
      <c r="C57" s="19">
        <v>1000</v>
      </c>
      <c r="D57" s="19">
        <v>5</v>
      </c>
      <c r="E57" s="20" t="s">
        <v>61</v>
      </c>
      <c r="F57" s="19" t="s">
        <v>51</v>
      </c>
      <c r="G57" s="7" t="s">
        <v>752</v>
      </c>
      <c r="H57" s="101">
        <v>44469</v>
      </c>
      <c r="I57" s="938" t="s">
        <v>1560</v>
      </c>
      <c r="J57" s="863" t="s">
        <v>798</v>
      </c>
      <c r="K57" s="872" t="s">
        <v>798</v>
      </c>
      <c r="L57" s="897">
        <v>44482</v>
      </c>
      <c r="M57" s="892"/>
      <c r="N57" s="892"/>
      <c r="O57" s="893" t="s">
        <v>66</v>
      </c>
      <c r="P57" s="939">
        <v>44497</v>
      </c>
      <c r="Q57" s="63" t="s">
        <v>101</v>
      </c>
      <c r="R57" s="25" t="s">
        <v>102</v>
      </c>
      <c r="S57" s="25" t="s">
        <v>103</v>
      </c>
      <c r="T57" s="18" t="s">
        <v>248</v>
      </c>
      <c r="U57" s="18" t="s">
        <v>188</v>
      </c>
      <c r="V57" s="407" t="s">
        <v>442</v>
      </c>
      <c r="W57" s="18"/>
      <c r="X57" s="5" t="s">
        <v>14</v>
      </c>
      <c r="Y57" s="56" t="s">
        <v>244</v>
      </c>
      <c r="Z57" s="367" t="s">
        <v>21</v>
      </c>
      <c r="AA57" s="73" t="s">
        <v>30</v>
      </c>
      <c r="AB57" s="23"/>
      <c r="AC57" s="23"/>
      <c r="AD57" s="20" t="s">
        <v>28</v>
      </c>
      <c r="AE57" s="24" t="str">
        <f t="shared" si="18"/>
        <v>710_82_1000_5_120_08_D</v>
      </c>
      <c r="AF57" s="586" t="str">
        <f t="shared" si="19"/>
        <v>710_82_1000_5_120_08 Absetzbecken, Pumpenkeller Schnitt 5-2-3</v>
      </c>
    </row>
    <row r="58" spans="1:32" s="445" customFormat="1" hidden="1" x14ac:dyDescent="0.25">
      <c r="A58" s="856">
        <v>710</v>
      </c>
      <c r="B58" s="886">
        <v>82</v>
      </c>
      <c r="C58" s="120">
        <v>1000</v>
      </c>
      <c r="D58" s="120">
        <v>5</v>
      </c>
      <c r="E58" s="119" t="s">
        <v>61</v>
      </c>
      <c r="F58" s="120" t="s">
        <v>52</v>
      </c>
      <c r="G58" s="894" t="s">
        <v>66</v>
      </c>
      <c r="H58" s="859">
        <v>43794</v>
      </c>
      <c r="I58" s="811" t="s">
        <v>1556</v>
      </c>
      <c r="J58" s="899" t="s">
        <v>798</v>
      </c>
      <c r="K58" s="876" t="s">
        <v>798</v>
      </c>
      <c r="L58" s="896">
        <v>43856</v>
      </c>
      <c r="M58" s="891">
        <v>43990</v>
      </c>
      <c r="N58" s="891">
        <v>44005</v>
      </c>
      <c r="O58" s="891"/>
      <c r="P58" s="444"/>
      <c r="Q58" s="887" t="s">
        <v>101</v>
      </c>
      <c r="R58" s="121" t="s">
        <v>102</v>
      </c>
      <c r="S58" s="121" t="s">
        <v>103</v>
      </c>
      <c r="T58" s="122" t="s">
        <v>248</v>
      </c>
      <c r="U58" s="122" t="s">
        <v>188</v>
      </c>
      <c r="V58" s="888" t="s">
        <v>443</v>
      </c>
      <c r="W58" s="122"/>
      <c r="X58" s="118" t="s">
        <v>14</v>
      </c>
      <c r="Y58" s="727" t="s">
        <v>244</v>
      </c>
      <c r="Z58" s="889" t="s">
        <v>21</v>
      </c>
      <c r="AA58" s="126" t="s">
        <v>30</v>
      </c>
      <c r="AB58" s="127"/>
      <c r="AC58" s="127"/>
      <c r="AD58" s="119" t="s">
        <v>28</v>
      </c>
      <c r="AE58" s="890" t="str">
        <f t="shared" si="18"/>
        <v>710_82_1000_5_120_09_-</v>
      </c>
      <c r="AF58" s="858" t="str">
        <f t="shared" si="19"/>
        <v>710_82_1000_5_120_09 Zulaufkanäle A/B/C Draufsicht</v>
      </c>
    </row>
    <row r="59" spans="1:32" s="445" customFormat="1" hidden="1" x14ac:dyDescent="0.25">
      <c r="A59" s="856">
        <v>710</v>
      </c>
      <c r="B59" s="886">
        <v>82</v>
      </c>
      <c r="C59" s="120">
        <v>1000</v>
      </c>
      <c r="D59" s="120">
        <v>5</v>
      </c>
      <c r="E59" s="119" t="s">
        <v>61</v>
      </c>
      <c r="F59" s="120" t="s">
        <v>52</v>
      </c>
      <c r="G59" s="875" t="s">
        <v>19</v>
      </c>
      <c r="H59" s="859">
        <v>44084</v>
      </c>
      <c r="I59" s="811" t="s">
        <v>1556</v>
      </c>
      <c r="J59" s="899" t="s">
        <v>798</v>
      </c>
      <c r="K59" s="876" t="s">
        <v>798</v>
      </c>
      <c r="L59" s="896"/>
      <c r="M59" s="891"/>
      <c r="N59" s="891">
        <v>44088</v>
      </c>
      <c r="O59" s="891"/>
      <c r="P59" s="444"/>
      <c r="Q59" s="887" t="s">
        <v>101</v>
      </c>
      <c r="R59" s="121" t="s">
        <v>102</v>
      </c>
      <c r="S59" s="121" t="s">
        <v>103</v>
      </c>
      <c r="T59" s="122" t="s">
        <v>248</v>
      </c>
      <c r="U59" s="122" t="s">
        <v>188</v>
      </c>
      <c r="V59" s="888" t="s">
        <v>443</v>
      </c>
      <c r="W59" s="122"/>
      <c r="X59" s="118" t="s">
        <v>14</v>
      </c>
      <c r="Y59" s="727" t="s">
        <v>244</v>
      </c>
      <c r="Z59" s="889" t="s">
        <v>21</v>
      </c>
      <c r="AA59" s="126" t="s">
        <v>30</v>
      </c>
      <c r="AB59" s="127"/>
      <c r="AC59" s="127"/>
      <c r="AD59" s="119" t="s">
        <v>28</v>
      </c>
      <c r="AE59" s="890" t="str">
        <f t="shared" si="18"/>
        <v>710_82_1000_5_120_09_A</v>
      </c>
      <c r="AF59" s="858" t="str">
        <f t="shared" si="19"/>
        <v>710_82_1000_5_120_09 Zulaufkanäle A/B/C Draufsicht</v>
      </c>
    </row>
    <row r="60" spans="1:32" s="445" customFormat="1" x14ac:dyDescent="0.25">
      <c r="A60" s="856">
        <v>710</v>
      </c>
      <c r="B60" s="886">
        <v>82</v>
      </c>
      <c r="C60" s="120">
        <v>1000</v>
      </c>
      <c r="D60" s="120">
        <v>5</v>
      </c>
      <c r="E60" s="119" t="s">
        <v>61</v>
      </c>
      <c r="F60" s="120" t="s">
        <v>52</v>
      </c>
      <c r="G60" s="875" t="s">
        <v>56</v>
      </c>
      <c r="H60" s="859">
        <v>44169</v>
      </c>
      <c r="I60" s="39" t="s">
        <v>1561</v>
      </c>
      <c r="J60" s="899" t="s">
        <v>798</v>
      </c>
      <c r="K60" s="876" t="s">
        <v>798</v>
      </c>
      <c r="L60" s="897">
        <v>44220</v>
      </c>
      <c r="M60" s="891"/>
      <c r="N60" s="892">
        <v>44216</v>
      </c>
      <c r="O60" s="892">
        <v>44354</v>
      </c>
      <c r="P60" s="444"/>
      <c r="Q60" s="887" t="s">
        <v>101</v>
      </c>
      <c r="R60" s="121" t="s">
        <v>102</v>
      </c>
      <c r="S60" s="121" t="s">
        <v>103</v>
      </c>
      <c r="T60" s="122" t="s">
        <v>248</v>
      </c>
      <c r="U60" s="122" t="s">
        <v>188</v>
      </c>
      <c r="V60" s="888" t="s">
        <v>443</v>
      </c>
      <c r="W60" s="122"/>
      <c r="X60" s="118" t="s">
        <v>14</v>
      </c>
      <c r="Y60" s="727" t="s">
        <v>244</v>
      </c>
      <c r="Z60" s="889" t="s">
        <v>21</v>
      </c>
      <c r="AA60" s="126" t="s">
        <v>30</v>
      </c>
      <c r="AB60" s="127"/>
      <c r="AC60" s="127"/>
      <c r="AD60" s="119" t="s">
        <v>28</v>
      </c>
      <c r="AE60" s="890" t="str">
        <f t="shared" si="18"/>
        <v>710_82_1000_5_120_09_B</v>
      </c>
      <c r="AF60" s="858" t="str">
        <f t="shared" si="19"/>
        <v>710_82_1000_5_120_09 Zulaufkanäle A/B/C Draufsicht</v>
      </c>
    </row>
    <row r="61" spans="1:32" s="445" customFormat="1" hidden="1" x14ac:dyDescent="0.25">
      <c r="A61" s="856">
        <v>710</v>
      </c>
      <c r="B61" s="886">
        <v>82</v>
      </c>
      <c r="C61" s="120">
        <v>1000</v>
      </c>
      <c r="D61" s="120">
        <v>5</v>
      </c>
      <c r="E61" s="119" t="s">
        <v>61</v>
      </c>
      <c r="F61" s="120" t="s">
        <v>52</v>
      </c>
      <c r="G61" s="875" t="s">
        <v>54</v>
      </c>
      <c r="H61" s="859">
        <v>44400</v>
      </c>
      <c r="I61" s="811" t="s">
        <v>1556</v>
      </c>
      <c r="J61" s="899" t="s">
        <v>798</v>
      </c>
      <c r="K61" s="876" t="s">
        <v>798</v>
      </c>
      <c r="L61" s="898">
        <v>44409</v>
      </c>
      <c r="M61" s="891"/>
      <c r="N61" s="891"/>
      <c r="O61" s="921" t="s">
        <v>66</v>
      </c>
      <c r="P61" s="444"/>
      <c r="Q61" s="887" t="s">
        <v>101</v>
      </c>
      <c r="R61" s="121" t="s">
        <v>102</v>
      </c>
      <c r="S61" s="121" t="s">
        <v>103</v>
      </c>
      <c r="T61" s="122" t="s">
        <v>248</v>
      </c>
      <c r="U61" s="122" t="s">
        <v>188</v>
      </c>
      <c r="V61" s="888" t="s">
        <v>443</v>
      </c>
      <c r="W61" s="122"/>
      <c r="X61" s="118" t="s">
        <v>14</v>
      </c>
      <c r="Y61" s="727" t="s">
        <v>244</v>
      </c>
      <c r="Z61" s="889" t="s">
        <v>21</v>
      </c>
      <c r="AA61" s="126" t="s">
        <v>30</v>
      </c>
      <c r="AB61" s="127"/>
      <c r="AC61" s="127"/>
      <c r="AD61" s="119" t="s">
        <v>28</v>
      </c>
      <c r="AE61" s="890" t="str">
        <f t="shared" ref="AE61" si="22">IF(A61="","",A61&amp;"_"&amp;B61&amp;"_"&amp;C61&amp;"_"&amp;D61&amp;"_"&amp;E61&amp;"_"&amp;F61&amp;"_"&amp;G61)</f>
        <v>710_82_1000_5_120_09_C</v>
      </c>
      <c r="AF61" s="858" t="str">
        <f t="shared" ref="AF61" si="23">IF(A61="","",A61&amp;"_"&amp;B61&amp;"_"&amp;C61&amp;"_"&amp;D61&amp;"_"&amp;E61&amp;"_"&amp;F61&amp;" "&amp;V61)</f>
        <v>710_82_1000_5_120_09 Zulaufkanäle A/B/C Draufsicht</v>
      </c>
    </row>
    <row r="62" spans="1:32" s="188" customFormat="1" x14ac:dyDescent="0.25">
      <c r="A62" s="29">
        <v>710</v>
      </c>
      <c r="B62" s="21">
        <v>82</v>
      </c>
      <c r="C62" s="19">
        <v>1000</v>
      </c>
      <c r="D62" s="19">
        <v>5</v>
      </c>
      <c r="E62" s="20" t="s">
        <v>61</v>
      </c>
      <c r="F62" s="19" t="s">
        <v>52</v>
      </c>
      <c r="G62" s="7" t="s">
        <v>752</v>
      </c>
      <c r="H62" s="101">
        <v>44469</v>
      </c>
      <c r="I62" s="938" t="s">
        <v>1560</v>
      </c>
      <c r="J62" s="863" t="s">
        <v>798</v>
      </c>
      <c r="K62" s="872" t="s">
        <v>798</v>
      </c>
      <c r="L62" s="897">
        <v>44482</v>
      </c>
      <c r="M62" s="892"/>
      <c r="N62" s="892"/>
      <c r="O62" s="893" t="s">
        <v>66</v>
      </c>
      <c r="P62" s="939">
        <v>44497</v>
      </c>
      <c r="Q62" s="63" t="s">
        <v>101</v>
      </c>
      <c r="R62" s="25" t="s">
        <v>102</v>
      </c>
      <c r="S62" s="25" t="s">
        <v>103</v>
      </c>
      <c r="T62" s="18" t="s">
        <v>248</v>
      </c>
      <c r="U62" s="18" t="s">
        <v>188</v>
      </c>
      <c r="V62" s="407" t="s">
        <v>443</v>
      </c>
      <c r="W62" s="18"/>
      <c r="X62" s="5" t="s">
        <v>14</v>
      </c>
      <c r="Y62" s="56" t="s">
        <v>244</v>
      </c>
      <c r="Z62" s="367" t="s">
        <v>21</v>
      </c>
      <c r="AA62" s="73" t="s">
        <v>30</v>
      </c>
      <c r="AB62" s="23"/>
      <c r="AC62" s="23"/>
      <c r="AD62" s="20" t="s">
        <v>28</v>
      </c>
      <c r="AE62" s="24" t="str">
        <f t="shared" si="18"/>
        <v>710_82_1000_5_120_09_D</v>
      </c>
      <c r="AF62" s="586" t="str">
        <f t="shared" si="19"/>
        <v>710_82_1000_5_120_09 Zulaufkanäle A/B/C Draufsicht</v>
      </c>
    </row>
    <row r="63" spans="1:32" s="445" customFormat="1" hidden="1" x14ac:dyDescent="0.25">
      <c r="A63" s="856">
        <v>710</v>
      </c>
      <c r="B63" s="886">
        <v>82</v>
      </c>
      <c r="C63" s="120">
        <v>1000</v>
      </c>
      <c r="D63" s="120">
        <v>5</v>
      </c>
      <c r="E63" s="119" t="s">
        <v>61</v>
      </c>
      <c r="F63" s="120" t="s">
        <v>279</v>
      </c>
      <c r="G63" s="894" t="s">
        <v>66</v>
      </c>
      <c r="H63" s="859">
        <v>43794</v>
      </c>
      <c r="I63" s="811" t="s">
        <v>1556</v>
      </c>
      <c r="J63" s="899" t="s">
        <v>798</v>
      </c>
      <c r="K63" s="876" t="s">
        <v>798</v>
      </c>
      <c r="L63" s="896">
        <v>43856</v>
      </c>
      <c r="M63" s="891">
        <v>43990</v>
      </c>
      <c r="N63" s="891">
        <v>44005</v>
      </c>
      <c r="O63" s="891"/>
      <c r="P63" s="444"/>
      <c r="Q63" s="887" t="s">
        <v>101</v>
      </c>
      <c r="R63" s="121" t="s">
        <v>102</v>
      </c>
      <c r="S63" s="121" t="s">
        <v>103</v>
      </c>
      <c r="T63" s="122" t="s">
        <v>248</v>
      </c>
      <c r="U63" s="122" t="s">
        <v>188</v>
      </c>
      <c r="V63" s="888" t="s">
        <v>444</v>
      </c>
      <c r="W63" s="122"/>
      <c r="X63" s="118" t="s">
        <v>14</v>
      </c>
      <c r="Y63" s="727" t="s">
        <v>244</v>
      </c>
      <c r="Z63" s="889" t="s">
        <v>21</v>
      </c>
      <c r="AA63" s="126" t="s">
        <v>30</v>
      </c>
      <c r="AB63" s="127"/>
      <c r="AC63" s="127"/>
      <c r="AD63" s="119" t="s">
        <v>28</v>
      </c>
      <c r="AE63" s="890" t="str">
        <f t="shared" si="18"/>
        <v>710_82_1000_5_120_10_-</v>
      </c>
      <c r="AF63" s="858" t="str">
        <f t="shared" si="19"/>
        <v>710_82_1000_5_120_10 Zulaufkanäle C Schnitte</v>
      </c>
    </row>
    <row r="64" spans="1:32" s="445" customFormat="1" hidden="1" x14ac:dyDescent="0.25">
      <c r="A64" s="856">
        <v>710</v>
      </c>
      <c r="B64" s="886">
        <v>82</v>
      </c>
      <c r="C64" s="120">
        <v>1000</v>
      </c>
      <c r="D64" s="120">
        <v>5</v>
      </c>
      <c r="E64" s="119" t="s">
        <v>61</v>
      </c>
      <c r="F64" s="120" t="s">
        <v>279</v>
      </c>
      <c r="G64" s="875" t="s">
        <v>19</v>
      </c>
      <c r="H64" s="859">
        <v>44084</v>
      </c>
      <c r="I64" s="811" t="s">
        <v>1556</v>
      </c>
      <c r="J64" s="899" t="s">
        <v>798</v>
      </c>
      <c r="K64" s="876" t="s">
        <v>798</v>
      </c>
      <c r="L64" s="896"/>
      <c r="M64" s="891"/>
      <c r="N64" s="891">
        <v>44088</v>
      </c>
      <c r="O64" s="891"/>
      <c r="P64" s="444"/>
      <c r="Q64" s="887" t="s">
        <v>101</v>
      </c>
      <c r="R64" s="121" t="s">
        <v>102</v>
      </c>
      <c r="S64" s="121" t="s">
        <v>103</v>
      </c>
      <c r="T64" s="122" t="s">
        <v>248</v>
      </c>
      <c r="U64" s="122" t="s">
        <v>188</v>
      </c>
      <c r="V64" s="888" t="s">
        <v>444</v>
      </c>
      <c r="W64" s="122"/>
      <c r="X64" s="118" t="s">
        <v>14</v>
      </c>
      <c r="Y64" s="727" t="s">
        <v>244</v>
      </c>
      <c r="Z64" s="889" t="s">
        <v>21</v>
      </c>
      <c r="AA64" s="126" t="s">
        <v>30</v>
      </c>
      <c r="AB64" s="127"/>
      <c r="AC64" s="127"/>
      <c r="AD64" s="119" t="s">
        <v>28</v>
      </c>
      <c r="AE64" s="890" t="str">
        <f t="shared" si="18"/>
        <v>710_82_1000_5_120_10_A</v>
      </c>
      <c r="AF64" s="858" t="str">
        <f t="shared" si="19"/>
        <v>710_82_1000_5_120_10 Zulaufkanäle C Schnitte</v>
      </c>
    </row>
    <row r="65" spans="1:32" s="445" customFormat="1" x14ac:dyDescent="0.25">
      <c r="A65" s="856">
        <v>710</v>
      </c>
      <c r="B65" s="886">
        <v>82</v>
      </c>
      <c r="C65" s="120">
        <v>1000</v>
      </c>
      <c r="D65" s="120">
        <v>5</v>
      </c>
      <c r="E65" s="119" t="s">
        <v>61</v>
      </c>
      <c r="F65" s="120" t="s">
        <v>279</v>
      </c>
      <c r="G65" s="875" t="s">
        <v>56</v>
      </c>
      <c r="H65" s="859">
        <v>44172</v>
      </c>
      <c r="I65" s="39" t="s">
        <v>1561</v>
      </c>
      <c r="J65" s="899" t="s">
        <v>798</v>
      </c>
      <c r="K65" s="876" t="s">
        <v>798</v>
      </c>
      <c r="L65" s="897">
        <v>44220</v>
      </c>
      <c r="M65" s="891"/>
      <c r="N65" s="892">
        <v>44216</v>
      </c>
      <c r="O65" s="892">
        <v>44354</v>
      </c>
      <c r="P65" s="444"/>
      <c r="Q65" s="887" t="s">
        <v>101</v>
      </c>
      <c r="R65" s="121" t="s">
        <v>102</v>
      </c>
      <c r="S65" s="121" t="s">
        <v>103</v>
      </c>
      <c r="T65" s="122" t="s">
        <v>248</v>
      </c>
      <c r="U65" s="122" t="s">
        <v>188</v>
      </c>
      <c r="V65" s="888" t="s">
        <v>444</v>
      </c>
      <c r="W65" s="122"/>
      <c r="X65" s="118" t="s">
        <v>14</v>
      </c>
      <c r="Y65" s="727" t="s">
        <v>244</v>
      </c>
      <c r="Z65" s="889" t="s">
        <v>21</v>
      </c>
      <c r="AA65" s="126" t="s">
        <v>30</v>
      </c>
      <c r="AB65" s="127"/>
      <c r="AC65" s="127"/>
      <c r="AD65" s="119" t="s">
        <v>28</v>
      </c>
      <c r="AE65" s="890" t="str">
        <f t="shared" si="18"/>
        <v>710_82_1000_5_120_10_B</v>
      </c>
      <c r="AF65" s="858" t="str">
        <f t="shared" si="19"/>
        <v>710_82_1000_5_120_10 Zulaufkanäle C Schnitte</v>
      </c>
    </row>
    <row r="66" spans="1:32" s="445" customFormat="1" hidden="1" x14ac:dyDescent="0.25">
      <c r="A66" s="856">
        <v>710</v>
      </c>
      <c r="B66" s="886">
        <v>82</v>
      </c>
      <c r="C66" s="120">
        <v>1000</v>
      </c>
      <c r="D66" s="120">
        <v>5</v>
      </c>
      <c r="E66" s="119" t="s">
        <v>61</v>
      </c>
      <c r="F66" s="120" t="s">
        <v>279</v>
      </c>
      <c r="G66" s="875" t="s">
        <v>54</v>
      </c>
      <c r="H66" s="859">
        <v>44400</v>
      </c>
      <c r="I66" s="811" t="s">
        <v>1556</v>
      </c>
      <c r="J66" s="899" t="s">
        <v>798</v>
      </c>
      <c r="K66" s="876" t="s">
        <v>798</v>
      </c>
      <c r="L66" s="898">
        <v>44409</v>
      </c>
      <c r="M66" s="891"/>
      <c r="N66" s="891"/>
      <c r="O66" s="921" t="s">
        <v>66</v>
      </c>
      <c r="P66" s="444"/>
      <c r="Q66" s="887" t="s">
        <v>101</v>
      </c>
      <c r="R66" s="121" t="s">
        <v>102</v>
      </c>
      <c r="S66" s="121" t="s">
        <v>103</v>
      </c>
      <c r="T66" s="122" t="s">
        <v>248</v>
      </c>
      <c r="U66" s="122" t="s">
        <v>188</v>
      </c>
      <c r="V66" s="888" t="s">
        <v>444</v>
      </c>
      <c r="W66" s="122"/>
      <c r="X66" s="118" t="s">
        <v>14</v>
      </c>
      <c r="Y66" s="727" t="s">
        <v>244</v>
      </c>
      <c r="Z66" s="889" t="s">
        <v>21</v>
      </c>
      <c r="AA66" s="126" t="s">
        <v>30</v>
      </c>
      <c r="AB66" s="127"/>
      <c r="AC66" s="127"/>
      <c r="AD66" s="119" t="s">
        <v>28</v>
      </c>
      <c r="AE66" s="890" t="str">
        <f t="shared" ref="AE66" si="24">IF(A66="","",A66&amp;"_"&amp;B66&amp;"_"&amp;C66&amp;"_"&amp;D66&amp;"_"&amp;E66&amp;"_"&amp;F66&amp;"_"&amp;G66)</f>
        <v>710_82_1000_5_120_10_C</v>
      </c>
      <c r="AF66" s="858" t="str">
        <f t="shared" ref="AF66" si="25">IF(A66="","",A66&amp;"_"&amp;B66&amp;"_"&amp;C66&amp;"_"&amp;D66&amp;"_"&amp;E66&amp;"_"&amp;F66&amp;" "&amp;V66)</f>
        <v>710_82_1000_5_120_10 Zulaufkanäle C Schnitte</v>
      </c>
    </row>
    <row r="67" spans="1:32" s="188" customFormat="1" x14ac:dyDescent="0.25">
      <c r="A67" s="29">
        <v>710</v>
      </c>
      <c r="B67" s="21">
        <v>82</v>
      </c>
      <c r="C67" s="19">
        <v>1000</v>
      </c>
      <c r="D67" s="19">
        <v>5</v>
      </c>
      <c r="E67" s="20" t="s">
        <v>61</v>
      </c>
      <c r="F67" s="19" t="s">
        <v>279</v>
      </c>
      <c r="G67" s="7" t="s">
        <v>752</v>
      </c>
      <c r="H67" s="101">
        <v>44469</v>
      </c>
      <c r="I67" s="938" t="s">
        <v>1560</v>
      </c>
      <c r="J67" s="863" t="s">
        <v>798</v>
      </c>
      <c r="K67" s="872" t="s">
        <v>798</v>
      </c>
      <c r="L67" s="897">
        <v>44482</v>
      </c>
      <c r="M67" s="892"/>
      <c r="N67" s="892"/>
      <c r="O67" s="893" t="s">
        <v>66</v>
      </c>
      <c r="P67" s="939">
        <v>44497</v>
      </c>
      <c r="Q67" s="63" t="s">
        <v>101</v>
      </c>
      <c r="R67" s="25" t="s">
        <v>102</v>
      </c>
      <c r="S67" s="25" t="s">
        <v>103</v>
      </c>
      <c r="T67" s="18" t="s">
        <v>248</v>
      </c>
      <c r="U67" s="18" t="s">
        <v>188</v>
      </c>
      <c r="V67" s="407" t="s">
        <v>444</v>
      </c>
      <c r="W67" s="18"/>
      <c r="X67" s="5" t="s">
        <v>14</v>
      </c>
      <c r="Y67" s="56" t="s">
        <v>244</v>
      </c>
      <c r="Z67" s="367" t="s">
        <v>21</v>
      </c>
      <c r="AA67" s="73" t="s">
        <v>30</v>
      </c>
      <c r="AB67" s="23"/>
      <c r="AC67" s="23"/>
      <c r="AD67" s="20" t="s">
        <v>28</v>
      </c>
      <c r="AE67" s="24" t="str">
        <f t="shared" si="18"/>
        <v>710_82_1000_5_120_10_D</v>
      </c>
      <c r="AF67" s="586" t="str">
        <f t="shared" si="19"/>
        <v>710_82_1000_5_120_10 Zulaufkanäle C Schnitte</v>
      </c>
    </row>
    <row r="68" spans="1:32" s="445" customFormat="1" hidden="1" x14ac:dyDescent="0.25">
      <c r="A68" s="856">
        <v>710</v>
      </c>
      <c r="B68" s="886">
        <v>82</v>
      </c>
      <c r="C68" s="120">
        <v>1000</v>
      </c>
      <c r="D68" s="120">
        <v>5</v>
      </c>
      <c r="E68" s="119" t="s">
        <v>61</v>
      </c>
      <c r="F68" s="120" t="s">
        <v>108</v>
      </c>
      <c r="G68" s="894" t="s">
        <v>66</v>
      </c>
      <c r="H68" s="859">
        <v>43794</v>
      </c>
      <c r="I68" s="811" t="s">
        <v>1556</v>
      </c>
      <c r="J68" s="899" t="s">
        <v>798</v>
      </c>
      <c r="K68" s="876" t="s">
        <v>798</v>
      </c>
      <c r="L68" s="896">
        <v>43856</v>
      </c>
      <c r="M68" s="891">
        <v>43990</v>
      </c>
      <c r="N68" s="891">
        <v>44005</v>
      </c>
      <c r="O68" s="891"/>
      <c r="P68" s="444"/>
      <c r="Q68" s="887" t="s">
        <v>101</v>
      </c>
      <c r="R68" s="121" t="s">
        <v>102</v>
      </c>
      <c r="S68" s="121" t="s">
        <v>103</v>
      </c>
      <c r="T68" s="122" t="s">
        <v>248</v>
      </c>
      <c r="U68" s="122" t="s">
        <v>188</v>
      </c>
      <c r="V68" s="888" t="s">
        <v>445</v>
      </c>
      <c r="W68" s="122"/>
      <c r="X68" s="118" t="s">
        <v>14</v>
      </c>
      <c r="Y68" s="727" t="s">
        <v>244</v>
      </c>
      <c r="Z68" s="889" t="s">
        <v>21</v>
      </c>
      <c r="AA68" s="126" t="s">
        <v>30</v>
      </c>
      <c r="AB68" s="127"/>
      <c r="AC68" s="127"/>
      <c r="AD68" s="119" t="s">
        <v>28</v>
      </c>
      <c r="AE68" s="890" t="str">
        <f t="shared" si="18"/>
        <v>710_82_1000_5_120_11_-</v>
      </c>
      <c r="AF68" s="858" t="str">
        <f t="shared" si="19"/>
        <v>710_82_1000_5_120_11 Zulaufkanäle A/B Schnitte und Details</v>
      </c>
    </row>
    <row r="69" spans="1:32" s="445" customFormat="1" x14ac:dyDescent="0.25">
      <c r="A69" s="856">
        <v>710</v>
      </c>
      <c r="B69" s="886">
        <v>82</v>
      </c>
      <c r="C69" s="120">
        <v>1000</v>
      </c>
      <c r="D69" s="120">
        <v>5</v>
      </c>
      <c r="E69" s="119" t="s">
        <v>61</v>
      </c>
      <c r="F69" s="120" t="s">
        <v>108</v>
      </c>
      <c r="G69" s="875" t="s">
        <v>19</v>
      </c>
      <c r="H69" s="859">
        <v>44084</v>
      </c>
      <c r="I69" s="39" t="s">
        <v>1561</v>
      </c>
      <c r="J69" s="899" t="s">
        <v>798</v>
      </c>
      <c r="K69" s="876" t="s">
        <v>798</v>
      </c>
      <c r="L69" s="896"/>
      <c r="M69" s="891"/>
      <c r="N69" s="892">
        <v>44088</v>
      </c>
      <c r="O69" s="892">
        <v>44354</v>
      </c>
      <c r="P69" s="444"/>
      <c r="Q69" s="887" t="s">
        <v>101</v>
      </c>
      <c r="R69" s="121" t="s">
        <v>102</v>
      </c>
      <c r="S69" s="121" t="s">
        <v>103</v>
      </c>
      <c r="T69" s="122" t="s">
        <v>248</v>
      </c>
      <c r="U69" s="122" t="s">
        <v>188</v>
      </c>
      <c r="V69" s="888" t="s">
        <v>445</v>
      </c>
      <c r="W69" s="122"/>
      <c r="X69" s="118" t="s">
        <v>14</v>
      </c>
      <c r="Y69" s="727" t="s">
        <v>244</v>
      </c>
      <c r="Z69" s="889" t="s">
        <v>21</v>
      </c>
      <c r="AA69" s="126" t="s">
        <v>30</v>
      </c>
      <c r="AB69" s="127"/>
      <c r="AC69" s="127"/>
      <c r="AD69" s="119" t="s">
        <v>28</v>
      </c>
      <c r="AE69" s="890" t="str">
        <f t="shared" si="18"/>
        <v>710_82_1000_5_120_11_A</v>
      </c>
      <c r="AF69" s="858" t="str">
        <f t="shared" si="19"/>
        <v>710_82_1000_5_120_11 Zulaufkanäle A/B Schnitte und Details</v>
      </c>
    </row>
    <row r="70" spans="1:32" s="445" customFormat="1" hidden="1" x14ac:dyDescent="0.25">
      <c r="A70" s="856">
        <v>710</v>
      </c>
      <c r="B70" s="886">
        <v>82</v>
      </c>
      <c r="C70" s="120">
        <v>1000</v>
      </c>
      <c r="D70" s="120">
        <v>5</v>
      </c>
      <c r="E70" s="119" t="s">
        <v>61</v>
      </c>
      <c r="F70" s="120" t="s">
        <v>108</v>
      </c>
      <c r="G70" s="875" t="s">
        <v>56</v>
      </c>
      <c r="H70" s="859">
        <v>44400</v>
      </c>
      <c r="I70" s="811" t="s">
        <v>1556</v>
      </c>
      <c r="J70" s="899" t="s">
        <v>798</v>
      </c>
      <c r="K70" s="876" t="s">
        <v>798</v>
      </c>
      <c r="L70" s="898">
        <v>44409</v>
      </c>
      <c r="M70" s="891"/>
      <c r="N70" s="891"/>
      <c r="O70" s="921" t="s">
        <v>66</v>
      </c>
      <c r="P70" s="444"/>
      <c r="Q70" s="887" t="s">
        <v>101</v>
      </c>
      <c r="R70" s="121" t="s">
        <v>102</v>
      </c>
      <c r="S70" s="121" t="s">
        <v>103</v>
      </c>
      <c r="T70" s="122" t="s">
        <v>248</v>
      </c>
      <c r="U70" s="122" t="s">
        <v>188</v>
      </c>
      <c r="V70" s="888" t="s">
        <v>445</v>
      </c>
      <c r="W70" s="122"/>
      <c r="X70" s="118" t="s">
        <v>14</v>
      </c>
      <c r="Y70" s="727" t="s">
        <v>244</v>
      </c>
      <c r="Z70" s="889" t="s">
        <v>21</v>
      </c>
      <c r="AA70" s="126" t="s">
        <v>30</v>
      </c>
      <c r="AB70" s="127"/>
      <c r="AC70" s="127"/>
      <c r="AD70" s="119" t="s">
        <v>28</v>
      </c>
      <c r="AE70" s="890" t="str">
        <f t="shared" ref="AE70" si="26">IF(A70="","",A70&amp;"_"&amp;B70&amp;"_"&amp;C70&amp;"_"&amp;D70&amp;"_"&amp;E70&amp;"_"&amp;F70&amp;"_"&amp;G70)</f>
        <v>710_82_1000_5_120_11_B</v>
      </c>
      <c r="AF70" s="858" t="str">
        <f t="shared" ref="AF70" si="27">IF(A70="","",A70&amp;"_"&amp;B70&amp;"_"&amp;C70&amp;"_"&amp;D70&amp;"_"&amp;E70&amp;"_"&amp;F70&amp;" "&amp;V70)</f>
        <v>710_82_1000_5_120_11 Zulaufkanäle A/B Schnitte und Details</v>
      </c>
    </row>
    <row r="71" spans="1:32" s="188" customFormat="1" x14ac:dyDescent="0.25">
      <c r="A71" s="29">
        <v>710</v>
      </c>
      <c r="B71" s="21">
        <v>82</v>
      </c>
      <c r="C71" s="19">
        <v>1000</v>
      </c>
      <c r="D71" s="19">
        <v>5</v>
      </c>
      <c r="E71" s="20" t="s">
        <v>61</v>
      </c>
      <c r="F71" s="19" t="s">
        <v>108</v>
      </c>
      <c r="G71" s="7" t="s">
        <v>54</v>
      </c>
      <c r="H71" s="101">
        <v>44469</v>
      </c>
      <c r="I71" s="938" t="s">
        <v>1560</v>
      </c>
      <c r="J71" s="863" t="s">
        <v>798</v>
      </c>
      <c r="K71" s="872" t="s">
        <v>798</v>
      </c>
      <c r="L71" s="897">
        <v>44482</v>
      </c>
      <c r="M71" s="892"/>
      <c r="N71" s="892"/>
      <c r="O71" s="893" t="s">
        <v>66</v>
      </c>
      <c r="P71" s="939">
        <v>44497</v>
      </c>
      <c r="Q71" s="63" t="s">
        <v>101</v>
      </c>
      <c r="R71" s="25" t="s">
        <v>102</v>
      </c>
      <c r="S71" s="25" t="s">
        <v>103</v>
      </c>
      <c r="T71" s="18" t="s">
        <v>248</v>
      </c>
      <c r="U71" s="18" t="s">
        <v>188</v>
      </c>
      <c r="V71" s="407" t="s">
        <v>445</v>
      </c>
      <c r="W71" s="18"/>
      <c r="X71" s="5" t="s">
        <v>14</v>
      </c>
      <c r="Y71" s="56" t="s">
        <v>244</v>
      </c>
      <c r="Z71" s="367" t="s">
        <v>21</v>
      </c>
      <c r="AA71" s="73" t="s">
        <v>30</v>
      </c>
      <c r="AB71" s="23"/>
      <c r="AC71" s="23"/>
      <c r="AD71" s="20" t="s">
        <v>28</v>
      </c>
      <c r="AE71" s="24" t="str">
        <f t="shared" si="18"/>
        <v>710_82_1000_5_120_11_C</v>
      </c>
      <c r="AF71" s="586" t="str">
        <f t="shared" si="19"/>
        <v>710_82_1000_5_120_11 Zulaufkanäle A/B Schnitte und Details</v>
      </c>
    </row>
    <row r="72" spans="1:32" s="445" customFormat="1" hidden="1" x14ac:dyDescent="0.25">
      <c r="A72" s="856">
        <v>710</v>
      </c>
      <c r="B72" s="886">
        <v>82</v>
      </c>
      <c r="C72" s="120">
        <v>1000</v>
      </c>
      <c r="D72" s="120">
        <v>5</v>
      </c>
      <c r="E72" s="119" t="s">
        <v>61</v>
      </c>
      <c r="F72" s="120" t="s">
        <v>109</v>
      </c>
      <c r="G72" s="894" t="s">
        <v>66</v>
      </c>
      <c r="H72" s="859">
        <v>43794</v>
      </c>
      <c r="I72" s="811" t="s">
        <v>1556</v>
      </c>
      <c r="J72" s="899" t="s">
        <v>798</v>
      </c>
      <c r="K72" s="876" t="s">
        <v>798</v>
      </c>
      <c r="L72" s="896">
        <v>43856</v>
      </c>
      <c r="M72" s="891">
        <v>43990</v>
      </c>
      <c r="N72" s="891">
        <v>44005</v>
      </c>
      <c r="O72" s="891"/>
      <c r="P72" s="444"/>
      <c r="Q72" s="887" t="s">
        <v>101</v>
      </c>
      <c r="R72" s="121" t="s">
        <v>446</v>
      </c>
      <c r="S72" s="121" t="s">
        <v>447</v>
      </c>
      <c r="T72" s="122" t="s">
        <v>248</v>
      </c>
      <c r="U72" s="122" t="s">
        <v>188</v>
      </c>
      <c r="V72" s="888" t="s">
        <v>448</v>
      </c>
      <c r="W72" s="122"/>
      <c r="X72" s="118" t="s">
        <v>13</v>
      </c>
      <c r="Y72" s="727" t="s">
        <v>242</v>
      </c>
      <c r="Z72" s="889" t="s">
        <v>21</v>
      </c>
      <c r="AA72" s="126" t="s">
        <v>30</v>
      </c>
      <c r="AB72" s="127"/>
      <c r="AC72" s="127"/>
      <c r="AD72" s="119" t="s">
        <v>437</v>
      </c>
      <c r="AE72" s="890" t="str">
        <f t="shared" si="18"/>
        <v>710_82_1000_5_120_12_-</v>
      </c>
      <c r="AF72" s="858" t="str">
        <f t="shared" si="19"/>
        <v>710_82_1000_5_120_12 UVD-FAB Schnitte</v>
      </c>
    </row>
    <row r="73" spans="1:32" s="445" customFormat="1" x14ac:dyDescent="0.25">
      <c r="A73" s="856">
        <v>710</v>
      </c>
      <c r="B73" s="886">
        <v>82</v>
      </c>
      <c r="C73" s="120">
        <v>1000</v>
      </c>
      <c r="D73" s="120">
        <v>5</v>
      </c>
      <c r="E73" s="119" t="s">
        <v>61</v>
      </c>
      <c r="F73" s="120" t="s">
        <v>109</v>
      </c>
      <c r="G73" s="875" t="s">
        <v>19</v>
      </c>
      <c r="H73" s="859">
        <v>44084</v>
      </c>
      <c r="I73" s="39" t="s">
        <v>1561</v>
      </c>
      <c r="J73" s="899" t="s">
        <v>798</v>
      </c>
      <c r="K73" s="876" t="s">
        <v>798</v>
      </c>
      <c r="L73" s="896"/>
      <c r="M73" s="891"/>
      <c r="N73" s="892">
        <v>44088</v>
      </c>
      <c r="O73" s="892">
        <v>44354</v>
      </c>
      <c r="P73" s="444"/>
      <c r="Q73" s="887" t="s">
        <v>101</v>
      </c>
      <c r="R73" s="121" t="s">
        <v>446</v>
      </c>
      <c r="S73" s="121" t="s">
        <v>447</v>
      </c>
      <c r="T73" s="122" t="s">
        <v>248</v>
      </c>
      <c r="U73" s="122" t="s">
        <v>188</v>
      </c>
      <c r="V73" s="888" t="s">
        <v>448</v>
      </c>
      <c r="W73" s="122"/>
      <c r="X73" s="118" t="s">
        <v>13</v>
      </c>
      <c r="Y73" s="727" t="s">
        <v>242</v>
      </c>
      <c r="Z73" s="889" t="s">
        <v>21</v>
      </c>
      <c r="AA73" s="126" t="s">
        <v>30</v>
      </c>
      <c r="AB73" s="127"/>
      <c r="AC73" s="127"/>
      <c r="AD73" s="119" t="s">
        <v>437</v>
      </c>
      <c r="AE73" s="890" t="str">
        <f t="shared" si="18"/>
        <v>710_82_1000_5_120_12_A</v>
      </c>
      <c r="AF73" s="858" t="str">
        <f t="shared" si="19"/>
        <v>710_82_1000_5_120_12 UVD-FAB Schnitte</v>
      </c>
    </row>
    <row r="74" spans="1:32" s="445" customFormat="1" hidden="1" x14ac:dyDescent="0.25">
      <c r="A74" s="856">
        <v>710</v>
      </c>
      <c r="B74" s="886">
        <v>82</v>
      </c>
      <c r="C74" s="120">
        <v>1000</v>
      </c>
      <c r="D74" s="120">
        <v>5</v>
      </c>
      <c r="E74" s="119" t="s">
        <v>61</v>
      </c>
      <c r="F74" s="120" t="s">
        <v>109</v>
      </c>
      <c r="G74" s="875" t="s">
        <v>56</v>
      </c>
      <c r="H74" s="859">
        <v>44400</v>
      </c>
      <c r="I74" s="811" t="s">
        <v>1556</v>
      </c>
      <c r="J74" s="899" t="s">
        <v>798</v>
      </c>
      <c r="K74" s="876" t="s">
        <v>798</v>
      </c>
      <c r="L74" s="898">
        <v>44409</v>
      </c>
      <c r="M74" s="891"/>
      <c r="N74" s="891"/>
      <c r="O74" s="921" t="s">
        <v>66</v>
      </c>
      <c r="P74" s="444"/>
      <c r="Q74" s="887" t="s">
        <v>101</v>
      </c>
      <c r="R74" s="121" t="s">
        <v>446</v>
      </c>
      <c r="S74" s="121" t="s">
        <v>447</v>
      </c>
      <c r="T74" s="122" t="s">
        <v>248</v>
      </c>
      <c r="U74" s="122" t="s">
        <v>188</v>
      </c>
      <c r="V74" s="888" t="s">
        <v>448</v>
      </c>
      <c r="W74" s="122"/>
      <c r="X74" s="118" t="s">
        <v>13</v>
      </c>
      <c r="Y74" s="727" t="s">
        <v>242</v>
      </c>
      <c r="Z74" s="889" t="s">
        <v>21</v>
      </c>
      <c r="AA74" s="126" t="s">
        <v>30</v>
      </c>
      <c r="AB74" s="127"/>
      <c r="AC74" s="127"/>
      <c r="AD74" s="119" t="s">
        <v>437</v>
      </c>
      <c r="AE74" s="890" t="str">
        <f t="shared" ref="AE74" si="28">IF(A74="","",A74&amp;"_"&amp;B74&amp;"_"&amp;C74&amp;"_"&amp;D74&amp;"_"&amp;E74&amp;"_"&amp;F74&amp;"_"&amp;G74)</f>
        <v>710_82_1000_5_120_12_B</v>
      </c>
      <c r="AF74" s="858" t="str">
        <f t="shared" ref="AF74" si="29">IF(A74="","",A74&amp;"_"&amp;B74&amp;"_"&amp;C74&amp;"_"&amp;D74&amp;"_"&amp;E74&amp;"_"&amp;F74&amp;" "&amp;V74)</f>
        <v>710_82_1000_5_120_12 UVD-FAB Schnitte</v>
      </c>
    </row>
    <row r="75" spans="1:32" s="188" customFormat="1" x14ac:dyDescent="0.25">
      <c r="A75" s="29">
        <v>710</v>
      </c>
      <c r="B75" s="21">
        <v>82</v>
      </c>
      <c r="C75" s="19">
        <v>1000</v>
      </c>
      <c r="D75" s="19">
        <v>5</v>
      </c>
      <c r="E75" s="20" t="s">
        <v>61</v>
      </c>
      <c r="F75" s="19" t="s">
        <v>109</v>
      </c>
      <c r="G75" s="7" t="s">
        <v>54</v>
      </c>
      <c r="H75" s="101">
        <v>44469</v>
      </c>
      <c r="I75" s="938" t="s">
        <v>1560</v>
      </c>
      <c r="J75" s="863" t="s">
        <v>798</v>
      </c>
      <c r="K75" s="872" t="s">
        <v>798</v>
      </c>
      <c r="L75" s="897">
        <v>44482</v>
      </c>
      <c r="M75" s="892"/>
      <c r="N75" s="892"/>
      <c r="O75" s="893" t="s">
        <v>66</v>
      </c>
      <c r="P75" s="939">
        <v>44497</v>
      </c>
      <c r="Q75" s="63" t="s">
        <v>101</v>
      </c>
      <c r="R75" s="25" t="s">
        <v>446</v>
      </c>
      <c r="S75" s="25" t="s">
        <v>447</v>
      </c>
      <c r="T75" s="18" t="s">
        <v>248</v>
      </c>
      <c r="U75" s="18" t="s">
        <v>188</v>
      </c>
      <c r="V75" s="407" t="s">
        <v>448</v>
      </c>
      <c r="W75" s="18"/>
      <c r="X75" s="5" t="s">
        <v>13</v>
      </c>
      <c r="Y75" s="56" t="s">
        <v>242</v>
      </c>
      <c r="Z75" s="367" t="s">
        <v>21</v>
      </c>
      <c r="AA75" s="73" t="s">
        <v>30</v>
      </c>
      <c r="AB75" s="23"/>
      <c r="AC75" s="23"/>
      <c r="AD75" s="20" t="s">
        <v>437</v>
      </c>
      <c r="AE75" s="24" t="str">
        <f t="shared" si="18"/>
        <v>710_82_1000_5_120_12_C</v>
      </c>
      <c r="AF75" s="586" t="str">
        <f t="shared" si="19"/>
        <v>710_82_1000_5_120_12 UVD-FAB Schnitte</v>
      </c>
    </row>
    <row r="76" spans="1:32" s="445" customFormat="1" hidden="1" x14ac:dyDescent="0.25">
      <c r="A76" s="856">
        <v>710</v>
      </c>
      <c r="B76" s="886">
        <v>82</v>
      </c>
      <c r="C76" s="120">
        <v>1000</v>
      </c>
      <c r="D76" s="120">
        <v>5</v>
      </c>
      <c r="E76" s="119" t="s">
        <v>61</v>
      </c>
      <c r="F76" s="120" t="s">
        <v>276</v>
      </c>
      <c r="G76" s="894" t="s">
        <v>66</v>
      </c>
      <c r="H76" s="859">
        <v>43794</v>
      </c>
      <c r="I76" s="811" t="s">
        <v>1556</v>
      </c>
      <c r="J76" s="899" t="s">
        <v>798</v>
      </c>
      <c r="K76" s="876" t="s">
        <v>798</v>
      </c>
      <c r="L76" s="896">
        <v>43856</v>
      </c>
      <c r="M76" s="891">
        <v>43990</v>
      </c>
      <c r="N76" s="891">
        <v>44005</v>
      </c>
      <c r="O76" s="891"/>
      <c r="P76" s="444"/>
      <c r="Q76" s="887" t="s">
        <v>101</v>
      </c>
      <c r="R76" s="121" t="s">
        <v>102</v>
      </c>
      <c r="S76" s="121" t="s">
        <v>103</v>
      </c>
      <c r="T76" s="122" t="s">
        <v>248</v>
      </c>
      <c r="U76" s="122" t="s">
        <v>188</v>
      </c>
      <c r="V76" s="888" t="s">
        <v>449</v>
      </c>
      <c r="W76" s="122"/>
      <c r="X76" s="118" t="s">
        <v>14</v>
      </c>
      <c r="Y76" s="727" t="s">
        <v>244</v>
      </c>
      <c r="Z76" s="889" t="s">
        <v>21</v>
      </c>
      <c r="AA76" s="126" t="s">
        <v>30</v>
      </c>
      <c r="AB76" s="127"/>
      <c r="AC76" s="127"/>
      <c r="AD76" s="119" t="s">
        <v>437</v>
      </c>
      <c r="AE76" s="890" t="str">
        <f t="shared" si="18"/>
        <v>710_82_1000_5_120_13_-</v>
      </c>
      <c r="AF76" s="858" t="str">
        <f t="shared" si="19"/>
        <v>710_82_1000_5_120_13 FlF Schnitte</v>
      </c>
    </row>
    <row r="77" spans="1:32" s="445" customFormat="1" x14ac:dyDescent="0.25">
      <c r="A77" s="856">
        <v>710</v>
      </c>
      <c r="B77" s="886">
        <v>82</v>
      </c>
      <c r="C77" s="120">
        <v>1000</v>
      </c>
      <c r="D77" s="120">
        <v>5</v>
      </c>
      <c r="E77" s="119" t="s">
        <v>61</v>
      </c>
      <c r="F77" s="120" t="s">
        <v>276</v>
      </c>
      <c r="G77" s="875" t="s">
        <v>19</v>
      </c>
      <c r="H77" s="859">
        <v>44084</v>
      </c>
      <c r="I77" s="39" t="s">
        <v>1561</v>
      </c>
      <c r="J77" s="899" t="s">
        <v>798</v>
      </c>
      <c r="K77" s="876" t="s">
        <v>798</v>
      </c>
      <c r="L77" s="896"/>
      <c r="M77" s="891"/>
      <c r="N77" s="892">
        <v>44088</v>
      </c>
      <c r="O77" s="892">
        <v>44354</v>
      </c>
      <c r="P77" s="444"/>
      <c r="Q77" s="887" t="s">
        <v>101</v>
      </c>
      <c r="R77" s="121" t="s">
        <v>102</v>
      </c>
      <c r="S77" s="121" t="s">
        <v>103</v>
      </c>
      <c r="T77" s="122" t="s">
        <v>248</v>
      </c>
      <c r="U77" s="122" t="s">
        <v>188</v>
      </c>
      <c r="V77" s="888" t="s">
        <v>449</v>
      </c>
      <c r="W77" s="122"/>
      <c r="X77" s="118" t="s">
        <v>14</v>
      </c>
      <c r="Y77" s="727" t="s">
        <v>244</v>
      </c>
      <c r="Z77" s="889" t="s">
        <v>21</v>
      </c>
      <c r="AA77" s="126" t="s">
        <v>30</v>
      </c>
      <c r="AB77" s="127"/>
      <c r="AC77" s="127"/>
      <c r="AD77" s="119" t="s">
        <v>437</v>
      </c>
      <c r="AE77" s="890" t="str">
        <f t="shared" si="18"/>
        <v>710_82_1000_5_120_13_A</v>
      </c>
      <c r="AF77" s="858" t="str">
        <f t="shared" si="19"/>
        <v>710_82_1000_5_120_13 FlF Schnitte</v>
      </c>
    </row>
    <row r="78" spans="1:32" s="445" customFormat="1" hidden="1" x14ac:dyDescent="0.25">
      <c r="A78" s="856">
        <v>710</v>
      </c>
      <c r="B78" s="886">
        <v>82</v>
      </c>
      <c r="C78" s="120">
        <v>1000</v>
      </c>
      <c r="D78" s="120">
        <v>5</v>
      </c>
      <c r="E78" s="119" t="s">
        <v>61</v>
      </c>
      <c r="F78" s="120" t="s">
        <v>276</v>
      </c>
      <c r="G78" s="875" t="s">
        <v>56</v>
      </c>
      <c r="H78" s="859">
        <v>44400</v>
      </c>
      <c r="I78" s="811" t="s">
        <v>1556</v>
      </c>
      <c r="J78" s="899" t="s">
        <v>798</v>
      </c>
      <c r="K78" s="876" t="s">
        <v>798</v>
      </c>
      <c r="L78" s="898">
        <v>44409</v>
      </c>
      <c r="M78" s="891"/>
      <c r="N78" s="891"/>
      <c r="O78" s="921" t="s">
        <v>66</v>
      </c>
      <c r="P78" s="444"/>
      <c r="Q78" s="887" t="s">
        <v>101</v>
      </c>
      <c r="R78" s="121" t="s">
        <v>102</v>
      </c>
      <c r="S78" s="121" t="s">
        <v>103</v>
      </c>
      <c r="T78" s="122" t="s">
        <v>248</v>
      </c>
      <c r="U78" s="122" t="s">
        <v>188</v>
      </c>
      <c r="V78" s="888" t="s">
        <v>449</v>
      </c>
      <c r="W78" s="122"/>
      <c r="X78" s="118" t="s">
        <v>14</v>
      </c>
      <c r="Y78" s="727" t="s">
        <v>244</v>
      </c>
      <c r="Z78" s="889" t="s">
        <v>21</v>
      </c>
      <c r="AA78" s="126" t="s">
        <v>30</v>
      </c>
      <c r="AB78" s="127"/>
      <c r="AC78" s="127"/>
      <c r="AD78" s="119" t="s">
        <v>437</v>
      </c>
      <c r="AE78" s="890" t="str">
        <f t="shared" ref="AE78" si="30">IF(A78="","",A78&amp;"_"&amp;B78&amp;"_"&amp;C78&amp;"_"&amp;D78&amp;"_"&amp;E78&amp;"_"&amp;F78&amp;"_"&amp;G78)</f>
        <v>710_82_1000_5_120_13_B</v>
      </c>
      <c r="AF78" s="858" t="str">
        <f t="shared" ref="AF78" si="31">IF(A78="","",A78&amp;"_"&amp;B78&amp;"_"&amp;C78&amp;"_"&amp;D78&amp;"_"&amp;E78&amp;"_"&amp;F78&amp;" "&amp;V78)</f>
        <v>710_82_1000_5_120_13 FlF Schnitte</v>
      </c>
    </row>
    <row r="79" spans="1:32" s="188" customFormat="1" x14ac:dyDescent="0.25">
      <c r="A79" s="29">
        <v>710</v>
      </c>
      <c r="B79" s="21">
        <v>82</v>
      </c>
      <c r="C79" s="19">
        <v>1000</v>
      </c>
      <c r="D79" s="19">
        <v>5</v>
      </c>
      <c r="E79" s="20" t="s">
        <v>61</v>
      </c>
      <c r="F79" s="19" t="s">
        <v>276</v>
      </c>
      <c r="G79" s="7" t="s">
        <v>54</v>
      </c>
      <c r="H79" s="101">
        <v>44469</v>
      </c>
      <c r="I79" s="938" t="s">
        <v>1560</v>
      </c>
      <c r="J79" s="863" t="s">
        <v>798</v>
      </c>
      <c r="K79" s="872" t="s">
        <v>798</v>
      </c>
      <c r="L79" s="897">
        <v>44482</v>
      </c>
      <c r="M79" s="892"/>
      <c r="N79" s="892"/>
      <c r="O79" s="893" t="s">
        <v>66</v>
      </c>
      <c r="P79" s="939">
        <v>44497</v>
      </c>
      <c r="Q79" s="63" t="s">
        <v>101</v>
      </c>
      <c r="R79" s="25" t="s">
        <v>102</v>
      </c>
      <c r="S79" s="25" t="s">
        <v>103</v>
      </c>
      <c r="T79" s="18" t="s">
        <v>248</v>
      </c>
      <c r="U79" s="18" t="s">
        <v>188</v>
      </c>
      <c r="V79" s="407" t="s">
        <v>449</v>
      </c>
      <c r="W79" s="18"/>
      <c r="X79" s="5" t="s">
        <v>14</v>
      </c>
      <c r="Y79" s="56" t="s">
        <v>244</v>
      </c>
      <c r="Z79" s="367" t="s">
        <v>21</v>
      </c>
      <c r="AA79" s="73" t="s">
        <v>30</v>
      </c>
      <c r="AB79" s="23"/>
      <c r="AC79" s="23"/>
      <c r="AD79" s="20" t="s">
        <v>437</v>
      </c>
      <c r="AE79" s="24" t="str">
        <f t="shared" si="18"/>
        <v>710_82_1000_5_120_13_C</v>
      </c>
      <c r="AF79" s="586" t="str">
        <f t="shared" si="19"/>
        <v>710_82_1000_5_120_13 FlF Schnitte</v>
      </c>
    </row>
    <row r="80" spans="1:32" s="445" customFormat="1" hidden="1" x14ac:dyDescent="0.25">
      <c r="A80" s="856">
        <v>710</v>
      </c>
      <c r="B80" s="886">
        <v>82</v>
      </c>
      <c r="C80" s="120">
        <v>1000</v>
      </c>
      <c r="D80" s="120">
        <v>5</v>
      </c>
      <c r="E80" s="119" t="s">
        <v>61</v>
      </c>
      <c r="F80" s="120" t="s">
        <v>280</v>
      </c>
      <c r="G80" s="894" t="s">
        <v>66</v>
      </c>
      <c r="H80" s="859">
        <v>43794</v>
      </c>
      <c r="I80" s="811" t="s">
        <v>1556</v>
      </c>
      <c r="J80" s="899" t="s">
        <v>798</v>
      </c>
      <c r="K80" s="876" t="s">
        <v>798</v>
      </c>
      <c r="L80" s="896">
        <v>43856</v>
      </c>
      <c r="M80" s="891">
        <v>43990</v>
      </c>
      <c r="N80" s="891">
        <v>44005</v>
      </c>
      <c r="O80" s="891"/>
      <c r="P80" s="444"/>
      <c r="Q80" s="887" t="s">
        <v>101</v>
      </c>
      <c r="R80" s="121" t="s">
        <v>102</v>
      </c>
      <c r="S80" s="121" t="s">
        <v>103</v>
      </c>
      <c r="T80" s="122" t="s">
        <v>248</v>
      </c>
      <c r="U80" s="122" t="s">
        <v>188</v>
      </c>
      <c r="V80" s="888" t="s">
        <v>450</v>
      </c>
      <c r="W80" s="122"/>
      <c r="X80" s="118" t="s">
        <v>14</v>
      </c>
      <c r="Y80" s="727" t="s">
        <v>244</v>
      </c>
      <c r="Z80" s="889" t="s">
        <v>21</v>
      </c>
      <c r="AA80" s="126" t="s">
        <v>30</v>
      </c>
      <c r="AB80" s="127"/>
      <c r="AC80" s="127"/>
      <c r="AD80" s="119" t="s">
        <v>437</v>
      </c>
      <c r="AE80" s="890" t="str">
        <f t="shared" si="18"/>
        <v>710_82_1000_5_120_14_-</v>
      </c>
      <c r="AF80" s="858" t="str">
        <f t="shared" si="19"/>
        <v>710_82_1000_5_120_14 BPW und FlF Schnitte</v>
      </c>
    </row>
    <row r="81" spans="1:32" s="445" customFormat="1" x14ac:dyDescent="0.25">
      <c r="A81" s="856">
        <v>710</v>
      </c>
      <c r="B81" s="886">
        <v>82</v>
      </c>
      <c r="C81" s="120">
        <v>1000</v>
      </c>
      <c r="D81" s="120">
        <v>5</v>
      </c>
      <c r="E81" s="119" t="s">
        <v>61</v>
      </c>
      <c r="F81" s="120" t="s">
        <v>280</v>
      </c>
      <c r="G81" s="875" t="s">
        <v>19</v>
      </c>
      <c r="H81" s="859">
        <v>44084</v>
      </c>
      <c r="I81" s="39" t="s">
        <v>1561</v>
      </c>
      <c r="J81" s="899" t="s">
        <v>798</v>
      </c>
      <c r="K81" s="876" t="s">
        <v>798</v>
      </c>
      <c r="L81" s="896"/>
      <c r="M81" s="891"/>
      <c r="N81" s="892">
        <v>44088</v>
      </c>
      <c r="O81" s="892">
        <v>44354</v>
      </c>
      <c r="P81" s="444"/>
      <c r="Q81" s="887" t="s">
        <v>101</v>
      </c>
      <c r="R81" s="121" t="s">
        <v>102</v>
      </c>
      <c r="S81" s="121" t="s">
        <v>103</v>
      </c>
      <c r="T81" s="122" t="s">
        <v>248</v>
      </c>
      <c r="U81" s="122" t="s">
        <v>188</v>
      </c>
      <c r="V81" s="888" t="s">
        <v>450</v>
      </c>
      <c r="W81" s="122"/>
      <c r="X81" s="118" t="s">
        <v>14</v>
      </c>
      <c r="Y81" s="727" t="s">
        <v>244</v>
      </c>
      <c r="Z81" s="889" t="s">
        <v>21</v>
      </c>
      <c r="AA81" s="126" t="s">
        <v>30</v>
      </c>
      <c r="AB81" s="127"/>
      <c r="AC81" s="127"/>
      <c r="AD81" s="119" t="s">
        <v>437</v>
      </c>
      <c r="AE81" s="890" t="str">
        <f t="shared" si="18"/>
        <v>710_82_1000_5_120_14_A</v>
      </c>
      <c r="AF81" s="858" t="str">
        <f t="shared" si="19"/>
        <v>710_82_1000_5_120_14 BPW und FlF Schnitte</v>
      </c>
    </row>
    <row r="82" spans="1:32" s="445" customFormat="1" hidden="1" x14ac:dyDescent="0.25">
      <c r="A82" s="856">
        <v>710</v>
      </c>
      <c r="B82" s="886">
        <v>82</v>
      </c>
      <c r="C82" s="120">
        <v>1000</v>
      </c>
      <c r="D82" s="120">
        <v>5</v>
      </c>
      <c r="E82" s="119" t="s">
        <v>61</v>
      </c>
      <c r="F82" s="120" t="s">
        <v>280</v>
      </c>
      <c r="G82" s="875" t="s">
        <v>56</v>
      </c>
      <c r="H82" s="859">
        <v>44400</v>
      </c>
      <c r="I82" s="811" t="s">
        <v>1556</v>
      </c>
      <c r="J82" s="899" t="s">
        <v>798</v>
      </c>
      <c r="K82" s="876" t="s">
        <v>798</v>
      </c>
      <c r="L82" s="898">
        <v>44409</v>
      </c>
      <c r="M82" s="891"/>
      <c r="N82" s="891"/>
      <c r="O82" s="921" t="s">
        <v>66</v>
      </c>
      <c r="P82" s="444"/>
      <c r="Q82" s="887" t="s">
        <v>101</v>
      </c>
      <c r="R82" s="121" t="s">
        <v>102</v>
      </c>
      <c r="S82" s="121" t="s">
        <v>103</v>
      </c>
      <c r="T82" s="122" t="s">
        <v>248</v>
      </c>
      <c r="U82" s="122" t="s">
        <v>188</v>
      </c>
      <c r="V82" s="888" t="s">
        <v>450</v>
      </c>
      <c r="W82" s="122"/>
      <c r="X82" s="118" t="s">
        <v>14</v>
      </c>
      <c r="Y82" s="727" t="s">
        <v>244</v>
      </c>
      <c r="Z82" s="889" t="s">
        <v>21</v>
      </c>
      <c r="AA82" s="126" t="s">
        <v>30</v>
      </c>
      <c r="AB82" s="127"/>
      <c r="AC82" s="127"/>
      <c r="AD82" s="119" t="s">
        <v>437</v>
      </c>
      <c r="AE82" s="890" t="str">
        <f t="shared" ref="AE82" si="32">IF(A82="","",A82&amp;"_"&amp;B82&amp;"_"&amp;C82&amp;"_"&amp;D82&amp;"_"&amp;E82&amp;"_"&amp;F82&amp;"_"&amp;G82)</f>
        <v>710_82_1000_5_120_14_B</v>
      </c>
      <c r="AF82" s="858" t="str">
        <f t="shared" ref="AF82" si="33">IF(A82="","",A82&amp;"_"&amp;B82&amp;"_"&amp;C82&amp;"_"&amp;D82&amp;"_"&amp;E82&amp;"_"&amp;F82&amp;" "&amp;V82)</f>
        <v>710_82_1000_5_120_14 BPW und FlF Schnitte</v>
      </c>
    </row>
    <row r="83" spans="1:32" s="188" customFormat="1" x14ac:dyDescent="0.25">
      <c r="A83" s="29">
        <v>710</v>
      </c>
      <c r="B83" s="21">
        <v>82</v>
      </c>
      <c r="C83" s="19">
        <v>1000</v>
      </c>
      <c r="D83" s="19">
        <v>5</v>
      </c>
      <c r="E83" s="20" t="s">
        <v>61</v>
      </c>
      <c r="F83" s="19" t="s">
        <v>280</v>
      </c>
      <c r="G83" s="7" t="s">
        <v>54</v>
      </c>
      <c r="H83" s="101">
        <v>44469</v>
      </c>
      <c r="I83" s="938" t="s">
        <v>1560</v>
      </c>
      <c r="J83" s="863" t="s">
        <v>798</v>
      </c>
      <c r="K83" s="872" t="s">
        <v>798</v>
      </c>
      <c r="L83" s="897">
        <v>44482</v>
      </c>
      <c r="M83" s="892"/>
      <c r="N83" s="892"/>
      <c r="O83" s="893" t="s">
        <v>66</v>
      </c>
      <c r="P83" s="939">
        <v>44497</v>
      </c>
      <c r="Q83" s="63" t="s">
        <v>101</v>
      </c>
      <c r="R83" s="25" t="s">
        <v>102</v>
      </c>
      <c r="S83" s="25" t="s">
        <v>103</v>
      </c>
      <c r="T83" s="18" t="s">
        <v>248</v>
      </c>
      <c r="U83" s="18" t="s">
        <v>188</v>
      </c>
      <c r="V83" s="407" t="s">
        <v>450</v>
      </c>
      <c r="W83" s="18"/>
      <c r="X83" s="5" t="s">
        <v>14</v>
      </c>
      <c r="Y83" s="56" t="s">
        <v>244</v>
      </c>
      <c r="Z83" s="367" t="s">
        <v>21</v>
      </c>
      <c r="AA83" s="73" t="s">
        <v>30</v>
      </c>
      <c r="AB83" s="23"/>
      <c r="AC83" s="23"/>
      <c r="AD83" s="20" t="s">
        <v>437</v>
      </c>
      <c r="AE83" s="24" t="str">
        <f t="shared" si="18"/>
        <v>710_82_1000_5_120_14_C</v>
      </c>
      <c r="AF83" s="586" t="str">
        <f t="shared" si="19"/>
        <v>710_82_1000_5_120_14 BPW und FlF Schnitte</v>
      </c>
    </row>
    <row r="84" spans="1:32" s="445" customFormat="1" hidden="1" x14ac:dyDescent="0.25">
      <c r="A84" s="856">
        <v>710</v>
      </c>
      <c r="B84" s="886">
        <v>82</v>
      </c>
      <c r="C84" s="120">
        <v>1000</v>
      </c>
      <c r="D84" s="120">
        <v>5</v>
      </c>
      <c r="E84" s="119" t="s">
        <v>61</v>
      </c>
      <c r="F84" s="120">
        <v>15</v>
      </c>
      <c r="G84" s="894" t="s">
        <v>66</v>
      </c>
      <c r="H84" s="859">
        <v>44084</v>
      </c>
      <c r="I84" s="811" t="s">
        <v>1556</v>
      </c>
      <c r="J84" s="899" t="s">
        <v>798</v>
      </c>
      <c r="K84" s="876" t="s">
        <v>798</v>
      </c>
      <c r="L84" s="896"/>
      <c r="M84" s="891"/>
      <c r="N84" s="891">
        <v>44088</v>
      </c>
      <c r="O84" s="891"/>
      <c r="P84" s="444"/>
      <c r="Q84" s="887" t="s">
        <v>101</v>
      </c>
      <c r="R84" s="121" t="s">
        <v>102</v>
      </c>
      <c r="S84" s="121" t="s">
        <v>103</v>
      </c>
      <c r="T84" s="122" t="s">
        <v>248</v>
      </c>
      <c r="U84" s="122" t="s">
        <v>188</v>
      </c>
      <c r="V84" s="888" t="s">
        <v>450</v>
      </c>
      <c r="W84" s="122"/>
      <c r="X84" s="118" t="s">
        <v>14</v>
      </c>
      <c r="Y84" s="727" t="s">
        <v>244</v>
      </c>
      <c r="Z84" s="889" t="s">
        <v>21</v>
      </c>
      <c r="AA84" s="126" t="s">
        <v>30</v>
      </c>
      <c r="AB84" s="127"/>
      <c r="AC84" s="127"/>
      <c r="AD84" s="119" t="s">
        <v>437</v>
      </c>
      <c r="AE84" s="890" t="str">
        <f t="shared" si="18"/>
        <v>710_82_1000_5_120_15_-</v>
      </c>
      <c r="AF84" s="858" t="str">
        <f t="shared" si="19"/>
        <v>710_82_1000_5_120_15 BPW und FlF Schnitte</v>
      </c>
    </row>
    <row r="85" spans="1:32" s="445" customFormat="1" x14ac:dyDescent="0.25">
      <c r="A85" s="856">
        <v>710</v>
      </c>
      <c r="B85" s="886">
        <v>82</v>
      </c>
      <c r="C85" s="120">
        <v>1000</v>
      </c>
      <c r="D85" s="120">
        <v>5</v>
      </c>
      <c r="E85" s="119" t="s">
        <v>61</v>
      </c>
      <c r="F85" s="120">
        <v>15</v>
      </c>
      <c r="G85" s="875" t="s">
        <v>19</v>
      </c>
      <c r="H85" s="859">
        <v>44169</v>
      </c>
      <c r="I85" s="39" t="s">
        <v>1561</v>
      </c>
      <c r="J85" s="899" t="s">
        <v>798</v>
      </c>
      <c r="K85" s="876" t="s">
        <v>798</v>
      </c>
      <c r="L85" s="897">
        <v>44220</v>
      </c>
      <c r="M85" s="891"/>
      <c r="N85" s="892">
        <v>44216</v>
      </c>
      <c r="O85" s="892">
        <v>44354</v>
      </c>
      <c r="P85" s="444"/>
      <c r="Q85" s="887" t="s">
        <v>101</v>
      </c>
      <c r="R85" s="121" t="s">
        <v>102</v>
      </c>
      <c r="S85" s="121" t="s">
        <v>103</v>
      </c>
      <c r="T85" s="122" t="s">
        <v>248</v>
      </c>
      <c r="U85" s="122" t="s">
        <v>188</v>
      </c>
      <c r="V85" s="888" t="s">
        <v>450</v>
      </c>
      <c r="W85" s="122"/>
      <c r="X85" s="118" t="s">
        <v>14</v>
      </c>
      <c r="Y85" s="727" t="s">
        <v>244</v>
      </c>
      <c r="Z85" s="889" t="s">
        <v>21</v>
      </c>
      <c r="AA85" s="126" t="s">
        <v>30</v>
      </c>
      <c r="AB85" s="127"/>
      <c r="AC85" s="127"/>
      <c r="AD85" s="119" t="s">
        <v>437</v>
      </c>
      <c r="AE85" s="890" t="str">
        <f t="shared" si="18"/>
        <v>710_82_1000_5_120_15_A</v>
      </c>
      <c r="AF85" s="858" t="str">
        <f t="shared" si="19"/>
        <v>710_82_1000_5_120_15 BPW und FlF Schnitte</v>
      </c>
    </row>
    <row r="86" spans="1:32" s="445" customFormat="1" hidden="1" x14ac:dyDescent="0.25">
      <c r="A86" s="856">
        <v>710</v>
      </c>
      <c r="B86" s="886">
        <v>82</v>
      </c>
      <c r="C86" s="120">
        <v>1000</v>
      </c>
      <c r="D86" s="120">
        <v>5</v>
      </c>
      <c r="E86" s="119" t="s">
        <v>61</v>
      </c>
      <c r="F86" s="120">
        <v>15</v>
      </c>
      <c r="G86" s="875" t="s">
        <v>56</v>
      </c>
      <c r="H86" s="859">
        <v>44400</v>
      </c>
      <c r="I86" s="811" t="s">
        <v>1556</v>
      </c>
      <c r="J86" s="899" t="s">
        <v>798</v>
      </c>
      <c r="K86" s="876" t="s">
        <v>798</v>
      </c>
      <c r="L86" s="898">
        <v>44409</v>
      </c>
      <c r="M86" s="891"/>
      <c r="N86" s="891"/>
      <c r="O86" s="921" t="s">
        <v>66</v>
      </c>
      <c r="P86" s="444"/>
      <c r="Q86" s="887" t="s">
        <v>101</v>
      </c>
      <c r="R86" s="121" t="s">
        <v>102</v>
      </c>
      <c r="S86" s="121" t="s">
        <v>103</v>
      </c>
      <c r="T86" s="122" t="s">
        <v>248</v>
      </c>
      <c r="U86" s="122" t="s">
        <v>188</v>
      </c>
      <c r="V86" s="888" t="s">
        <v>450</v>
      </c>
      <c r="W86" s="122"/>
      <c r="X86" s="118" t="s">
        <v>14</v>
      </c>
      <c r="Y86" s="727" t="s">
        <v>244</v>
      </c>
      <c r="Z86" s="889" t="s">
        <v>21</v>
      </c>
      <c r="AA86" s="126" t="s">
        <v>30</v>
      </c>
      <c r="AB86" s="127"/>
      <c r="AC86" s="127"/>
      <c r="AD86" s="119" t="s">
        <v>437</v>
      </c>
      <c r="AE86" s="890" t="str">
        <f t="shared" ref="AE86" si="34">IF(A86="","",A86&amp;"_"&amp;B86&amp;"_"&amp;C86&amp;"_"&amp;D86&amp;"_"&amp;E86&amp;"_"&amp;F86&amp;"_"&amp;G86)</f>
        <v>710_82_1000_5_120_15_B</v>
      </c>
      <c r="AF86" s="858" t="str">
        <f t="shared" ref="AF86" si="35">IF(A86="","",A86&amp;"_"&amp;B86&amp;"_"&amp;C86&amp;"_"&amp;D86&amp;"_"&amp;E86&amp;"_"&amp;F86&amp;" "&amp;V86)</f>
        <v>710_82_1000_5_120_15 BPW und FlF Schnitte</v>
      </c>
    </row>
    <row r="87" spans="1:32" s="188" customFormat="1" x14ac:dyDescent="0.25">
      <c r="A87" s="29">
        <v>710</v>
      </c>
      <c r="B87" s="21">
        <v>82</v>
      </c>
      <c r="C87" s="19">
        <v>1000</v>
      </c>
      <c r="D87" s="19">
        <v>5</v>
      </c>
      <c r="E87" s="20" t="s">
        <v>61</v>
      </c>
      <c r="F87" s="19">
        <v>15</v>
      </c>
      <c r="G87" s="7" t="s">
        <v>54</v>
      </c>
      <c r="H87" s="101">
        <v>44469</v>
      </c>
      <c r="I87" s="938" t="s">
        <v>1560</v>
      </c>
      <c r="J87" s="863" t="s">
        <v>798</v>
      </c>
      <c r="K87" s="872" t="s">
        <v>798</v>
      </c>
      <c r="L87" s="897">
        <v>44482</v>
      </c>
      <c r="M87" s="892"/>
      <c r="N87" s="892"/>
      <c r="O87" s="893" t="s">
        <v>66</v>
      </c>
      <c r="P87" s="939">
        <v>44497</v>
      </c>
      <c r="Q87" s="63" t="s">
        <v>101</v>
      </c>
      <c r="R87" s="25" t="s">
        <v>102</v>
      </c>
      <c r="S87" s="25" t="s">
        <v>103</v>
      </c>
      <c r="T87" s="18" t="s">
        <v>248</v>
      </c>
      <c r="U87" s="18" t="s">
        <v>188</v>
      </c>
      <c r="V87" s="407" t="s">
        <v>450</v>
      </c>
      <c r="W87" s="18"/>
      <c r="X87" s="5" t="s">
        <v>14</v>
      </c>
      <c r="Y87" s="56" t="s">
        <v>244</v>
      </c>
      <c r="Z87" s="367" t="s">
        <v>21</v>
      </c>
      <c r="AA87" s="73" t="s">
        <v>30</v>
      </c>
      <c r="AB87" s="23"/>
      <c r="AC87" s="23"/>
      <c r="AD87" s="20" t="s">
        <v>437</v>
      </c>
      <c r="AE87" s="24" t="str">
        <f t="shared" si="18"/>
        <v>710_82_1000_5_120_15_C</v>
      </c>
      <c r="AF87" s="586" t="str">
        <f t="shared" si="19"/>
        <v>710_82_1000_5_120_15 BPW und FlF Schnitte</v>
      </c>
    </row>
    <row r="88" spans="1:32" s="445" customFormat="1" hidden="1" x14ac:dyDescent="0.25">
      <c r="A88" s="856">
        <v>710</v>
      </c>
      <c r="B88" s="886">
        <v>82</v>
      </c>
      <c r="C88" s="120">
        <v>1000</v>
      </c>
      <c r="D88" s="120">
        <v>5</v>
      </c>
      <c r="E88" s="119" t="s">
        <v>94</v>
      </c>
      <c r="F88" s="120" t="s">
        <v>25</v>
      </c>
      <c r="G88" s="894" t="s">
        <v>66</v>
      </c>
      <c r="H88" s="859">
        <v>43794</v>
      </c>
      <c r="I88" s="811" t="s">
        <v>1556</v>
      </c>
      <c r="J88" s="899" t="s">
        <v>798</v>
      </c>
      <c r="K88" s="876" t="s">
        <v>798</v>
      </c>
      <c r="L88" s="896">
        <v>43856</v>
      </c>
      <c r="M88" s="891">
        <v>43990</v>
      </c>
      <c r="N88" s="891">
        <v>44005</v>
      </c>
      <c r="O88" s="891"/>
      <c r="P88" s="444"/>
      <c r="Q88" s="887" t="s">
        <v>101</v>
      </c>
      <c r="R88" s="121" t="s">
        <v>102</v>
      </c>
      <c r="S88" s="121" t="s">
        <v>103</v>
      </c>
      <c r="T88" s="122" t="s">
        <v>248</v>
      </c>
      <c r="U88" s="122" t="s">
        <v>188</v>
      </c>
      <c r="V88" s="888" t="s">
        <v>252</v>
      </c>
      <c r="W88" s="122"/>
      <c r="X88" s="118" t="s">
        <v>14</v>
      </c>
      <c r="Y88" s="727" t="s">
        <v>244</v>
      </c>
      <c r="Z88" s="889" t="s">
        <v>21</v>
      </c>
      <c r="AA88" s="126" t="s">
        <v>30</v>
      </c>
      <c r="AB88" s="127"/>
      <c r="AC88" s="127"/>
      <c r="AD88" s="119" t="s">
        <v>80</v>
      </c>
      <c r="AE88" s="890" t="str">
        <f t="shared" si="18"/>
        <v>710_82_1000_5_410_01_-</v>
      </c>
      <c r="AF88" s="858" t="str">
        <f t="shared" si="19"/>
        <v>710_82_1000_5_410_01 Aushubphasen/Lastenplan</v>
      </c>
    </row>
    <row r="89" spans="1:32" s="445" customFormat="1" x14ac:dyDescent="0.25">
      <c r="A89" s="856">
        <v>710</v>
      </c>
      <c r="B89" s="886">
        <v>82</v>
      </c>
      <c r="C89" s="120">
        <v>1000</v>
      </c>
      <c r="D89" s="120">
        <v>5</v>
      </c>
      <c r="E89" s="119" t="s">
        <v>94</v>
      </c>
      <c r="F89" s="120" t="s">
        <v>25</v>
      </c>
      <c r="G89" s="875" t="s">
        <v>19</v>
      </c>
      <c r="H89" s="859">
        <v>44084</v>
      </c>
      <c r="I89" s="39" t="s">
        <v>1561</v>
      </c>
      <c r="J89" s="899" t="s">
        <v>798</v>
      </c>
      <c r="K89" s="876" t="s">
        <v>798</v>
      </c>
      <c r="L89" s="896"/>
      <c r="M89" s="891"/>
      <c r="N89" s="892">
        <v>44088</v>
      </c>
      <c r="O89" s="892">
        <v>44354</v>
      </c>
      <c r="P89" s="444"/>
      <c r="Q89" s="887" t="s">
        <v>101</v>
      </c>
      <c r="R89" s="121" t="s">
        <v>102</v>
      </c>
      <c r="S89" s="121" t="s">
        <v>103</v>
      </c>
      <c r="T89" s="122" t="s">
        <v>248</v>
      </c>
      <c r="U89" s="122" t="s">
        <v>188</v>
      </c>
      <c r="V89" s="888" t="s">
        <v>252</v>
      </c>
      <c r="W89" s="122"/>
      <c r="X89" s="118" t="s">
        <v>14</v>
      </c>
      <c r="Y89" s="727" t="s">
        <v>244</v>
      </c>
      <c r="Z89" s="889" t="s">
        <v>21</v>
      </c>
      <c r="AA89" s="126" t="s">
        <v>30</v>
      </c>
      <c r="AB89" s="127"/>
      <c r="AC89" s="127"/>
      <c r="AD89" s="119" t="s">
        <v>80</v>
      </c>
      <c r="AE89" s="890" t="str">
        <f t="shared" si="18"/>
        <v>710_82_1000_5_410_01_A</v>
      </c>
      <c r="AF89" s="858" t="str">
        <f t="shared" si="19"/>
        <v>710_82_1000_5_410_01 Aushubphasen/Lastenplan</v>
      </c>
    </row>
    <row r="90" spans="1:32" s="445" customFormat="1" hidden="1" x14ac:dyDescent="0.25">
      <c r="A90" s="856">
        <v>710</v>
      </c>
      <c r="B90" s="886">
        <v>82</v>
      </c>
      <c r="C90" s="120">
        <v>1000</v>
      </c>
      <c r="D90" s="120">
        <v>5</v>
      </c>
      <c r="E90" s="119" t="s">
        <v>94</v>
      </c>
      <c r="F90" s="120" t="s">
        <v>25</v>
      </c>
      <c r="G90" s="875" t="s">
        <v>56</v>
      </c>
      <c r="H90" s="859">
        <v>44400</v>
      </c>
      <c r="I90" s="811" t="s">
        <v>1556</v>
      </c>
      <c r="J90" s="899" t="s">
        <v>798</v>
      </c>
      <c r="K90" s="876" t="s">
        <v>798</v>
      </c>
      <c r="L90" s="898">
        <v>44409</v>
      </c>
      <c r="M90" s="891"/>
      <c r="N90" s="891"/>
      <c r="O90" s="921" t="s">
        <v>66</v>
      </c>
      <c r="P90" s="444"/>
      <c r="Q90" s="887" t="s">
        <v>101</v>
      </c>
      <c r="R90" s="121" t="s">
        <v>102</v>
      </c>
      <c r="S90" s="121" t="s">
        <v>103</v>
      </c>
      <c r="T90" s="122" t="s">
        <v>248</v>
      </c>
      <c r="U90" s="122" t="s">
        <v>188</v>
      </c>
      <c r="V90" s="888" t="s">
        <v>252</v>
      </c>
      <c r="W90" s="122"/>
      <c r="X90" s="118" t="s">
        <v>14</v>
      </c>
      <c r="Y90" s="727" t="s">
        <v>244</v>
      </c>
      <c r="Z90" s="889" t="s">
        <v>21</v>
      </c>
      <c r="AA90" s="126" t="s">
        <v>30</v>
      </c>
      <c r="AB90" s="127"/>
      <c r="AC90" s="127"/>
      <c r="AD90" s="119" t="s">
        <v>80</v>
      </c>
      <c r="AE90" s="890" t="str">
        <f t="shared" ref="AE90" si="36">IF(A90="","",A90&amp;"_"&amp;B90&amp;"_"&amp;C90&amp;"_"&amp;D90&amp;"_"&amp;E90&amp;"_"&amp;F90&amp;"_"&amp;G90)</f>
        <v>710_82_1000_5_410_01_B</v>
      </c>
      <c r="AF90" s="858" t="str">
        <f t="shared" ref="AF90" si="37">IF(A90="","",A90&amp;"_"&amp;B90&amp;"_"&amp;C90&amp;"_"&amp;D90&amp;"_"&amp;E90&amp;"_"&amp;F90&amp;" "&amp;V90)</f>
        <v>710_82_1000_5_410_01 Aushubphasen/Lastenplan</v>
      </c>
    </row>
    <row r="91" spans="1:32" s="188" customFormat="1" x14ac:dyDescent="0.25">
      <c r="A91" s="29">
        <v>710</v>
      </c>
      <c r="B91" s="21">
        <v>82</v>
      </c>
      <c r="C91" s="19">
        <v>1000</v>
      </c>
      <c r="D91" s="19">
        <v>5</v>
      </c>
      <c r="E91" s="20" t="s">
        <v>94</v>
      </c>
      <c r="F91" s="19" t="s">
        <v>25</v>
      </c>
      <c r="G91" s="7" t="s">
        <v>54</v>
      </c>
      <c r="H91" s="101">
        <v>44469</v>
      </c>
      <c r="I91" s="938" t="s">
        <v>1560</v>
      </c>
      <c r="J91" s="863" t="s">
        <v>798</v>
      </c>
      <c r="K91" s="872" t="s">
        <v>798</v>
      </c>
      <c r="L91" s="897">
        <v>44482</v>
      </c>
      <c r="M91" s="892"/>
      <c r="N91" s="892"/>
      <c r="O91" s="893" t="s">
        <v>66</v>
      </c>
      <c r="P91" s="939">
        <v>44497</v>
      </c>
      <c r="Q91" s="63" t="s">
        <v>101</v>
      </c>
      <c r="R91" s="25" t="s">
        <v>102</v>
      </c>
      <c r="S91" s="25" t="s">
        <v>103</v>
      </c>
      <c r="T91" s="18" t="s">
        <v>248</v>
      </c>
      <c r="U91" s="18" t="s">
        <v>188</v>
      </c>
      <c r="V91" s="407" t="s">
        <v>252</v>
      </c>
      <c r="W91" s="18"/>
      <c r="X91" s="5" t="s">
        <v>14</v>
      </c>
      <c r="Y91" s="56" t="s">
        <v>244</v>
      </c>
      <c r="Z91" s="367" t="s">
        <v>21</v>
      </c>
      <c r="AA91" s="73" t="s">
        <v>30</v>
      </c>
      <c r="AB91" s="23"/>
      <c r="AC91" s="23"/>
      <c r="AD91" s="20" t="s">
        <v>80</v>
      </c>
      <c r="AE91" s="24" t="str">
        <f t="shared" si="18"/>
        <v>710_82_1000_5_410_01_C</v>
      </c>
      <c r="AF91" s="586" t="str">
        <f t="shared" si="19"/>
        <v>710_82_1000_5_410_01 Aushubphasen/Lastenplan</v>
      </c>
    </row>
    <row r="92" spans="1:32" s="188" customFormat="1" ht="13.5" thickBot="1" x14ac:dyDescent="0.3">
      <c r="A92" s="404"/>
      <c r="B92" s="235"/>
      <c r="C92" s="192"/>
      <c r="D92" s="192"/>
      <c r="E92" s="405"/>
      <c r="F92" s="192"/>
      <c r="G92" s="406"/>
      <c r="H92" s="473"/>
      <c r="I92" s="868"/>
      <c r="J92" s="864"/>
      <c r="K92" s="873"/>
      <c r="L92" s="922"/>
      <c r="M92" s="923"/>
      <c r="N92" s="923"/>
      <c r="O92" s="395"/>
      <c r="P92" s="447"/>
      <c r="Q92" s="412"/>
      <c r="R92" s="413"/>
      <c r="S92" s="413"/>
      <c r="T92" s="414"/>
      <c r="U92" s="414"/>
      <c r="V92" s="415"/>
      <c r="W92" s="414"/>
      <c r="X92" s="192"/>
      <c r="Y92" s="419"/>
      <c r="Z92" s="424"/>
      <c r="AA92" s="425"/>
      <c r="AB92" s="426"/>
      <c r="AC92" s="426"/>
      <c r="AD92" s="405"/>
      <c r="AE92" s="427"/>
      <c r="AF92" s="587"/>
    </row>
    <row r="93" spans="1:32" s="188" customFormat="1" x14ac:dyDescent="0.25">
      <c r="G93" s="137"/>
      <c r="Q93" s="189"/>
      <c r="R93" s="190"/>
      <c r="S93" s="190"/>
      <c r="T93" s="190"/>
      <c r="U93" s="190"/>
      <c r="V93" s="190"/>
      <c r="W93" s="190"/>
      <c r="X93" s="190"/>
      <c r="Y93" s="190"/>
      <c r="AA93" s="166"/>
    </row>
    <row r="94" spans="1:32" s="188" customFormat="1" x14ac:dyDescent="0.25">
      <c r="G94" s="137"/>
      <c r="Q94" s="189"/>
      <c r="R94" s="190"/>
      <c r="S94" s="190"/>
      <c r="T94" s="190"/>
      <c r="U94" s="190"/>
      <c r="V94" s="190"/>
      <c r="W94" s="190"/>
      <c r="X94" s="190"/>
      <c r="Y94" s="190"/>
      <c r="AA94" s="166"/>
    </row>
    <row r="95" spans="1:32" s="188" customFormat="1" x14ac:dyDescent="0.25">
      <c r="G95" s="137"/>
      <c r="Q95" s="189"/>
      <c r="R95" s="190"/>
      <c r="S95" s="190"/>
      <c r="T95" s="190"/>
      <c r="U95" s="190"/>
      <c r="V95" s="190"/>
      <c r="W95" s="190"/>
      <c r="X95" s="190"/>
      <c r="Y95" s="190"/>
      <c r="AA95" s="166"/>
    </row>
    <row r="96" spans="1:32" s="188" customFormat="1" x14ac:dyDescent="0.25">
      <c r="G96" s="137"/>
      <c r="Q96" s="189"/>
      <c r="R96" s="190"/>
      <c r="S96" s="190"/>
      <c r="T96" s="190"/>
      <c r="U96" s="190"/>
      <c r="V96" s="190"/>
      <c r="W96" s="190"/>
      <c r="X96" s="190"/>
      <c r="Y96" s="190"/>
      <c r="AA96" s="166"/>
    </row>
    <row r="97" spans="7:27" s="188" customFormat="1" x14ac:dyDescent="0.25">
      <c r="G97" s="137"/>
      <c r="Q97" s="189"/>
      <c r="R97" s="190"/>
      <c r="S97" s="190"/>
      <c r="T97" s="190"/>
      <c r="U97" s="190"/>
      <c r="V97" s="190"/>
      <c r="W97" s="190"/>
      <c r="X97" s="190"/>
      <c r="Y97" s="190"/>
      <c r="AA97" s="166"/>
    </row>
    <row r="98" spans="7:27" s="188" customFormat="1" x14ac:dyDescent="0.25">
      <c r="G98" s="137"/>
      <c r="Q98" s="189"/>
      <c r="R98" s="190"/>
      <c r="S98" s="190"/>
      <c r="T98" s="190"/>
      <c r="U98" s="190"/>
      <c r="V98" s="190"/>
      <c r="W98" s="190"/>
      <c r="X98" s="190"/>
      <c r="Y98" s="190"/>
      <c r="AA98" s="166"/>
    </row>
    <row r="99" spans="7:27" s="188" customFormat="1" x14ac:dyDescent="0.25">
      <c r="G99" s="137"/>
      <c r="Q99" s="189"/>
      <c r="R99" s="190"/>
      <c r="S99" s="190"/>
      <c r="T99" s="190"/>
      <c r="U99" s="190"/>
      <c r="V99" s="190"/>
      <c r="W99" s="190"/>
      <c r="X99" s="190"/>
      <c r="Y99" s="190"/>
      <c r="AA99" s="166"/>
    </row>
    <row r="100" spans="7:27" s="188" customFormat="1" x14ac:dyDescent="0.25">
      <c r="G100" s="137"/>
      <c r="Q100" s="189"/>
      <c r="R100" s="190"/>
      <c r="S100" s="190"/>
      <c r="T100" s="190"/>
      <c r="U100" s="190"/>
      <c r="V100" s="190"/>
      <c r="W100" s="190"/>
      <c r="X100" s="190"/>
      <c r="Y100" s="190"/>
      <c r="AA100" s="166"/>
    </row>
    <row r="101" spans="7:27" s="188" customFormat="1" x14ac:dyDescent="0.25">
      <c r="G101" s="137"/>
      <c r="Q101" s="189"/>
      <c r="R101" s="190"/>
      <c r="S101" s="190"/>
      <c r="T101" s="190"/>
      <c r="U101" s="190"/>
      <c r="V101" s="190"/>
      <c r="W101" s="190"/>
      <c r="X101" s="190"/>
      <c r="Y101" s="190"/>
      <c r="AA101" s="166"/>
    </row>
    <row r="102" spans="7:27" s="188" customFormat="1" x14ac:dyDescent="0.25">
      <c r="G102" s="137"/>
      <c r="Q102" s="189"/>
      <c r="R102" s="190"/>
      <c r="S102" s="190"/>
      <c r="T102" s="190"/>
      <c r="U102" s="190"/>
      <c r="V102" s="190"/>
      <c r="W102" s="190"/>
      <c r="X102" s="190"/>
      <c r="Y102" s="190"/>
      <c r="AA102" s="166"/>
    </row>
    <row r="103" spans="7:27" s="188" customFormat="1" x14ac:dyDescent="0.25">
      <c r="G103" s="137"/>
      <c r="Q103" s="189"/>
      <c r="R103" s="190"/>
      <c r="S103" s="190"/>
      <c r="T103" s="190"/>
      <c r="U103" s="190"/>
      <c r="V103" s="190"/>
      <c r="W103" s="190"/>
      <c r="X103" s="190"/>
      <c r="Y103" s="190"/>
      <c r="AA103" s="166"/>
    </row>
    <row r="104" spans="7:27" s="188" customFormat="1" x14ac:dyDescent="0.25">
      <c r="G104" s="137"/>
      <c r="Q104" s="189"/>
      <c r="R104" s="190"/>
      <c r="S104" s="190"/>
      <c r="T104" s="190"/>
      <c r="U104" s="190"/>
      <c r="V104" s="190"/>
      <c r="W104" s="190"/>
      <c r="X104" s="190"/>
      <c r="Y104" s="190"/>
      <c r="AA104" s="166"/>
    </row>
    <row r="105" spans="7:27" s="188" customFormat="1" x14ac:dyDescent="0.25">
      <c r="G105" s="137"/>
      <c r="Q105" s="189"/>
      <c r="R105" s="190"/>
      <c r="S105" s="190"/>
      <c r="T105" s="190"/>
      <c r="U105" s="190"/>
      <c r="V105" s="190"/>
      <c r="W105" s="190"/>
      <c r="X105" s="190"/>
      <c r="Y105" s="190"/>
      <c r="AA105" s="166"/>
    </row>
    <row r="106" spans="7:27" s="188" customFormat="1" x14ac:dyDescent="0.25">
      <c r="G106" s="137"/>
      <c r="Q106" s="189"/>
      <c r="R106" s="190"/>
      <c r="S106" s="190"/>
      <c r="T106" s="190"/>
      <c r="U106" s="190"/>
      <c r="V106" s="190"/>
      <c r="W106" s="190"/>
      <c r="X106" s="190"/>
      <c r="Y106" s="190"/>
      <c r="AA106" s="166"/>
    </row>
    <row r="107" spans="7:27" s="188" customFormat="1" x14ac:dyDescent="0.25">
      <c r="G107" s="137"/>
      <c r="Q107" s="189"/>
      <c r="R107" s="190"/>
      <c r="S107" s="190"/>
      <c r="T107" s="190"/>
      <c r="U107" s="190"/>
      <c r="V107" s="190"/>
      <c r="W107" s="190"/>
      <c r="X107" s="190"/>
      <c r="Y107" s="190"/>
      <c r="AA107" s="166"/>
    </row>
    <row r="108" spans="7:27" s="188" customFormat="1" x14ac:dyDescent="0.25">
      <c r="G108" s="137"/>
      <c r="Q108" s="189"/>
      <c r="R108" s="190"/>
      <c r="S108" s="190"/>
      <c r="T108" s="190"/>
      <c r="U108" s="190"/>
      <c r="V108" s="190"/>
      <c r="W108" s="190"/>
      <c r="X108" s="190"/>
      <c r="Y108" s="190"/>
      <c r="AA108" s="166"/>
    </row>
    <row r="109" spans="7:27" s="188" customFormat="1" x14ac:dyDescent="0.25">
      <c r="G109" s="137"/>
      <c r="Q109" s="189"/>
      <c r="R109" s="190"/>
      <c r="S109" s="190"/>
      <c r="T109" s="190"/>
      <c r="U109" s="190"/>
      <c r="V109" s="190"/>
      <c r="W109" s="190"/>
      <c r="X109" s="190"/>
      <c r="Y109" s="190"/>
      <c r="AA109" s="166"/>
    </row>
    <row r="110" spans="7:27" s="188" customFormat="1" x14ac:dyDescent="0.25">
      <c r="G110" s="137"/>
      <c r="Q110" s="189"/>
      <c r="R110" s="190"/>
      <c r="S110" s="190"/>
      <c r="T110" s="190"/>
      <c r="U110" s="190"/>
      <c r="V110" s="190"/>
      <c r="W110" s="190"/>
      <c r="X110" s="190"/>
      <c r="Y110" s="190"/>
      <c r="AA110" s="166"/>
    </row>
    <row r="111" spans="7:27" s="188" customFormat="1" x14ac:dyDescent="0.25">
      <c r="G111" s="137"/>
      <c r="Q111" s="189"/>
      <c r="R111" s="190"/>
      <c r="S111" s="190"/>
      <c r="T111" s="190"/>
      <c r="U111" s="190"/>
      <c r="V111" s="190"/>
      <c r="W111" s="190"/>
      <c r="X111" s="190"/>
      <c r="Y111" s="190"/>
      <c r="AA111" s="166"/>
    </row>
    <row r="112" spans="7:27" s="188" customFormat="1" x14ac:dyDescent="0.25">
      <c r="G112" s="137"/>
      <c r="Q112" s="189"/>
      <c r="R112" s="190"/>
      <c r="S112" s="190"/>
      <c r="T112" s="190"/>
      <c r="U112" s="190"/>
      <c r="V112" s="190"/>
      <c r="W112" s="190"/>
      <c r="X112" s="190"/>
      <c r="Y112" s="190"/>
      <c r="AA112" s="166"/>
    </row>
    <row r="113" spans="7:27" s="188" customFormat="1" x14ac:dyDescent="0.25">
      <c r="G113" s="137"/>
      <c r="Q113" s="189"/>
      <c r="R113" s="190"/>
      <c r="S113" s="190"/>
      <c r="T113" s="190"/>
      <c r="U113" s="190"/>
      <c r="V113" s="190"/>
      <c r="W113" s="190"/>
      <c r="X113" s="190"/>
      <c r="Y113" s="190"/>
      <c r="AA113" s="166"/>
    </row>
    <row r="114" spans="7:27" s="188" customFormat="1" x14ac:dyDescent="0.25">
      <c r="G114" s="137"/>
      <c r="Q114" s="189"/>
      <c r="R114" s="190"/>
      <c r="S114" s="190"/>
      <c r="T114" s="190"/>
      <c r="U114" s="190"/>
      <c r="V114" s="190"/>
      <c r="W114" s="190"/>
      <c r="X114" s="190"/>
      <c r="Y114" s="190"/>
      <c r="AA114" s="166"/>
    </row>
    <row r="115" spans="7:27" s="188" customFormat="1" x14ac:dyDescent="0.25">
      <c r="G115" s="137"/>
      <c r="Q115" s="189"/>
      <c r="R115" s="190"/>
      <c r="S115" s="190"/>
      <c r="T115" s="190"/>
      <c r="U115" s="190"/>
      <c r="V115" s="190"/>
      <c r="W115" s="190"/>
      <c r="X115" s="190"/>
      <c r="Y115" s="190"/>
      <c r="AA115" s="166"/>
    </row>
    <row r="116" spans="7:27" s="188" customFormat="1" x14ac:dyDescent="0.25">
      <c r="G116" s="137"/>
      <c r="Q116" s="189"/>
      <c r="R116" s="190"/>
      <c r="S116" s="190"/>
      <c r="T116" s="190"/>
      <c r="U116" s="190"/>
      <c r="V116" s="190"/>
      <c r="W116" s="190"/>
      <c r="X116" s="190"/>
      <c r="Y116" s="190"/>
      <c r="AA116" s="166"/>
    </row>
    <row r="117" spans="7:27" s="188" customFormat="1" x14ac:dyDescent="0.25">
      <c r="G117" s="137"/>
      <c r="Q117" s="189"/>
      <c r="R117" s="190"/>
      <c r="S117" s="190"/>
      <c r="T117" s="190"/>
      <c r="U117" s="190"/>
      <c r="V117" s="190"/>
      <c r="W117" s="190"/>
      <c r="X117" s="190"/>
      <c r="Y117" s="190"/>
      <c r="AA117" s="166"/>
    </row>
    <row r="118" spans="7:27" s="188" customFormat="1" x14ac:dyDescent="0.25">
      <c r="G118" s="137"/>
      <c r="Q118" s="189"/>
      <c r="R118" s="190"/>
      <c r="S118" s="190"/>
      <c r="T118" s="190"/>
      <c r="U118" s="190"/>
      <c r="V118" s="190"/>
      <c r="W118" s="190"/>
      <c r="X118" s="190"/>
      <c r="Y118" s="190"/>
      <c r="AA118" s="166"/>
    </row>
  </sheetData>
  <autoFilter ref="A13:AP91" xr:uid="{00000000-0009-0000-0000-000014000000}">
    <filterColumn colId="8">
      <filters>
        <filter val="F"/>
        <filter val="I"/>
      </filters>
    </filterColumn>
  </autoFilter>
  <mergeCells count="3">
    <mergeCell ref="Q10:Y10"/>
    <mergeCell ref="R11:S11"/>
    <mergeCell ref="A10:G10"/>
  </mergeCells>
  <phoneticPr fontId="22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59" fitToHeight="0" orientation="landscape" r:id="rId1"/>
  <headerFooter alignWithMargins="0">
    <oddHeader>&amp;L
&amp;C&amp;"Arial,Fett"&amp;12Klärwerk Ruhleben - Standorterweiterung I
Dokumentenmanagementdatei DMD&amp;R&amp;G</oddHeader>
    <oddFooter>&amp;CSeite &amp;P von &amp;N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39997558519241921"/>
    <pageSetUpPr fitToPage="1"/>
  </sheetPr>
  <dimension ref="A1:T55"/>
  <sheetViews>
    <sheetView tabSelected="1" view="pageLayout" zoomScaleNormal="120" workbookViewId="0">
      <selection activeCell="R11" sqref="R11"/>
    </sheetView>
  </sheetViews>
  <sheetFormatPr baseColWidth="10" defaultColWidth="14.90625" defaultRowHeight="12" outlineLevelCol="1" x14ac:dyDescent="0.25"/>
  <cols>
    <col min="1" max="1" width="12.6328125" style="1179" customWidth="1"/>
    <col min="2" max="4" width="6.6328125" style="1179" customWidth="1"/>
    <col min="5" max="5" width="12.6328125" style="1179" customWidth="1"/>
    <col min="6" max="6" width="30.6328125" style="1179" customWidth="1"/>
    <col min="7" max="8" width="6.6328125" style="1179" customWidth="1"/>
    <col min="9" max="9" width="12.6328125" style="1180" customWidth="1"/>
    <col min="10" max="10" width="6.6328125" style="1180" customWidth="1"/>
    <col min="11" max="12" width="12.6328125" style="1181" customWidth="1"/>
    <col min="13" max="14" width="12.6328125" style="1182" customWidth="1"/>
    <col min="15" max="17" width="12.6328125" style="1182" customWidth="1" outlineLevel="1"/>
    <col min="18" max="18" width="12.6328125" style="1182" customWidth="1"/>
    <col min="19" max="19" width="24.6328125" style="1223" customWidth="1"/>
    <col min="20" max="20" width="54" style="1181" customWidth="1"/>
    <col min="21" max="16384" width="14.90625" style="1181"/>
  </cols>
  <sheetData>
    <row r="1" spans="1:20" ht="15.5" x14ac:dyDescent="0.25">
      <c r="A1" s="1234" t="s">
        <v>2766</v>
      </c>
      <c r="B1" s="1184"/>
      <c r="C1" s="1184"/>
      <c r="D1" s="1184"/>
      <c r="E1" s="1184"/>
      <c r="F1" s="1184"/>
      <c r="G1" s="1184"/>
      <c r="H1" s="1184"/>
      <c r="I1" s="1185"/>
      <c r="J1" s="1185"/>
      <c r="L1" s="1184"/>
      <c r="M1" s="1184"/>
      <c r="N1" s="1184"/>
      <c r="O1" s="1184"/>
      <c r="P1" s="1184"/>
      <c r="Q1" s="1184"/>
      <c r="R1" s="1181"/>
      <c r="S1" s="1184"/>
    </row>
    <row r="2" spans="1:20" x14ac:dyDescent="0.25">
      <c r="S2" s="1186" t="s">
        <v>2781</v>
      </c>
    </row>
    <row r="3" spans="1:20" ht="13" x14ac:dyDescent="0.25">
      <c r="B3" s="1337" t="s">
        <v>2763</v>
      </c>
      <c r="C3" s="1338"/>
      <c r="D3" s="1338"/>
      <c r="E3" s="1339"/>
      <c r="F3" s="1175" t="s">
        <v>2761</v>
      </c>
      <c r="G3" s="1176" t="s">
        <v>2751</v>
      </c>
      <c r="S3" s="1183"/>
    </row>
    <row r="4" spans="1:20" ht="13" x14ac:dyDescent="0.25">
      <c r="A4" s="1181"/>
      <c r="B4" s="1151"/>
      <c r="C4" s="1150"/>
      <c r="D4" s="1150"/>
      <c r="E4" s="1151"/>
      <c r="F4" s="1151"/>
      <c r="G4" s="1150"/>
      <c r="J4" s="1285" t="s">
        <v>1556</v>
      </c>
      <c r="K4" s="1181" t="s">
        <v>541</v>
      </c>
      <c r="Q4" s="1177" t="s">
        <v>455</v>
      </c>
      <c r="S4" s="1183"/>
    </row>
    <row r="5" spans="1:20" ht="13" x14ac:dyDescent="0.25">
      <c r="A5" s="1181"/>
      <c r="B5" s="1150"/>
      <c r="C5" s="1150"/>
      <c r="D5" s="1150"/>
      <c r="E5" s="1150"/>
      <c r="F5" s="1150"/>
      <c r="G5" s="1150"/>
      <c r="J5" s="1227" t="s">
        <v>1557</v>
      </c>
      <c r="K5" s="1181" t="s">
        <v>2758</v>
      </c>
      <c r="Q5" s="1187" t="s">
        <v>456</v>
      </c>
      <c r="S5" s="1183"/>
    </row>
    <row r="6" spans="1:20" ht="13" x14ac:dyDescent="0.25">
      <c r="B6" s="1150"/>
      <c r="C6" s="1150"/>
      <c r="D6" s="1150"/>
      <c r="E6" s="1150"/>
      <c r="F6" s="1150"/>
      <c r="G6" s="1150"/>
      <c r="J6" s="1188" t="s">
        <v>2760</v>
      </c>
      <c r="K6" s="1181" t="s">
        <v>2759</v>
      </c>
      <c r="Q6" s="1189" t="s">
        <v>541</v>
      </c>
      <c r="S6" s="1183"/>
    </row>
    <row r="7" spans="1:20" ht="13" x14ac:dyDescent="0.25">
      <c r="B7" s="1150"/>
      <c r="C7" s="1150"/>
      <c r="D7" s="1150"/>
      <c r="E7" s="1150"/>
      <c r="F7" s="1150"/>
      <c r="G7" s="1150"/>
      <c r="J7" s="1190" t="s">
        <v>1560</v>
      </c>
      <c r="K7" s="1181" t="s">
        <v>2773</v>
      </c>
      <c r="Q7" s="1191" t="s">
        <v>791</v>
      </c>
      <c r="S7" s="1183"/>
    </row>
    <row r="8" spans="1:20" ht="12.5" thickBot="1" x14ac:dyDescent="0.3">
      <c r="S8" s="1183"/>
    </row>
    <row r="9" spans="1:20" s="1192" customFormat="1" ht="12.75" customHeight="1" x14ac:dyDescent="0.25">
      <c r="A9" s="1344" t="s">
        <v>2739</v>
      </c>
      <c r="B9" s="1343"/>
      <c r="C9" s="1343"/>
      <c r="D9" s="1343"/>
      <c r="E9" s="1343"/>
      <c r="F9" s="1343"/>
      <c r="G9" s="1345"/>
      <c r="H9" s="1299"/>
      <c r="I9" s="1300"/>
      <c r="J9" s="1301"/>
      <c r="K9" s="1343" t="s">
        <v>2742</v>
      </c>
      <c r="L9" s="1343"/>
      <c r="M9" s="1343"/>
      <c r="N9" s="1343"/>
      <c r="O9" s="1343"/>
      <c r="P9" s="1343"/>
      <c r="Q9" s="1343"/>
      <c r="R9" s="1343"/>
      <c r="S9" s="1302" t="s">
        <v>2741</v>
      </c>
      <c r="T9" s="1302"/>
    </row>
    <row r="10" spans="1:20" s="1192" customFormat="1" ht="14.5" x14ac:dyDescent="0.25">
      <c r="A10" s="1169"/>
      <c r="B10" s="1170"/>
      <c r="C10" s="1170"/>
      <c r="D10" s="1170"/>
      <c r="E10" s="1170"/>
      <c r="F10" s="1170"/>
      <c r="G10" s="1171"/>
      <c r="H10" s="1172"/>
      <c r="I10" s="1173"/>
      <c r="J10" s="1174"/>
      <c r="K10" s="1172"/>
      <c r="L10" s="1172"/>
      <c r="M10" s="1172"/>
      <c r="N10" s="1172"/>
      <c r="O10" s="1340" t="s">
        <v>2762</v>
      </c>
      <c r="P10" s="1341"/>
      <c r="Q10" s="1342"/>
      <c r="R10" s="1172"/>
      <c r="S10" s="1224"/>
      <c r="T10" s="1224"/>
    </row>
    <row r="11" spans="1:20" ht="52.5" customHeight="1" x14ac:dyDescent="0.25">
      <c r="A11" s="1152" t="s">
        <v>2743</v>
      </c>
      <c r="B11" s="1153" t="s">
        <v>2744</v>
      </c>
      <c r="C11" s="1153" t="s">
        <v>2745</v>
      </c>
      <c r="D11" s="1153" t="s">
        <v>2746</v>
      </c>
      <c r="E11" s="1153" t="s">
        <v>2747</v>
      </c>
      <c r="F11" s="1153" t="s">
        <v>2748</v>
      </c>
      <c r="G11" s="1154" t="s">
        <v>6</v>
      </c>
      <c r="H11" s="1155" t="s">
        <v>2736</v>
      </c>
      <c r="I11" s="1156" t="s">
        <v>5</v>
      </c>
      <c r="J11" s="1157" t="s">
        <v>1555</v>
      </c>
      <c r="K11" s="1158" t="s">
        <v>2757</v>
      </c>
      <c r="L11" s="1159" t="s">
        <v>940</v>
      </c>
      <c r="M11" s="1159" t="s">
        <v>2783</v>
      </c>
      <c r="N11" s="1159" t="s">
        <v>2784</v>
      </c>
      <c r="O11" s="1159" t="s">
        <v>2737</v>
      </c>
      <c r="P11" s="1153" t="s">
        <v>2738</v>
      </c>
      <c r="Q11" s="1153" t="s">
        <v>2764</v>
      </c>
      <c r="R11" s="1160" t="s">
        <v>2785</v>
      </c>
      <c r="S11" s="1225" t="s">
        <v>2741</v>
      </c>
      <c r="T11" s="1225" t="s">
        <v>516</v>
      </c>
    </row>
    <row r="12" spans="1:20" ht="12.5" thickBot="1" x14ac:dyDescent="0.3">
      <c r="A12" s="1161"/>
      <c r="B12" s="1162"/>
      <c r="C12" s="1162"/>
      <c r="D12" s="1162"/>
      <c r="E12" s="1162"/>
      <c r="F12" s="1162"/>
      <c r="G12" s="1163"/>
      <c r="H12" s="1164"/>
      <c r="I12" s="1165"/>
      <c r="J12" s="1166"/>
      <c r="K12" s="1167"/>
      <c r="L12" s="1193"/>
      <c r="M12" s="1193" t="s">
        <v>787</v>
      </c>
      <c r="N12" s="1193" t="s">
        <v>787</v>
      </c>
      <c r="O12" s="1194"/>
      <c r="P12" s="1194"/>
      <c r="Q12" s="1194"/>
      <c r="R12" s="1194"/>
      <c r="S12" s="1226"/>
      <c r="T12" s="1226"/>
    </row>
    <row r="13" spans="1:20" s="1206" customFormat="1" ht="12.75" customHeight="1" x14ac:dyDescent="0.25">
      <c r="A13" s="1195"/>
      <c r="B13" s="1196"/>
      <c r="C13" s="1196"/>
      <c r="D13" s="1196"/>
      <c r="E13" s="1196"/>
      <c r="F13" s="1196"/>
      <c r="G13" s="1197"/>
      <c r="H13" s="1198"/>
      <c r="I13" s="1199"/>
      <c r="J13" s="1200"/>
      <c r="K13" s="1201"/>
      <c r="L13" s="1202"/>
      <c r="M13" s="1202"/>
      <c r="N13" s="1202"/>
      <c r="O13" s="1203"/>
      <c r="P13" s="1203"/>
      <c r="Q13" s="1203"/>
      <c r="R13" s="1204"/>
      <c r="S13" s="1205"/>
      <c r="T13" s="1205"/>
    </row>
    <row r="14" spans="1:20" s="1206" customFormat="1" ht="12.75" customHeight="1" x14ac:dyDescent="0.25">
      <c r="A14" s="1286"/>
      <c r="B14" s="1287"/>
      <c r="C14" s="1287"/>
      <c r="D14" s="1287"/>
      <c r="E14" s="1287"/>
      <c r="F14" s="1287"/>
      <c r="G14" s="1288"/>
      <c r="H14" s="1289"/>
      <c r="I14" s="1290"/>
      <c r="J14" s="1291"/>
      <c r="K14" s="1292"/>
      <c r="L14" s="1292"/>
      <c r="M14" s="1292"/>
      <c r="N14" s="1292"/>
      <c r="O14" s="1293"/>
      <c r="P14" s="1293"/>
      <c r="Q14" s="1293"/>
      <c r="R14" s="1294"/>
      <c r="S14" s="1295"/>
      <c r="T14" s="1295"/>
    </row>
    <row r="15" spans="1:20" s="1206" customFormat="1" ht="12.75" customHeight="1" x14ac:dyDescent="0.25">
      <c r="A15" s="1207"/>
      <c r="B15" s="1208" t="str">
        <f t="shared" ref="B15:B21" si="0">IF(A15&lt;&gt;"",$G$3,"")</f>
        <v/>
      </c>
      <c r="C15" s="1209"/>
      <c r="D15" s="1209"/>
      <c r="E15" s="1209"/>
      <c r="F15" s="1209"/>
      <c r="G15" s="1210"/>
      <c r="H15" s="1211"/>
      <c r="I15" s="1212"/>
      <c r="J15" s="1213"/>
      <c r="K15" s="1214"/>
      <c r="L15" s="1215"/>
      <c r="M15" s="1215"/>
      <c r="N15" s="1216"/>
      <c r="O15" s="1217"/>
      <c r="P15" s="1217"/>
      <c r="Q15" s="1217"/>
      <c r="R15" s="1218"/>
      <c r="S15" s="1219"/>
      <c r="T15" s="1219"/>
    </row>
    <row r="16" spans="1:20" s="1206" customFormat="1" ht="12.75" customHeight="1" x14ac:dyDescent="0.25">
      <c r="A16" s="1207" t="s">
        <v>2749</v>
      </c>
      <c r="B16" s="1209" t="str">
        <f t="shared" si="0"/>
        <v>BB</v>
      </c>
      <c r="C16" s="1209" t="s">
        <v>11</v>
      </c>
      <c r="D16" s="1209" t="s">
        <v>2750</v>
      </c>
      <c r="E16" s="1209" t="s">
        <v>2751</v>
      </c>
      <c r="F16" s="1209" t="s">
        <v>2752</v>
      </c>
      <c r="G16" s="1210" t="s">
        <v>19</v>
      </c>
      <c r="H16" s="1211" t="s">
        <v>2740</v>
      </c>
      <c r="I16" s="1212">
        <v>43794</v>
      </c>
      <c r="J16" s="1220" t="s">
        <v>1560</v>
      </c>
      <c r="K16" s="1214" t="s">
        <v>2765</v>
      </c>
      <c r="L16" s="1215" t="s">
        <v>2765</v>
      </c>
      <c r="M16" s="1221">
        <v>43794</v>
      </c>
      <c r="N16" s="1221">
        <v>43793</v>
      </c>
      <c r="O16" s="1178"/>
      <c r="P16" s="1178"/>
      <c r="Q16" s="1168" t="s">
        <v>455</v>
      </c>
      <c r="R16" s="1213">
        <v>43845</v>
      </c>
      <c r="S16" s="1219" t="s">
        <v>139</v>
      </c>
      <c r="T16" s="1219" t="str">
        <f>A16&amp;"_"&amp;B16&amp;"_"&amp;C16&amp;"_"&amp;D16&amp;"_"&amp;E16&amp;"_"&amp;F16&amp; "_" &amp; G16 &amp; "." &amp; H16</f>
        <v>20230306_BB_1380_223_BB_3.Teilprüfbericht Z20-006 TWP UVD_A.pdf</v>
      </c>
    </row>
    <row r="17" spans="1:20" s="1206" customFormat="1" ht="12.75" customHeight="1" x14ac:dyDescent="0.25">
      <c r="A17" s="1207"/>
      <c r="B17" s="1209" t="str">
        <f t="shared" si="0"/>
        <v/>
      </c>
      <c r="C17" s="1209"/>
      <c r="D17" s="1209"/>
      <c r="E17" s="1209"/>
      <c r="F17" s="1209"/>
      <c r="G17" s="1210"/>
      <c r="H17" s="1211"/>
      <c r="I17" s="1212"/>
      <c r="J17" s="1220"/>
      <c r="K17" s="1214"/>
      <c r="L17" s="1215"/>
      <c r="M17" s="1221"/>
      <c r="N17" s="1221"/>
      <c r="O17" s="1178"/>
      <c r="P17" s="1178"/>
      <c r="Q17" s="1168"/>
      <c r="R17" s="1213"/>
      <c r="S17" s="1219"/>
      <c r="T17" s="1219"/>
    </row>
    <row r="18" spans="1:20" s="1222" customFormat="1" ht="12.75" customHeight="1" x14ac:dyDescent="0.25">
      <c r="A18" s="1207" t="s">
        <v>2753</v>
      </c>
      <c r="B18" s="1209" t="str">
        <f t="shared" si="0"/>
        <v>BB</v>
      </c>
      <c r="C18" s="1209" t="s">
        <v>11</v>
      </c>
      <c r="D18" s="1209" t="s">
        <v>809</v>
      </c>
      <c r="E18" s="1209" t="s">
        <v>2754</v>
      </c>
      <c r="F18" s="1209" t="s">
        <v>2755</v>
      </c>
      <c r="G18" s="1210" t="s">
        <v>19</v>
      </c>
      <c r="H18" s="1211" t="s">
        <v>2740</v>
      </c>
      <c r="I18" s="1212">
        <v>43889</v>
      </c>
      <c r="J18" s="1220" t="s">
        <v>1556</v>
      </c>
      <c r="K18" s="1214" t="s">
        <v>2765</v>
      </c>
      <c r="L18" s="1215" t="s">
        <v>2765</v>
      </c>
      <c r="M18" s="1221">
        <v>43906</v>
      </c>
      <c r="N18" s="1221">
        <v>43906</v>
      </c>
      <c r="O18" s="1178"/>
      <c r="P18" s="1178"/>
      <c r="Q18" s="1168"/>
      <c r="R18" s="1213"/>
      <c r="S18" s="1219" t="s">
        <v>138</v>
      </c>
      <c r="T18" s="1219" t="str">
        <f t="shared" ref="T18:T19" si="1">A18&amp;"_"&amp;B18&amp;"_"&amp;C18&amp;"_"&amp;D18&amp;"_"&amp;E18&amp;"_"&amp;F18&amp; "_" &amp; G18 &amp; "." &amp; H18</f>
        <v>20220214_BB_1380_221_LC1_Statik Z20-006 UVD freigegeben_A.pdf</v>
      </c>
    </row>
    <row r="19" spans="1:20" s="1206" customFormat="1" ht="12.75" customHeight="1" x14ac:dyDescent="0.25">
      <c r="A19" s="1207" t="s">
        <v>2756</v>
      </c>
      <c r="B19" s="1209" t="str">
        <f t="shared" si="0"/>
        <v>BB</v>
      </c>
      <c r="C19" s="1209" t="s">
        <v>11</v>
      </c>
      <c r="D19" s="1209" t="s">
        <v>809</v>
      </c>
      <c r="E19" s="1209" t="s">
        <v>2754</v>
      </c>
      <c r="F19" s="1209" t="s">
        <v>2755</v>
      </c>
      <c r="G19" s="1210" t="s">
        <v>56</v>
      </c>
      <c r="H19" s="1211" t="s">
        <v>2740</v>
      </c>
      <c r="I19" s="1212">
        <v>44097</v>
      </c>
      <c r="J19" s="1220" t="s">
        <v>1560</v>
      </c>
      <c r="K19" s="1214" t="s">
        <v>2765</v>
      </c>
      <c r="L19" s="1215" t="s">
        <v>2765</v>
      </c>
      <c r="M19" s="1221">
        <v>44110</v>
      </c>
      <c r="N19" s="1221">
        <v>44108</v>
      </c>
      <c r="O19" s="1178">
        <v>44142</v>
      </c>
      <c r="P19" s="1178">
        <v>44181</v>
      </c>
      <c r="Q19" s="1168" t="s">
        <v>791</v>
      </c>
      <c r="R19" s="1213">
        <v>44206</v>
      </c>
      <c r="S19" s="1219" t="s">
        <v>138</v>
      </c>
      <c r="T19" s="1219" t="str">
        <f t="shared" si="1"/>
        <v>20220414_BB_1380_221_LC1_Statik Z20-006 UVD freigegeben_B.pdf</v>
      </c>
    </row>
    <row r="20" spans="1:20" s="1222" customFormat="1" ht="12.75" customHeight="1" x14ac:dyDescent="0.25">
      <c r="A20" s="1207"/>
      <c r="B20" s="1209" t="str">
        <f t="shared" si="0"/>
        <v/>
      </c>
      <c r="C20" s="1209"/>
      <c r="D20" s="1209"/>
      <c r="E20" s="1209"/>
      <c r="F20" s="1209"/>
      <c r="G20" s="1210"/>
      <c r="H20" s="1211"/>
      <c r="I20" s="1212"/>
      <c r="J20" s="1220"/>
      <c r="K20" s="1214"/>
      <c r="L20" s="1215"/>
      <c r="M20" s="1221"/>
      <c r="N20" s="1221"/>
      <c r="O20" s="1178"/>
      <c r="P20" s="1178"/>
      <c r="Q20" s="1168"/>
      <c r="R20" s="1213"/>
      <c r="S20" s="1219"/>
      <c r="T20" s="1219"/>
    </row>
    <row r="21" spans="1:20" s="1206" customFormat="1" ht="12.75" customHeight="1" x14ac:dyDescent="0.25">
      <c r="A21" s="1207"/>
      <c r="B21" s="1209" t="str">
        <f t="shared" si="0"/>
        <v/>
      </c>
      <c r="C21" s="1209"/>
      <c r="D21" s="1209"/>
      <c r="E21" s="1209"/>
      <c r="F21" s="1209"/>
      <c r="G21" s="1210"/>
      <c r="H21" s="1211"/>
      <c r="I21" s="1212"/>
      <c r="J21" s="1220"/>
      <c r="K21" s="1214"/>
      <c r="L21" s="1215"/>
      <c r="M21" s="1221"/>
      <c r="N21" s="1221"/>
      <c r="O21" s="1178"/>
      <c r="P21" s="1178"/>
      <c r="Q21" s="1168"/>
      <c r="R21" s="1213"/>
      <c r="S21" s="1219"/>
      <c r="T21" s="1219"/>
    </row>
    <row r="22" spans="1:20" x14ac:dyDescent="0.25">
      <c r="A22" s="1181"/>
      <c r="B22" s="1181"/>
      <c r="C22" s="1181"/>
      <c r="D22" s="1181"/>
      <c r="E22" s="1181"/>
      <c r="F22" s="1181"/>
      <c r="G22" s="1181"/>
      <c r="H22" s="1181"/>
    </row>
    <row r="23" spans="1:20" x14ac:dyDescent="0.25">
      <c r="A23" s="1181"/>
      <c r="B23" s="1181"/>
      <c r="C23" s="1181"/>
      <c r="D23" s="1181"/>
      <c r="E23" s="1181"/>
      <c r="F23" s="1181"/>
      <c r="G23" s="1181"/>
      <c r="H23" s="1181"/>
    </row>
    <row r="24" spans="1:20" x14ac:dyDescent="0.25">
      <c r="A24" s="1181"/>
      <c r="B24" s="1181"/>
      <c r="C24" s="1181"/>
      <c r="D24" s="1181"/>
      <c r="E24" s="1181"/>
      <c r="F24" s="1181"/>
      <c r="G24" s="1181"/>
      <c r="H24" s="1181"/>
    </row>
    <row r="25" spans="1:20" x14ac:dyDescent="0.25">
      <c r="A25" s="1181"/>
      <c r="B25" s="1181"/>
      <c r="C25" s="1181"/>
      <c r="D25" s="1181"/>
      <c r="E25" s="1181"/>
      <c r="F25" s="1181"/>
      <c r="G25" s="1181"/>
      <c r="H25" s="1181"/>
    </row>
    <row r="26" spans="1:20" x14ac:dyDescent="0.25">
      <c r="A26" s="1181"/>
      <c r="B26" s="1181"/>
      <c r="C26" s="1181"/>
      <c r="D26" s="1181"/>
      <c r="E26" s="1181"/>
      <c r="F26" s="1181"/>
      <c r="G26" s="1181"/>
      <c r="H26" s="1181"/>
    </row>
    <row r="27" spans="1:20" x14ac:dyDescent="0.25">
      <c r="A27" s="1181"/>
      <c r="B27" s="1181"/>
      <c r="C27" s="1181"/>
      <c r="D27" s="1181"/>
      <c r="E27" s="1181"/>
      <c r="F27" s="1181"/>
      <c r="G27" s="1181"/>
      <c r="H27" s="1181"/>
    </row>
    <row r="28" spans="1:20" x14ac:dyDescent="0.25">
      <c r="A28" s="1181"/>
      <c r="B28" s="1181"/>
      <c r="C28" s="1181"/>
      <c r="D28" s="1181"/>
      <c r="E28" s="1181"/>
      <c r="F28" s="1181"/>
      <c r="G28" s="1181"/>
      <c r="H28" s="1181"/>
    </row>
    <row r="29" spans="1:20" x14ac:dyDescent="0.25">
      <c r="A29" s="1181"/>
      <c r="B29" s="1181"/>
      <c r="C29" s="1181"/>
      <c r="D29" s="1181"/>
      <c r="E29" s="1181"/>
      <c r="F29" s="1181"/>
      <c r="G29" s="1181"/>
      <c r="H29" s="1181"/>
    </row>
    <row r="30" spans="1:20" x14ac:dyDescent="0.25">
      <c r="A30" s="1181"/>
      <c r="B30" s="1181"/>
      <c r="C30" s="1181"/>
      <c r="D30" s="1181"/>
      <c r="E30" s="1181"/>
      <c r="F30" s="1181"/>
      <c r="G30" s="1181"/>
      <c r="H30" s="1181"/>
    </row>
    <row r="31" spans="1:20" x14ac:dyDescent="0.25">
      <c r="A31" s="1181"/>
      <c r="B31" s="1181"/>
      <c r="C31" s="1181"/>
      <c r="D31" s="1181"/>
      <c r="E31" s="1181"/>
      <c r="F31" s="1181"/>
      <c r="G31" s="1181"/>
      <c r="H31" s="1181"/>
    </row>
    <row r="32" spans="1:20" x14ac:dyDescent="0.25">
      <c r="A32" s="1181"/>
      <c r="B32" s="1181"/>
      <c r="C32" s="1181"/>
      <c r="D32" s="1181"/>
      <c r="E32" s="1181"/>
      <c r="F32" s="1181"/>
      <c r="G32" s="1181"/>
      <c r="H32" s="1181"/>
    </row>
    <row r="33" spans="1:8" x14ac:dyDescent="0.25">
      <c r="A33" s="1181"/>
      <c r="B33" s="1181"/>
      <c r="C33" s="1181"/>
      <c r="D33" s="1181"/>
      <c r="E33" s="1181"/>
      <c r="F33" s="1181"/>
      <c r="G33" s="1181"/>
      <c r="H33" s="1181"/>
    </row>
    <row r="34" spans="1:8" x14ac:dyDescent="0.25">
      <c r="A34" s="1181"/>
      <c r="B34" s="1181"/>
      <c r="C34" s="1181"/>
      <c r="D34" s="1181"/>
      <c r="E34" s="1181"/>
      <c r="F34" s="1181"/>
      <c r="G34" s="1181"/>
      <c r="H34" s="1181"/>
    </row>
    <row r="35" spans="1:8" x14ac:dyDescent="0.25">
      <c r="A35" s="1181"/>
      <c r="B35" s="1181"/>
      <c r="C35" s="1181"/>
      <c r="D35" s="1181"/>
      <c r="E35" s="1181"/>
      <c r="F35" s="1181"/>
      <c r="G35" s="1181"/>
      <c r="H35" s="1181"/>
    </row>
    <row r="36" spans="1:8" x14ac:dyDescent="0.25">
      <c r="A36" s="1181"/>
      <c r="B36" s="1181"/>
      <c r="C36" s="1181"/>
      <c r="D36" s="1181"/>
      <c r="E36" s="1181"/>
      <c r="F36" s="1181"/>
      <c r="G36" s="1181"/>
      <c r="H36" s="1181"/>
    </row>
    <row r="37" spans="1:8" x14ac:dyDescent="0.25">
      <c r="A37" s="1181"/>
      <c r="B37" s="1181"/>
      <c r="C37" s="1181"/>
      <c r="D37" s="1181"/>
      <c r="E37" s="1181"/>
      <c r="F37" s="1181"/>
      <c r="G37" s="1181"/>
      <c r="H37" s="1181"/>
    </row>
    <row r="38" spans="1:8" x14ac:dyDescent="0.25">
      <c r="A38" s="1181"/>
      <c r="B38" s="1181"/>
      <c r="C38" s="1181"/>
      <c r="D38" s="1181"/>
      <c r="E38" s="1181"/>
      <c r="F38" s="1181"/>
      <c r="G38" s="1181"/>
      <c r="H38" s="1181"/>
    </row>
    <row r="39" spans="1:8" x14ac:dyDescent="0.25">
      <c r="A39" s="1181"/>
      <c r="B39" s="1181"/>
      <c r="C39" s="1181"/>
      <c r="D39" s="1181"/>
      <c r="E39" s="1181"/>
      <c r="F39" s="1181"/>
      <c r="G39" s="1181"/>
      <c r="H39" s="1181"/>
    </row>
    <row r="40" spans="1:8" x14ac:dyDescent="0.25">
      <c r="A40" s="1181"/>
      <c r="B40" s="1181"/>
      <c r="C40" s="1181"/>
      <c r="D40" s="1181"/>
      <c r="E40" s="1181"/>
      <c r="F40" s="1181"/>
      <c r="G40" s="1181"/>
      <c r="H40" s="1181"/>
    </row>
    <row r="41" spans="1:8" x14ac:dyDescent="0.25">
      <c r="A41" s="1181"/>
      <c r="B41" s="1181"/>
      <c r="C41" s="1181"/>
      <c r="D41" s="1181"/>
      <c r="E41" s="1181"/>
      <c r="F41" s="1181"/>
      <c r="G41" s="1181"/>
      <c r="H41" s="1181"/>
    </row>
    <row r="42" spans="1:8" x14ac:dyDescent="0.25">
      <c r="A42" s="1181"/>
      <c r="B42" s="1181"/>
      <c r="C42" s="1181"/>
      <c r="D42" s="1181"/>
      <c r="E42" s="1181"/>
      <c r="F42" s="1181"/>
      <c r="G42" s="1181"/>
      <c r="H42" s="1181"/>
    </row>
    <row r="43" spans="1:8" x14ac:dyDescent="0.25">
      <c r="A43" s="1181"/>
      <c r="B43" s="1181"/>
      <c r="C43" s="1181"/>
      <c r="D43" s="1181"/>
      <c r="E43" s="1181"/>
      <c r="F43" s="1181"/>
      <c r="G43" s="1181"/>
      <c r="H43" s="1181"/>
    </row>
    <row r="44" spans="1:8" x14ac:dyDescent="0.25">
      <c r="A44" s="1181"/>
      <c r="B44" s="1181"/>
      <c r="C44" s="1181"/>
      <c r="D44" s="1181"/>
      <c r="E44" s="1181"/>
      <c r="F44" s="1181"/>
      <c r="G44" s="1181"/>
      <c r="H44" s="1181"/>
    </row>
    <row r="45" spans="1:8" x14ac:dyDescent="0.25">
      <c r="A45" s="1181"/>
      <c r="B45" s="1181"/>
      <c r="C45" s="1181"/>
      <c r="D45" s="1181"/>
      <c r="E45" s="1181"/>
      <c r="F45" s="1181"/>
      <c r="G45" s="1181"/>
      <c r="H45" s="1181"/>
    </row>
    <row r="46" spans="1:8" x14ac:dyDescent="0.25">
      <c r="A46" s="1181"/>
      <c r="B46" s="1181"/>
      <c r="C46" s="1181"/>
      <c r="D46" s="1181"/>
      <c r="E46" s="1181"/>
      <c r="F46" s="1181"/>
      <c r="G46" s="1181"/>
      <c r="H46" s="1181"/>
    </row>
    <row r="47" spans="1:8" x14ac:dyDescent="0.25">
      <c r="A47" s="1181"/>
      <c r="B47" s="1181"/>
      <c r="C47" s="1181"/>
      <c r="D47" s="1181"/>
      <c r="E47" s="1181"/>
      <c r="F47" s="1181"/>
      <c r="G47" s="1181"/>
      <c r="H47" s="1181"/>
    </row>
    <row r="48" spans="1:8" x14ac:dyDescent="0.25">
      <c r="A48" s="1181"/>
      <c r="B48" s="1181"/>
      <c r="C48" s="1181"/>
      <c r="D48" s="1181"/>
      <c r="E48" s="1181"/>
      <c r="F48" s="1181"/>
      <c r="G48" s="1181"/>
      <c r="H48" s="1181"/>
    </row>
    <row r="49" spans="1:8" x14ac:dyDescent="0.25">
      <c r="A49" s="1181"/>
      <c r="B49" s="1181"/>
      <c r="C49" s="1181"/>
      <c r="D49" s="1181"/>
      <c r="E49" s="1181"/>
      <c r="F49" s="1181"/>
      <c r="G49" s="1181"/>
      <c r="H49" s="1181"/>
    </row>
    <row r="50" spans="1:8" x14ac:dyDescent="0.25">
      <c r="A50" s="1181"/>
      <c r="B50" s="1181"/>
      <c r="C50" s="1181"/>
      <c r="D50" s="1181"/>
      <c r="E50" s="1181"/>
      <c r="F50" s="1181"/>
      <c r="G50" s="1181"/>
      <c r="H50" s="1181"/>
    </row>
    <row r="51" spans="1:8" x14ac:dyDescent="0.25">
      <c r="A51" s="1181"/>
      <c r="B51" s="1181"/>
      <c r="C51" s="1181"/>
      <c r="D51" s="1181"/>
      <c r="E51" s="1181"/>
      <c r="F51" s="1181"/>
      <c r="G51" s="1181"/>
      <c r="H51" s="1181"/>
    </row>
    <row r="52" spans="1:8" x14ac:dyDescent="0.25">
      <c r="A52" s="1181"/>
      <c r="B52" s="1181"/>
      <c r="C52" s="1181"/>
      <c r="D52" s="1181"/>
      <c r="E52" s="1181"/>
      <c r="F52" s="1181"/>
      <c r="G52" s="1181"/>
      <c r="H52" s="1181"/>
    </row>
    <row r="53" spans="1:8" x14ac:dyDescent="0.25">
      <c r="A53" s="1181"/>
      <c r="B53" s="1181"/>
      <c r="C53" s="1181"/>
      <c r="D53" s="1181"/>
      <c r="E53" s="1181"/>
      <c r="F53" s="1181"/>
      <c r="G53" s="1181"/>
      <c r="H53" s="1181"/>
    </row>
    <row r="54" spans="1:8" x14ac:dyDescent="0.25">
      <c r="A54" s="1181"/>
      <c r="B54" s="1181"/>
      <c r="C54" s="1181"/>
      <c r="D54" s="1181"/>
      <c r="E54" s="1181"/>
      <c r="F54" s="1181"/>
      <c r="G54" s="1181"/>
      <c r="H54" s="1181"/>
    </row>
    <row r="55" spans="1:8" x14ac:dyDescent="0.25">
      <c r="A55" s="1181"/>
      <c r="B55" s="1181"/>
      <c r="C55" s="1181"/>
      <c r="D55" s="1181"/>
      <c r="E55" s="1181"/>
      <c r="F55" s="1181"/>
      <c r="G55" s="1181"/>
      <c r="H55" s="1181"/>
    </row>
  </sheetData>
  <autoFilter ref="A13:T21" xr:uid="{00000000-0009-0000-0000-000015000000}"/>
  <mergeCells count="4">
    <mergeCell ref="B3:E3"/>
    <mergeCell ref="O10:Q10"/>
    <mergeCell ref="K9:R9"/>
    <mergeCell ref="A9:G9"/>
  </mergeCells>
  <conditionalFormatting sqref="A15:P16">
    <cfRule type="expression" dxfId="29" priority="33">
      <formula>$J15="U"</formula>
    </cfRule>
  </conditionalFormatting>
  <conditionalFormatting sqref="A16:T16">
    <cfRule type="expression" dxfId="28" priority="21">
      <formula>$J16="U"</formula>
    </cfRule>
  </conditionalFormatting>
  <conditionalFormatting sqref="A17:XFD21">
    <cfRule type="expression" dxfId="27" priority="2">
      <formula>$J17="U"</formula>
    </cfRule>
  </conditionalFormatting>
  <conditionalFormatting sqref="J15:J21">
    <cfRule type="cellIs" dxfId="26" priority="18" operator="equal">
      <formula>"P"</formula>
    </cfRule>
    <cfRule type="cellIs" dxfId="25" priority="16" operator="equal">
      <formula>"zF"</formula>
    </cfRule>
  </conditionalFormatting>
  <conditionalFormatting sqref="J16:J21">
    <cfRule type="cellIs" dxfId="24" priority="19" operator="equal">
      <formula>"U"</formula>
    </cfRule>
    <cfRule type="cellIs" dxfId="23" priority="17" operator="equal">
      <formula>"F"</formula>
    </cfRule>
  </conditionalFormatting>
  <conditionalFormatting sqref="O16:P21">
    <cfRule type="expression" dxfId="22" priority="1">
      <formula>$Q16="nicht zutreffend"</formula>
    </cfRule>
  </conditionalFormatting>
  <conditionalFormatting sqref="Q15:Q21">
    <cfRule type="cellIs" dxfId="21" priority="11" operator="equal">
      <formula>"freigegeben"</formula>
    </cfRule>
    <cfRule type="cellIs" dxfId="20" priority="12" operator="equal">
      <formula>"ungültig"</formula>
    </cfRule>
    <cfRule type="cellIs" dxfId="19" priority="13" operator="equal">
      <formula>"ausgeliefert"</formula>
    </cfRule>
    <cfRule type="cellIs" dxfId="18" priority="14" operator="equal">
      <formula>"nicht zutreffend"</formula>
    </cfRule>
  </conditionalFormatting>
  <conditionalFormatting sqref="Q15:T21">
    <cfRule type="expression" dxfId="17" priority="10">
      <formula>$J15="U"</formula>
    </cfRule>
  </conditionalFormatting>
  <conditionalFormatting sqref="R15:R21">
    <cfRule type="expression" dxfId="16" priority="9">
      <formula>AND($J15="F",$R15&lt;&gt;"")</formula>
    </cfRule>
  </conditionalFormatting>
  <dataValidations disablePrompts="1" count="3">
    <dataValidation type="list" allowBlank="1" showInputMessage="1" showErrorMessage="1" sqref="J15:J21" xr:uid="{00000000-0002-0000-1500-000000000000}">
      <formula1>$J$4:$J$7</formula1>
    </dataValidation>
    <dataValidation type="list" allowBlank="1" showInputMessage="1" showErrorMessage="1" sqref="P15" xr:uid="{00000000-0002-0000-1500-000001000000}">
      <formula1>$P$4:$P$7</formula1>
    </dataValidation>
    <dataValidation type="list" allowBlank="1" showInputMessage="1" showErrorMessage="1" sqref="Q15:Q21" xr:uid="{00000000-0002-0000-1500-000002000000}">
      <formula1>$Q$4:$Q$7</formula1>
    </dataValidation>
  </dataValidations>
  <printOptions horizontalCentered="1"/>
  <pageMargins left="0.25" right="0.19685039370078741" top="1.1811023622047245" bottom="0.98425196850393704" header="0.51181102362204722" footer="0.31496062992125984"/>
  <pageSetup paperSize="8" scale="88" fitToHeight="0" orientation="landscape" r:id="rId1"/>
  <headerFooter alignWithMargins="0">
    <oddHeader>&amp;L&amp;"-,Standard"&amp;9Platzhalter für Logo Planungsbüro, Höhe: max. 2,0 cm, Breite max. 8 cm&amp;C&amp;"-,Fett"&amp;11Klärwerk Berlin-Brandenburg /
Planung und Bau einer mechanischen Reinigungsstufe&amp;R&amp;"Arial,Fett"WS 8500-11:2025-07
&amp;"Arial,Standard"&amp;G</oddHeader>
    <oddFooter>&amp;CSeite &amp;P von &amp;N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4">
    <tabColor theme="3" tint="0.39997558519241921"/>
    <pageSetUpPr fitToPage="1"/>
  </sheetPr>
  <dimension ref="A1:AL66"/>
  <sheetViews>
    <sheetView zoomScale="120" zoomScaleNormal="120" workbookViewId="0">
      <pane xSplit="3" ySplit="11" topLeftCell="J12" activePane="bottomRight" state="frozen"/>
      <selection activeCell="D30" sqref="D30"/>
      <selection pane="topRight" activeCell="D30" sqref="D30"/>
      <selection pane="bottomLeft" activeCell="D30" sqref="D30"/>
      <selection pane="bottomRight" activeCell="L14" sqref="L14"/>
    </sheetView>
  </sheetViews>
  <sheetFormatPr baseColWidth="10" defaultColWidth="11.453125" defaultRowHeight="12.5" x14ac:dyDescent="0.25"/>
  <cols>
    <col min="1" max="1" width="7.6328125" style="137" customWidth="1"/>
    <col min="2" max="2" width="10.6328125" style="137" bestFit="1" customWidth="1"/>
    <col min="3" max="3" width="7.6328125" style="137" customWidth="1"/>
    <col min="4" max="5" width="12.6328125" style="459" customWidth="1"/>
    <col min="6" max="7" width="12.6328125" style="184" customWidth="1"/>
    <col min="8" max="8" width="45.36328125" style="190" bestFit="1" customWidth="1"/>
    <col min="9" max="9" width="7.6328125" style="137" customWidth="1"/>
    <col min="10" max="10" width="12.6328125" style="137" customWidth="1"/>
    <col min="11" max="11" width="7.6328125" style="137" customWidth="1"/>
    <col min="12" max="12" width="75.6328125" style="190" bestFit="1" customWidth="1"/>
    <col min="13" max="13" width="46" style="190" bestFit="1" customWidth="1"/>
    <col min="14" max="16384" width="11.453125" style="188"/>
  </cols>
  <sheetData>
    <row r="1" spans="1:38" ht="13" x14ac:dyDescent="0.25">
      <c r="D1" s="137"/>
      <c r="E1" s="137"/>
      <c r="F1" s="137"/>
      <c r="G1" s="137"/>
      <c r="H1" s="137"/>
      <c r="L1" s="137"/>
      <c r="M1" s="137"/>
      <c r="N1" s="137"/>
      <c r="O1" s="137"/>
      <c r="P1" s="166"/>
      <c r="Q1" s="166"/>
      <c r="R1" s="166"/>
      <c r="S1" s="166"/>
      <c r="T1" s="166"/>
      <c r="U1" s="558"/>
      <c r="V1" s="166"/>
      <c r="W1" s="166"/>
      <c r="X1" s="167"/>
      <c r="Y1" s="541"/>
      <c r="Z1" s="541"/>
      <c r="AA1" s="190"/>
      <c r="AB1" s="190"/>
      <c r="AC1" s="190"/>
      <c r="AD1" s="190"/>
      <c r="AE1" s="190"/>
      <c r="AF1" s="190"/>
      <c r="AH1" s="166"/>
      <c r="AI1" s="170"/>
      <c r="AJ1" s="171"/>
    </row>
    <row r="2" spans="1:38" ht="15.5" x14ac:dyDescent="0.25">
      <c r="A2" s="530" t="s">
        <v>935</v>
      </c>
      <c r="B2" s="170"/>
      <c r="C2" s="170"/>
      <c r="D2" s="170"/>
      <c r="E2" s="170"/>
      <c r="F2" s="189"/>
      <c r="G2" s="189"/>
      <c r="H2" s="189"/>
      <c r="I2" s="170"/>
      <c r="J2" s="170"/>
      <c r="K2" s="170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</row>
    <row r="3" spans="1:38" ht="13" x14ac:dyDescent="0.25">
      <c r="D3" s="137"/>
      <c r="E3" s="137"/>
      <c r="F3" s="137"/>
      <c r="G3" s="137"/>
      <c r="H3" s="137"/>
      <c r="L3" s="137"/>
      <c r="M3" s="137"/>
      <c r="N3" s="137"/>
      <c r="O3" s="137"/>
      <c r="P3" s="166"/>
      <c r="Q3" s="166"/>
      <c r="R3" s="166"/>
      <c r="S3" s="166"/>
      <c r="T3" s="166"/>
      <c r="U3" s="558"/>
      <c r="V3" s="166"/>
      <c r="W3" s="166"/>
      <c r="X3" s="167"/>
      <c r="Y3" s="541"/>
      <c r="Z3" s="541"/>
      <c r="AA3" s="190"/>
      <c r="AB3" s="190"/>
      <c r="AC3" s="190"/>
      <c r="AD3" s="190"/>
      <c r="AE3" s="190"/>
      <c r="AF3" s="190"/>
      <c r="AH3" s="166"/>
      <c r="AI3" s="170"/>
      <c r="AJ3" s="171"/>
    </row>
    <row r="4" spans="1:38" ht="13" x14ac:dyDescent="0.25">
      <c r="D4" s="218" t="s">
        <v>455</v>
      </c>
      <c r="E4" s="137"/>
      <c r="F4" s="137"/>
      <c r="G4" s="137"/>
      <c r="H4" s="137"/>
      <c r="K4" s="861" t="s">
        <v>1556</v>
      </c>
      <c r="L4" s="188" t="s">
        <v>541</v>
      </c>
      <c r="M4" s="137"/>
      <c r="N4" s="137"/>
      <c r="O4" s="137"/>
      <c r="P4" s="166"/>
      <c r="Q4" s="166"/>
      <c r="R4" s="166"/>
      <c r="S4" s="166"/>
      <c r="T4" s="166"/>
      <c r="U4" s="558"/>
      <c r="V4" s="166"/>
      <c r="W4" s="166"/>
      <c r="X4" s="167"/>
      <c r="Y4" s="541"/>
      <c r="Z4" s="541"/>
      <c r="AA4" s="190"/>
      <c r="AB4" s="190"/>
      <c r="AC4" s="190"/>
      <c r="AD4" s="190"/>
      <c r="AE4" s="190"/>
      <c r="AF4" s="190"/>
      <c r="AH4" s="166"/>
      <c r="AI4" s="170"/>
      <c r="AJ4" s="171"/>
    </row>
    <row r="5" spans="1:38" ht="13" x14ac:dyDescent="0.25">
      <c r="D5" s="560" t="s">
        <v>514</v>
      </c>
      <c r="E5" s="137"/>
      <c r="F5" s="137"/>
      <c r="G5" s="137"/>
      <c r="H5" s="137"/>
      <c r="K5" s="19" t="s">
        <v>56</v>
      </c>
      <c r="L5" s="188" t="s">
        <v>1558</v>
      </c>
      <c r="M5" s="137"/>
      <c r="N5" s="137"/>
      <c r="O5" s="137"/>
      <c r="P5" s="166"/>
      <c r="Q5" s="166"/>
      <c r="R5" s="166"/>
      <c r="S5" s="166"/>
      <c r="T5" s="166"/>
      <c r="U5" s="558"/>
      <c r="V5" s="166"/>
      <c r="W5" s="166"/>
      <c r="X5" s="167"/>
      <c r="Y5" s="541"/>
      <c r="Z5" s="541"/>
      <c r="AA5" s="190"/>
      <c r="AB5" s="190"/>
      <c r="AC5" s="190"/>
      <c r="AD5" s="190"/>
      <c r="AE5" s="190"/>
      <c r="AF5" s="190"/>
      <c r="AH5" s="166"/>
      <c r="AI5" s="170"/>
      <c r="AJ5" s="171"/>
    </row>
    <row r="6" spans="1:38" ht="13" x14ac:dyDescent="0.25">
      <c r="D6" s="561" t="s">
        <v>456</v>
      </c>
      <c r="E6" s="137"/>
      <c r="F6" s="137"/>
      <c r="G6" s="137"/>
      <c r="H6" s="137"/>
      <c r="K6" s="854" t="s">
        <v>1557</v>
      </c>
      <c r="L6" s="188" t="s">
        <v>1559</v>
      </c>
      <c r="M6" s="137"/>
      <c r="N6" s="137"/>
      <c r="O6" s="137"/>
      <c r="P6" s="166"/>
      <c r="Q6" s="166"/>
      <c r="R6" s="166"/>
      <c r="S6" s="166"/>
      <c r="T6" s="166"/>
      <c r="U6" s="558"/>
      <c r="V6" s="166"/>
      <c r="W6" s="166"/>
      <c r="X6" s="167"/>
      <c r="Y6" s="541"/>
      <c r="Z6" s="541"/>
      <c r="AA6" s="190"/>
      <c r="AB6" s="190"/>
      <c r="AC6" s="190"/>
      <c r="AD6" s="190"/>
      <c r="AE6" s="190"/>
      <c r="AF6" s="190"/>
      <c r="AH6" s="166"/>
      <c r="AI6" s="170"/>
      <c r="AJ6" s="171"/>
    </row>
    <row r="7" spans="1:38" ht="13" x14ac:dyDescent="0.25">
      <c r="D7" s="116" t="s">
        <v>541</v>
      </c>
      <c r="E7" s="137"/>
      <c r="F7" s="137"/>
      <c r="G7" s="137"/>
      <c r="H7" s="137"/>
      <c r="K7" s="19" t="s">
        <v>1561</v>
      </c>
      <c r="L7" s="188" t="s">
        <v>1562</v>
      </c>
      <c r="M7" s="137"/>
      <c r="N7" s="137"/>
      <c r="O7" s="137"/>
      <c r="P7" s="166"/>
      <c r="Q7" s="166"/>
      <c r="R7" s="166"/>
      <c r="S7" s="166"/>
      <c r="T7" s="166"/>
      <c r="U7" s="558"/>
      <c r="V7" s="166"/>
      <c r="W7" s="166"/>
      <c r="X7" s="167"/>
      <c r="Y7" s="541"/>
      <c r="Z7" s="541"/>
      <c r="AA7" s="190"/>
      <c r="AB7" s="190"/>
      <c r="AC7" s="190"/>
      <c r="AD7" s="190"/>
      <c r="AE7" s="190"/>
      <c r="AF7" s="190"/>
      <c r="AH7" s="166"/>
      <c r="AI7" s="170"/>
      <c r="AJ7" s="171"/>
    </row>
    <row r="8" spans="1:38" ht="13" x14ac:dyDescent="0.25">
      <c r="D8" s="217" t="s">
        <v>791</v>
      </c>
      <c r="E8" s="137"/>
      <c r="F8" s="137"/>
      <c r="G8" s="137"/>
      <c r="H8" s="137"/>
      <c r="K8" s="847" t="s">
        <v>1560</v>
      </c>
      <c r="L8" s="188" t="s">
        <v>1563</v>
      </c>
      <c r="M8" s="137"/>
      <c r="N8" s="137"/>
      <c r="O8" s="137"/>
      <c r="P8" s="166"/>
      <c r="Q8" s="166"/>
      <c r="R8" s="166"/>
      <c r="S8" s="166"/>
      <c r="T8" s="166"/>
      <c r="U8" s="558"/>
      <c r="V8" s="166"/>
      <c r="W8" s="166"/>
      <c r="X8" s="167"/>
      <c r="Y8" s="541"/>
      <c r="Z8" s="541"/>
      <c r="AA8" s="190"/>
      <c r="AB8" s="190"/>
      <c r="AC8" s="190"/>
      <c r="AD8" s="190"/>
      <c r="AE8" s="190"/>
      <c r="AF8" s="190"/>
      <c r="AH8" s="166"/>
      <c r="AI8" s="170"/>
      <c r="AJ8" s="171"/>
    </row>
    <row r="9" spans="1:38" ht="13.5" thickBot="1" x14ac:dyDescent="0.3">
      <c r="D9" s="137"/>
      <c r="E9" s="137"/>
      <c r="F9" s="137"/>
      <c r="G9" s="137"/>
      <c r="H9" s="137"/>
      <c r="L9" s="137"/>
      <c r="M9" s="137"/>
      <c r="N9" s="137"/>
      <c r="O9" s="137"/>
      <c r="P9" s="166"/>
      <c r="Q9" s="166"/>
      <c r="R9" s="166"/>
      <c r="S9" s="166"/>
      <c r="T9" s="166"/>
      <c r="U9" s="558"/>
      <c r="V9" s="166"/>
      <c r="W9" s="166"/>
      <c r="X9" s="167"/>
      <c r="Y9" s="541"/>
      <c r="Z9" s="541"/>
      <c r="AA9" s="190"/>
      <c r="AB9" s="190"/>
      <c r="AC9" s="190"/>
      <c r="AD9" s="190"/>
      <c r="AE9" s="190"/>
      <c r="AF9" s="190"/>
      <c r="AH9" s="166"/>
      <c r="AI9" s="170"/>
      <c r="AJ9" s="171"/>
    </row>
    <row r="10" spans="1:38" s="661" customFormat="1" ht="34.5" x14ac:dyDescent="0.25">
      <c r="A10" s="552" t="s">
        <v>785</v>
      </c>
      <c r="B10" s="553" t="s">
        <v>819</v>
      </c>
      <c r="C10" s="553" t="s">
        <v>786</v>
      </c>
      <c r="D10" s="553" t="s">
        <v>794</v>
      </c>
      <c r="E10" s="553" t="s">
        <v>796</v>
      </c>
      <c r="F10" s="657" t="s">
        <v>803</v>
      </c>
      <c r="G10" s="657" t="s">
        <v>789</v>
      </c>
      <c r="H10" s="658" t="s">
        <v>451</v>
      </c>
      <c r="I10" s="657" t="s">
        <v>950</v>
      </c>
      <c r="J10" s="659" t="s">
        <v>5</v>
      </c>
      <c r="K10" s="659" t="s">
        <v>1555</v>
      </c>
      <c r="L10" s="658" t="s">
        <v>470</v>
      </c>
      <c r="M10" s="660" t="s">
        <v>546</v>
      </c>
    </row>
    <row r="11" spans="1:38" ht="13.5" thickBot="1" x14ac:dyDescent="0.3">
      <c r="A11" s="645"/>
      <c r="B11" s="646"/>
      <c r="C11" s="646"/>
      <c r="D11" s="646" t="s">
        <v>787</v>
      </c>
      <c r="E11" s="646" t="s">
        <v>948</v>
      </c>
      <c r="F11" s="647"/>
      <c r="G11" s="648"/>
      <c r="H11" s="649"/>
      <c r="I11" s="650"/>
      <c r="J11" s="650"/>
      <c r="K11" s="646"/>
      <c r="L11" s="649"/>
      <c r="M11" s="651"/>
    </row>
    <row r="12" spans="1:38" x14ac:dyDescent="0.25">
      <c r="A12" s="399"/>
      <c r="B12" s="401"/>
      <c r="C12" s="401"/>
      <c r="D12" s="401"/>
      <c r="E12" s="401"/>
      <c r="F12" s="584"/>
      <c r="G12" s="584"/>
      <c r="H12" s="410"/>
      <c r="I12" s="401"/>
      <c r="J12" s="401"/>
      <c r="K12" s="401"/>
      <c r="L12" s="410"/>
      <c r="M12" s="585"/>
    </row>
    <row r="13" spans="1:38" ht="13" x14ac:dyDescent="0.25">
      <c r="A13" s="652" t="s">
        <v>472</v>
      </c>
      <c r="B13" s="653"/>
      <c r="C13" s="653"/>
      <c r="D13" s="686"/>
      <c r="E13" s="686"/>
      <c r="F13" s="654"/>
      <c r="G13" s="654"/>
      <c r="H13" s="655"/>
      <c r="I13" s="686"/>
      <c r="J13" s="686"/>
      <c r="K13" s="686"/>
      <c r="L13" s="655"/>
      <c r="M13" s="656"/>
    </row>
    <row r="14" spans="1:38" s="948" customFormat="1" x14ac:dyDescent="0.25">
      <c r="A14" s="940" t="s">
        <v>55</v>
      </c>
      <c r="B14" s="941" t="s">
        <v>817</v>
      </c>
      <c r="C14" s="941" t="s">
        <v>55</v>
      </c>
      <c r="D14" s="942">
        <v>43875</v>
      </c>
      <c r="E14" s="942"/>
      <c r="F14" s="943" t="s">
        <v>455</v>
      </c>
      <c r="G14" s="944"/>
      <c r="H14" s="945" t="s">
        <v>472</v>
      </c>
      <c r="I14" s="941" t="s">
        <v>1583</v>
      </c>
      <c r="J14" s="1013">
        <v>43783</v>
      </c>
      <c r="K14" s="855" t="s">
        <v>1556</v>
      </c>
      <c r="L14" s="946" t="s">
        <v>1593</v>
      </c>
      <c r="M14" s="947"/>
    </row>
    <row r="15" spans="1:38" s="948" customFormat="1" x14ac:dyDescent="0.25">
      <c r="A15" s="940" t="s">
        <v>55</v>
      </c>
      <c r="B15" s="941" t="s">
        <v>817</v>
      </c>
      <c r="C15" s="941" t="s">
        <v>55</v>
      </c>
      <c r="D15" s="942">
        <v>43875</v>
      </c>
      <c r="E15" s="942"/>
      <c r="F15" s="943" t="s">
        <v>455</v>
      </c>
      <c r="G15" s="944"/>
      <c r="H15" s="945" t="s">
        <v>472</v>
      </c>
      <c r="I15" s="941" t="s">
        <v>1581</v>
      </c>
      <c r="J15" s="1013">
        <v>43808</v>
      </c>
      <c r="K15" s="855" t="s">
        <v>1556</v>
      </c>
      <c r="L15" s="946" t="s">
        <v>1594</v>
      </c>
      <c r="M15" s="947"/>
    </row>
    <row r="16" spans="1:38" s="948" customFormat="1" x14ac:dyDescent="0.25">
      <c r="A16" s="940" t="s">
        <v>55</v>
      </c>
      <c r="B16" s="941" t="s">
        <v>817</v>
      </c>
      <c r="C16" s="941" t="s">
        <v>55</v>
      </c>
      <c r="D16" s="942">
        <v>44144</v>
      </c>
      <c r="E16" s="942">
        <v>44138</v>
      </c>
      <c r="F16" s="943" t="s">
        <v>455</v>
      </c>
      <c r="G16" s="944"/>
      <c r="H16" s="945" t="s">
        <v>472</v>
      </c>
      <c r="I16" s="941" t="s">
        <v>1582</v>
      </c>
      <c r="J16" s="1013">
        <v>44137</v>
      </c>
      <c r="K16" s="855" t="s">
        <v>1556</v>
      </c>
      <c r="L16" s="946" t="s">
        <v>1081</v>
      </c>
      <c r="M16" s="947"/>
    </row>
    <row r="17" spans="1:13" s="445" customFormat="1" x14ac:dyDescent="0.25">
      <c r="A17" s="856" t="s">
        <v>55</v>
      </c>
      <c r="B17" s="120" t="s">
        <v>817</v>
      </c>
      <c r="C17" s="120" t="s">
        <v>55</v>
      </c>
      <c r="D17" s="859">
        <v>44525</v>
      </c>
      <c r="E17" s="796" t="s">
        <v>455</v>
      </c>
      <c r="F17" s="796" t="s">
        <v>455</v>
      </c>
      <c r="G17" s="860"/>
      <c r="H17" s="122" t="s">
        <v>472</v>
      </c>
      <c r="I17" s="120" t="s">
        <v>1591</v>
      </c>
      <c r="J17" s="929">
        <v>44519</v>
      </c>
      <c r="K17" s="855" t="s">
        <v>1556</v>
      </c>
      <c r="L17" s="857" t="s">
        <v>1592</v>
      </c>
      <c r="M17" s="858"/>
    </row>
    <row r="18" spans="1:13" x14ac:dyDescent="0.25">
      <c r="A18" s="29" t="s">
        <v>55</v>
      </c>
      <c r="B18" s="19" t="s">
        <v>817</v>
      </c>
      <c r="C18" s="19" t="s">
        <v>55</v>
      </c>
      <c r="D18" s="342">
        <v>44634</v>
      </c>
      <c r="E18" s="218" t="s">
        <v>455</v>
      </c>
      <c r="F18" s="218" t="s">
        <v>455</v>
      </c>
      <c r="G18" s="557">
        <v>44637</v>
      </c>
      <c r="H18" s="18" t="s">
        <v>472</v>
      </c>
      <c r="I18" s="19" t="s">
        <v>1595</v>
      </c>
      <c r="J18" s="608">
        <v>44634</v>
      </c>
      <c r="K18" s="1008" t="s">
        <v>1560</v>
      </c>
      <c r="L18" s="853" t="s">
        <v>1888</v>
      </c>
      <c r="M18" s="586"/>
    </row>
    <row r="19" spans="1:13" s="948" customFormat="1" x14ac:dyDescent="0.25">
      <c r="A19" s="940" t="s">
        <v>55</v>
      </c>
      <c r="B19" s="941" t="s">
        <v>817</v>
      </c>
      <c r="C19" s="941" t="s">
        <v>55</v>
      </c>
      <c r="D19" s="942">
        <v>44144</v>
      </c>
      <c r="E19" s="943" t="s">
        <v>455</v>
      </c>
      <c r="F19" s="943" t="s">
        <v>455</v>
      </c>
      <c r="G19" s="944"/>
      <c r="H19" s="945" t="s">
        <v>1080</v>
      </c>
      <c r="I19" s="941" t="s">
        <v>1591</v>
      </c>
      <c r="J19" s="1013">
        <v>43818</v>
      </c>
      <c r="K19" s="855" t="s">
        <v>1556</v>
      </c>
      <c r="L19" s="946" t="s">
        <v>1597</v>
      </c>
      <c r="M19" s="947"/>
    </row>
    <row r="20" spans="1:13" s="445" customFormat="1" x14ac:dyDescent="0.25">
      <c r="A20" s="856" t="s">
        <v>55</v>
      </c>
      <c r="B20" s="120" t="s">
        <v>817</v>
      </c>
      <c r="C20" s="120" t="s">
        <v>55</v>
      </c>
      <c r="D20" s="859">
        <v>44525</v>
      </c>
      <c r="E20" s="796" t="s">
        <v>455</v>
      </c>
      <c r="F20" s="796" t="s">
        <v>455</v>
      </c>
      <c r="G20" s="860"/>
      <c r="H20" s="122" t="s">
        <v>1080</v>
      </c>
      <c r="I20" s="120" t="s">
        <v>1595</v>
      </c>
      <c r="J20" s="929">
        <v>44519</v>
      </c>
      <c r="K20" s="855" t="s">
        <v>1556</v>
      </c>
      <c r="L20" s="857" t="s">
        <v>1596</v>
      </c>
      <c r="M20" s="122" t="s">
        <v>1598</v>
      </c>
    </row>
    <row r="21" spans="1:13" x14ac:dyDescent="0.25">
      <c r="A21" s="29" t="s">
        <v>55</v>
      </c>
      <c r="B21" s="19" t="s">
        <v>817</v>
      </c>
      <c r="C21" s="19" t="s">
        <v>55</v>
      </c>
      <c r="D21" s="342">
        <v>44634</v>
      </c>
      <c r="E21" s="218" t="s">
        <v>455</v>
      </c>
      <c r="F21" s="218" t="s">
        <v>455</v>
      </c>
      <c r="G21" s="557">
        <v>44637</v>
      </c>
      <c r="H21" s="18" t="s">
        <v>1080</v>
      </c>
      <c r="I21" s="19" t="s">
        <v>1889</v>
      </c>
      <c r="J21" s="608">
        <v>44634</v>
      </c>
      <c r="K21" s="1008" t="s">
        <v>1560</v>
      </c>
      <c r="L21" s="853" t="s">
        <v>1890</v>
      </c>
      <c r="M21" s="18" t="s">
        <v>1598</v>
      </c>
    </row>
    <row r="22" spans="1:13" s="445" customFormat="1" x14ac:dyDescent="0.25">
      <c r="A22" s="856" t="s">
        <v>55</v>
      </c>
      <c r="B22" s="120" t="s">
        <v>817</v>
      </c>
      <c r="C22" s="120" t="s">
        <v>55</v>
      </c>
      <c r="D22" s="859">
        <v>44144</v>
      </c>
      <c r="E22" s="796" t="s">
        <v>455</v>
      </c>
      <c r="F22" s="796" t="s">
        <v>455</v>
      </c>
      <c r="G22" s="860"/>
      <c r="H22" s="945" t="s">
        <v>1599</v>
      </c>
      <c r="I22" s="120" t="s">
        <v>1583</v>
      </c>
      <c r="J22" s="929">
        <v>44137</v>
      </c>
      <c r="K22" s="855" t="s">
        <v>1556</v>
      </c>
      <c r="L22" s="857" t="s">
        <v>1082</v>
      </c>
      <c r="M22" s="858"/>
    </row>
    <row r="23" spans="1:13" s="948" customFormat="1" x14ac:dyDescent="0.25">
      <c r="A23" s="940" t="s">
        <v>55</v>
      </c>
      <c r="B23" s="941" t="s">
        <v>817</v>
      </c>
      <c r="C23" s="941" t="s">
        <v>55</v>
      </c>
      <c r="D23" s="942">
        <v>44432</v>
      </c>
      <c r="E23" s="943" t="s">
        <v>455</v>
      </c>
      <c r="F23" s="943" t="s">
        <v>455</v>
      </c>
      <c r="G23" s="944"/>
      <c r="H23" s="945" t="s">
        <v>1599</v>
      </c>
      <c r="I23" s="941" t="s">
        <v>1581</v>
      </c>
      <c r="J23" s="1013">
        <v>44432</v>
      </c>
      <c r="K23" s="855" t="s">
        <v>1556</v>
      </c>
      <c r="L23" s="946" t="s">
        <v>1580</v>
      </c>
      <c r="M23" s="947"/>
    </row>
    <row r="24" spans="1:13" x14ac:dyDescent="0.25">
      <c r="A24" s="29" t="s">
        <v>55</v>
      </c>
      <c r="B24" s="19" t="s">
        <v>817</v>
      </c>
      <c r="C24" s="19" t="s">
        <v>55</v>
      </c>
      <c r="D24" s="342">
        <v>44525</v>
      </c>
      <c r="E24" s="218" t="s">
        <v>455</v>
      </c>
      <c r="F24" s="218" t="s">
        <v>455</v>
      </c>
      <c r="G24" s="557"/>
      <c r="H24" s="18" t="s">
        <v>1599</v>
      </c>
      <c r="I24" s="19" t="s">
        <v>1582</v>
      </c>
      <c r="J24" s="608">
        <v>44519</v>
      </c>
      <c r="K24" s="854" t="s">
        <v>1557</v>
      </c>
      <c r="L24" s="853" t="s">
        <v>1590</v>
      </c>
      <c r="M24" s="586"/>
    </row>
    <row r="25" spans="1:13" ht="13" x14ac:dyDescent="0.25">
      <c r="A25" s="652" t="s">
        <v>453</v>
      </c>
      <c r="B25" s="653"/>
      <c r="C25" s="653"/>
      <c r="D25" s="686"/>
      <c r="E25" s="686"/>
      <c r="F25" s="654"/>
      <c r="G25" s="654"/>
      <c r="H25" s="655"/>
      <c r="I25" s="686"/>
      <c r="J25" s="686"/>
      <c r="K25" s="686"/>
      <c r="L25" s="655"/>
      <c r="M25" s="656"/>
    </row>
    <row r="26" spans="1:13" x14ac:dyDescent="0.25">
      <c r="A26" s="29" t="s">
        <v>71</v>
      </c>
      <c r="B26" s="19" t="s">
        <v>817</v>
      </c>
      <c r="C26" s="19" t="s">
        <v>71</v>
      </c>
      <c r="D26" s="342">
        <v>43854</v>
      </c>
      <c r="E26" s="218" t="s">
        <v>455</v>
      </c>
      <c r="F26" s="218" t="s">
        <v>455</v>
      </c>
      <c r="G26" s="557"/>
      <c r="H26" s="18" t="s">
        <v>453</v>
      </c>
      <c r="I26" s="19" t="s">
        <v>204</v>
      </c>
      <c r="J26" s="608">
        <v>43783</v>
      </c>
      <c r="K26" s="608"/>
      <c r="L26" s="18" t="s">
        <v>501</v>
      </c>
      <c r="M26" s="586"/>
    </row>
    <row r="27" spans="1:13" ht="13" x14ac:dyDescent="0.25">
      <c r="A27" s="652" t="s">
        <v>473</v>
      </c>
      <c r="B27" s="653"/>
      <c r="C27" s="653"/>
      <c r="D27" s="686"/>
      <c r="E27" s="686"/>
      <c r="F27" s="654"/>
      <c r="G27" s="654"/>
      <c r="H27" s="655"/>
      <c r="I27" s="686"/>
      <c r="J27" s="686"/>
      <c r="K27" s="686"/>
      <c r="L27" s="655"/>
      <c r="M27" s="656"/>
    </row>
    <row r="28" spans="1:13" s="445" customFormat="1" x14ac:dyDescent="0.25">
      <c r="A28" s="856" t="s">
        <v>55</v>
      </c>
      <c r="B28" s="120" t="s">
        <v>817</v>
      </c>
      <c r="C28" s="120" t="s">
        <v>55</v>
      </c>
      <c r="D28" s="859">
        <v>43763</v>
      </c>
      <c r="E28" s="796" t="s">
        <v>455</v>
      </c>
      <c r="F28" s="796" t="s">
        <v>455</v>
      </c>
      <c r="G28" s="860"/>
      <c r="H28" s="122" t="s">
        <v>473</v>
      </c>
      <c r="I28" s="120" t="s">
        <v>1908</v>
      </c>
      <c r="J28" s="859">
        <v>43763</v>
      </c>
      <c r="K28" s="855" t="s">
        <v>1556</v>
      </c>
      <c r="L28" s="122" t="s">
        <v>1907</v>
      </c>
      <c r="M28" s="858"/>
    </row>
    <row r="29" spans="1:13" s="445" customFormat="1" x14ac:dyDescent="0.25">
      <c r="A29" s="856" t="s">
        <v>55</v>
      </c>
      <c r="B29" s="120" t="s">
        <v>817</v>
      </c>
      <c r="C29" s="120" t="s">
        <v>55</v>
      </c>
      <c r="D29" s="859">
        <v>43808</v>
      </c>
      <c r="E29" s="796" t="s">
        <v>455</v>
      </c>
      <c r="F29" s="796" t="s">
        <v>455</v>
      </c>
      <c r="G29" s="860"/>
      <c r="H29" s="122" t="s">
        <v>473</v>
      </c>
      <c r="I29" s="120" t="s">
        <v>1905</v>
      </c>
      <c r="J29" s="929">
        <v>43808</v>
      </c>
      <c r="K29" s="855" t="s">
        <v>1556</v>
      </c>
      <c r="L29" s="122" t="s">
        <v>502</v>
      </c>
      <c r="M29" s="858"/>
    </row>
    <row r="30" spans="1:13" s="445" customFormat="1" x14ac:dyDescent="0.25">
      <c r="A30" s="856" t="s">
        <v>55</v>
      </c>
      <c r="B30" s="120" t="s">
        <v>817</v>
      </c>
      <c r="C30" s="120" t="s">
        <v>55</v>
      </c>
      <c r="D30" s="859">
        <v>43969</v>
      </c>
      <c r="E30" s="796" t="s">
        <v>455</v>
      </c>
      <c r="F30" s="796" t="s">
        <v>455</v>
      </c>
      <c r="G30" s="860"/>
      <c r="H30" s="122" t="s">
        <v>473</v>
      </c>
      <c r="I30" s="120" t="s">
        <v>1906</v>
      </c>
      <c r="J30" s="929">
        <v>43969</v>
      </c>
      <c r="K30" s="855" t="s">
        <v>1556</v>
      </c>
      <c r="L30" s="122" t="s">
        <v>1904</v>
      </c>
      <c r="M30" s="858"/>
    </row>
    <row r="31" spans="1:13" s="445" customFormat="1" x14ac:dyDescent="0.25">
      <c r="A31" s="856" t="s">
        <v>55</v>
      </c>
      <c r="B31" s="120" t="s">
        <v>817</v>
      </c>
      <c r="C31" s="120" t="s">
        <v>55</v>
      </c>
      <c r="D31" s="859">
        <v>44067</v>
      </c>
      <c r="E31" s="796" t="s">
        <v>455</v>
      </c>
      <c r="F31" s="796" t="s">
        <v>455</v>
      </c>
      <c r="G31" s="860"/>
      <c r="H31" s="122" t="s">
        <v>473</v>
      </c>
      <c r="I31" s="120" t="s">
        <v>1902</v>
      </c>
      <c r="J31" s="929">
        <v>44067</v>
      </c>
      <c r="K31" s="855" t="s">
        <v>1556</v>
      </c>
      <c r="L31" s="122" t="s">
        <v>1903</v>
      </c>
      <c r="M31" s="858"/>
    </row>
    <row r="32" spans="1:13" s="445" customFormat="1" x14ac:dyDescent="0.25">
      <c r="A32" s="856" t="s">
        <v>55</v>
      </c>
      <c r="B32" s="120" t="s">
        <v>817</v>
      </c>
      <c r="C32" s="120" t="s">
        <v>55</v>
      </c>
      <c r="D32" s="859">
        <v>44657</v>
      </c>
      <c r="E32" s="796" t="s">
        <v>455</v>
      </c>
      <c r="F32" s="796" t="s">
        <v>455</v>
      </c>
      <c r="G32" s="860"/>
      <c r="H32" s="122" t="s">
        <v>473</v>
      </c>
      <c r="I32" s="120" t="s">
        <v>1899</v>
      </c>
      <c r="J32" s="929">
        <v>44657</v>
      </c>
      <c r="K32" s="855" t="s">
        <v>1556</v>
      </c>
      <c r="L32" s="122" t="s">
        <v>1901</v>
      </c>
      <c r="M32" s="858"/>
    </row>
    <row r="33" spans="1:13" s="445" customFormat="1" x14ac:dyDescent="0.25">
      <c r="A33" s="856" t="s">
        <v>55</v>
      </c>
      <c r="B33" s="120" t="s">
        <v>817</v>
      </c>
      <c r="C33" s="120" t="s">
        <v>55</v>
      </c>
      <c r="D33" s="1033">
        <v>44665</v>
      </c>
      <c r="E33" s="1014" t="s">
        <v>455</v>
      </c>
      <c r="F33" s="1014" t="s">
        <v>455</v>
      </c>
      <c r="G33" s="1034">
        <v>44676</v>
      </c>
      <c r="H33" s="122" t="s">
        <v>473</v>
      </c>
      <c r="I33" s="120" t="s">
        <v>1899</v>
      </c>
      <c r="J33" s="929">
        <v>44664</v>
      </c>
      <c r="K33" s="855" t="s">
        <v>1556</v>
      </c>
      <c r="L33" s="122" t="s">
        <v>1900</v>
      </c>
      <c r="M33" s="858"/>
    </row>
    <row r="34" spans="1:13" x14ac:dyDescent="0.25">
      <c r="A34" s="29" t="s">
        <v>55</v>
      </c>
      <c r="B34" s="19" t="s">
        <v>817</v>
      </c>
      <c r="C34" s="19" t="s">
        <v>55</v>
      </c>
      <c r="D34" s="342">
        <v>44777</v>
      </c>
      <c r="E34" s="218"/>
      <c r="F34" s="218"/>
      <c r="G34" s="557"/>
      <c r="H34" s="18" t="s">
        <v>473</v>
      </c>
      <c r="I34" s="19" t="s">
        <v>2032</v>
      </c>
      <c r="J34" s="608">
        <v>44777</v>
      </c>
      <c r="K34" s="854" t="s">
        <v>1557</v>
      </c>
      <c r="L34" s="1035" t="s">
        <v>2028</v>
      </c>
      <c r="M34" s="586"/>
    </row>
    <row r="35" spans="1:13" ht="13" x14ac:dyDescent="0.25">
      <c r="A35" s="652" t="s">
        <v>474</v>
      </c>
      <c r="B35" s="653"/>
      <c r="C35" s="653"/>
      <c r="D35" s="686"/>
      <c r="E35" s="686"/>
      <c r="F35" s="654"/>
      <c r="G35" s="654"/>
      <c r="H35" s="655"/>
      <c r="I35" s="686"/>
      <c r="J35" s="686"/>
      <c r="K35" s="686"/>
      <c r="L35" s="655"/>
      <c r="M35" s="656"/>
    </row>
    <row r="36" spans="1:13" x14ac:dyDescent="0.25">
      <c r="A36" s="29" t="s">
        <v>71</v>
      </c>
      <c r="B36" s="19" t="s">
        <v>71</v>
      </c>
      <c r="C36" s="19" t="s">
        <v>71</v>
      </c>
      <c r="D36" s="342">
        <v>43854</v>
      </c>
      <c r="E36" s="218" t="s">
        <v>455</v>
      </c>
      <c r="F36" s="218" t="s">
        <v>455</v>
      </c>
      <c r="G36" s="557"/>
      <c r="H36" s="18" t="s">
        <v>933</v>
      </c>
      <c r="I36" s="19" t="s">
        <v>817</v>
      </c>
      <c r="J36" s="608">
        <v>43853</v>
      </c>
      <c r="K36" s="608"/>
      <c r="L36" s="18" t="s">
        <v>499</v>
      </c>
      <c r="M36" s="586"/>
    </row>
    <row r="37" spans="1:13" s="445" customFormat="1" x14ac:dyDescent="0.25">
      <c r="A37" s="856" t="s">
        <v>798</v>
      </c>
      <c r="B37" s="120" t="s">
        <v>817</v>
      </c>
      <c r="C37" s="120" t="s">
        <v>798</v>
      </c>
      <c r="D37" s="859">
        <v>43854</v>
      </c>
      <c r="E37" s="796" t="s">
        <v>455</v>
      </c>
      <c r="F37" s="796" t="s">
        <v>455</v>
      </c>
      <c r="G37" s="860"/>
      <c r="H37" s="122" t="s">
        <v>463</v>
      </c>
      <c r="I37" s="120" t="s">
        <v>817</v>
      </c>
      <c r="J37" s="929">
        <v>43794</v>
      </c>
      <c r="K37" s="855" t="s">
        <v>1556</v>
      </c>
      <c r="L37" s="122" t="s">
        <v>1887</v>
      </c>
      <c r="M37" s="858"/>
    </row>
    <row r="38" spans="1:13" x14ac:dyDescent="0.25">
      <c r="A38" s="29" t="s">
        <v>798</v>
      </c>
      <c r="B38" s="19" t="s">
        <v>817</v>
      </c>
      <c r="C38" s="19" t="s">
        <v>798</v>
      </c>
      <c r="D38" s="342">
        <v>44636</v>
      </c>
      <c r="E38" s="218" t="s">
        <v>455</v>
      </c>
      <c r="F38" s="218" t="s">
        <v>455</v>
      </c>
      <c r="G38" s="557">
        <v>44637</v>
      </c>
      <c r="H38" s="18" t="s">
        <v>463</v>
      </c>
      <c r="I38" s="19" t="s">
        <v>817</v>
      </c>
      <c r="J38" s="608">
        <v>44627</v>
      </c>
      <c r="K38" s="1008" t="s">
        <v>1560</v>
      </c>
      <c r="L38" s="18" t="s">
        <v>1886</v>
      </c>
      <c r="M38" s="586"/>
    </row>
    <row r="39" spans="1:13" ht="13" x14ac:dyDescent="0.25">
      <c r="A39" s="652" t="s">
        <v>475</v>
      </c>
      <c r="B39" s="653"/>
      <c r="C39" s="653"/>
      <c r="D39" s="686"/>
      <c r="E39" s="686"/>
      <c r="F39" s="654"/>
      <c r="G39" s="654"/>
      <c r="H39" s="655"/>
      <c r="I39" s="686"/>
      <c r="J39" s="686"/>
      <c r="K39" s="686"/>
      <c r="L39" s="655"/>
      <c r="M39" s="656"/>
    </row>
    <row r="40" spans="1:13" ht="37.5" x14ac:dyDescent="0.25">
      <c r="A40" s="29" t="s">
        <v>71</v>
      </c>
      <c r="B40" s="19" t="s">
        <v>71</v>
      </c>
      <c r="C40" s="19" t="s">
        <v>71</v>
      </c>
      <c r="D40" s="342" t="s">
        <v>780</v>
      </c>
      <c r="E40" s="218" t="s">
        <v>455</v>
      </c>
      <c r="F40" s="218" t="s">
        <v>455</v>
      </c>
      <c r="G40" s="557"/>
      <c r="H40" s="18" t="s">
        <v>538</v>
      </c>
      <c r="I40" s="19" t="s">
        <v>1581</v>
      </c>
      <c r="J40" s="608">
        <v>43994</v>
      </c>
      <c r="K40" s="608"/>
      <c r="L40" s="18" t="s">
        <v>781</v>
      </c>
      <c r="M40" s="586"/>
    </row>
    <row r="41" spans="1:13" ht="62.5" x14ac:dyDescent="0.25">
      <c r="A41" s="29" t="s">
        <v>71</v>
      </c>
      <c r="B41" s="19" t="s">
        <v>71</v>
      </c>
      <c r="C41" s="19" t="s">
        <v>71</v>
      </c>
      <c r="D41" s="342" t="s">
        <v>751</v>
      </c>
      <c r="E41" s="218" t="s">
        <v>455</v>
      </c>
      <c r="F41" s="218" t="s">
        <v>455</v>
      </c>
      <c r="G41" s="557"/>
      <c r="H41" s="18" t="s">
        <v>596</v>
      </c>
      <c r="I41" s="19" t="s">
        <v>1582</v>
      </c>
      <c r="J41" s="608">
        <v>43984</v>
      </c>
      <c r="K41" s="608"/>
      <c r="L41" s="18" t="s">
        <v>750</v>
      </c>
      <c r="M41" s="586"/>
    </row>
    <row r="42" spans="1:13" x14ac:dyDescent="0.25">
      <c r="A42" s="29" t="s">
        <v>798</v>
      </c>
      <c r="B42" s="19" t="s">
        <v>817</v>
      </c>
      <c r="C42" s="19" t="s">
        <v>798</v>
      </c>
      <c r="D42" s="342">
        <v>43854</v>
      </c>
      <c r="E42" s="218" t="s">
        <v>455</v>
      </c>
      <c r="F42" s="218" t="s">
        <v>455</v>
      </c>
      <c r="G42" s="1007">
        <v>44497</v>
      </c>
      <c r="H42" s="18" t="s">
        <v>462</v>
      </c>
      <c r="I42" s="19" t="s">
        <v>817</v>
      </c>
      <c r="J42" s="608">
        <v>43794</v>
      </c>
      <c r="K42" s="1008" t="s">
        <v>1560</v>
      </c>
      <c r="L42" s="18" t="s">
        <v>500</v>
      </c>
      <c r="M42" s="586"/>
    </row>
    <row r="43" spans="1:13" x14ac:dyDescent="0.25">
      <c r="A43" s="29"/>
      <c r="B43" s="19"/>
      <c r="C43" s="19"/>
      <c r="D43" s="101"/>
      <c r="E43" s="101"/>
      <c r="F43" s="688"/>
      <c r="G43" s="688"/>
      <c r="H43" s="18"/>
      <c r="I43" s="19"/>
      <c r="J43" s="608"/>
      <c r="K43" s="608"/>
      <c r="L43" s="18"/>
      <c r="M43" s="586"/>
    </row>
    <row r="44" spans="1:13" ht="13" x14ac:dyDescent="0.25">
      <c r="A44" s="652" t="s">
        <v>947</v>
      </c>
      <c r="B44" s="653"/>
      <c r="C44" s="653"/>
      <c r="D44" s="686"/>
      <c r="E44" s="686"/>
      <c r="F44" s="654"/>
      <c r="G44" s="654"/>
      <c r="H44" s="655"/>
      <c r="I44" s="686"/>
      <c r="J44" s="686"/>
      <c r="K44" s="686"/>
      <c r="L44" s="655"/>
      <c r="M44" s="656"/>
    </row>
    <row r="45" spans="1:13" x14ac:dyDescent="0.25">
      <c r="A45" s="29" t="s">
        <v>26</v>
      </c>
      <c r="B45" s="19" t="s">
        <v>71</v>
      </c>
      <c r="C45" s="19" t="s">
        <v>784</v>
      </c>
      <c r="D45" s="342">
        <v>43869</v>
      </c>
      <c r="E45" s="342">
        <v>43866</v>
      </c>
      <c r="F45" s="557">
        <v>43908</v>
      </c>
      <c r="G45" s="557"/>
      <c r="H45" s="18" t="s">
        <v>532</v>
      </c>
      <c r="I45" s="19" t="s">
        <v>817</v>
      </c>
      <c r="J45" s="608">
        <v>43563</v>
      </c>
      <c r="K45" s="19" t="s">
        <v>1561</v>
      </c>
      <c r="L45" s="18" t="s">
        <v>525</v>
      </c>
      <c r="M45" s="586"/>
    </row>
    <row r="46" spans="1:13" x14ac:dyDescent="0.25">
      <c r="A46" s="29" t="s">
        <v>26</v>
      </c>
      <c r="B46" s="19" t="s">
        <v>71</v>
      </c>
      <c r="C46" s="19" t="s">
        <v>784</v>
      </c>
      <c r="D46" s="342">
        <v>43869</v>
      </c>
      <c r="E46" s="342">
        <v>43866</v>
      </c>
      <c r="F46" s="557">
        <v>43908</v>
      </c>
      <c r="G46" s="557"/>
      <c r="H46" s="18" t="s">
        <v>534</v>
      </c>
      <c r="I46" s="19" t="s">
        <v>817</v>
      </c>
      <c r="J46" s="608">
        <v>43441</v>
      </c>
      <c r="K46" s="19" t="s">
        <v>1561</v>
      </c>
      <c r="L46" s="18" t="s">
        <v>526</v>
      </c>
      <c r="M46" s="586"/>
    </row>
    <row r="47" spans="1:13" x14ac:dyDescent="0.25">
      <c r="A47" s="29" t="s">
        <v>26</v>
      </c>
      <c r="B47" s="19" t="s">
        <v>934</v>
      </c>
      <c r="C47" s="19" t="s">
        <v>784</v>
      </c>
      <c r="D47" s="342">
        <v>43869</v>
      </c>
      <c r="E47" s="342">
        <v>43866</v>
      </c>
      <c r="F47" s="557">
        <v>43908</v>
      </c>
      <c r="G47" s="557"/>
      <c r="H47" s="18" t="s">
        <v>535</v>
      </c>
      <c r="I47" s="19" t="s">
        <v>817</v>
      </c>
      <c r="J47" s="608">
        <v>43865</v>
      </c>
      <c r="K47" s="19" t="s">
        <v>1561</v>
      </c>
      <c r="L47" s="18" t="s">
        <v>527</v>
      </c>
      <c r="M47" s="586"/>
    </row>
    <row r="48" spans="1:13" x14ac:dyDescent="0.25">
      <c r="A48" s="29" t="s">
        <v>26</v>
      </c>
      <c r="B48" s="19" t="s">
        <v>934</v>
      </c>
      <c r="C48" s="19" t="s">
        <v>784</v>
      </c>
      <c r="D48" s="342">
        <v>43869</v>
      </c>
      <c r="E48" s="342">
        <v>43866</v>
      </c>
      <c r="F48" s="557">
        <v>43908</v>
      </c>
      <c r="G48" s="557"/>
      <c r="H48" s="18" t="s">
        <v>535</v>
      </c>
      <c r="I48" s="19" t="s">
        <v>817</v>
      </c>
      <c r="J48" s="608">
        <v>43865</v>
      </c>
      <c r="K48" s="19" t="s">
        <v>1561</v>
      </c>
      <c r="L48" s="18" t="s">
        <v>528</v>
      </c>
      <c r="M48" s="586"/>
    </row>
    <row r="49" spans="1:13" x14ac:dyDescent="0.25">
      <c r="A49" s="29" t="s">
        <v>26</v>
      </c>
      <c r="B49" s="19" t="s">
        <v>55</v>
      </c>
      <c r="C49" s="19" t="s">
        <v>784</v>
      </c>
      <c r="D49" s="342">
        <v>43869</v>
      </c>
      <c r="E49" s="342">
        <v>43866</v>
      </c>
      <c r="F49" s="557">
        <v>43908</v>
      </c>
      <c r="G49" s="557"/>
      <c r="H49" s="18" t="s">
        <v>536</v>
      </c>
      <c r="I49" s="19" t="s">
        <v>817</v>
      </c>
      <c r="J49" s="608">
        <v>43815</v>
      </c>
      <c r="K49" s="19" t="s">
        <v>1561</v>
      </c>
      <c r="L49" s="18" t="s">
        <v>529</v>
      </c>
      <c r="M49" s="586"/>
    </row>
    <row r="50" spans="1:13" x14ac:dyDescent="0.25">
      <c r="A50" s="29" t="s">
        <v>26</v>
      </c>
      <c r="B50" s="19" t="s">
        <v>55</v>
      </c>
      <c r="C50" s="19" t="s">
        <v>784</v>
      </c>
      <c r="D50" s="342">
        <v>43869</v>
      </c>
      <c r="E50" s="342">
        <v>43866</v>
      </c>
      <c r="F50" s="557">
        <v>43908</v>
      </c>
      <c r="G50" s="557"/>
      <c r="H50" s="18" t="s">
        <v>536</v>
      </c>
      <c r="I50" s="19" t="s">
        <v>817</v>
      </c>
      <c r="J50" s="608">
        <v>43815</v>
      </c>
      <c r="K50" s="19" t="s">
        <v>1561</v>
      </c>
      <c r="L50" s="18" t="s">
        <v>530</v>
      </c>
      <c r="M50" s="586"/>
    </row>
    <row r="51" spans="1:13" x14ac:dyDescent="0.25">
      <c r="A51" s="29" t="s">
        <v>26</v>
      </c>
      <c r="B51" s="19" t="s">
        <v>26</v>
      </c>
      <c r="C51" s="19" t="s">
        <v>784</v>
      </c>
      <c r="D51" s="342">
        <v>43869</v>
      </c>
      <c r="E51" s="342">
        <v>43866</v>
      </c>
      <c r="F51" s="557">
        <v>43908</v>
      </c>
      <c r="G51" s="557"/>
      <c r="H51" s="18" t="s">
        <v>533</v>
      </c>
      <c r="I51" s="19" t="s">
        <v>817</v>
      </c>
      <c r="J51" s="608">
        <v>43563</v>
      </c>
      <c r="K51" s="19" t="s">
        <v>1561</v>
      </c>
      <c r="L51" s="18" t="s">
        <v>531</v>
      </c>
      <c r="M51" s="586"/>
    </row>
    <row r="52" spans="1:13" x14ac:dyDescent="0.25">
      <c r="A52" s="29"/>
      <c r="B52" s="19"/>
      <c r="C52" s="19"/>
      <c r="D52" s="101"/>
      <c r="E52" s="101"/>
      <c r="F52" s="688"/>
      <c r="G52" s="688"/>
      <c r="H52" s="18"/>
      <c r="I52" s="19"/>
      <c r="J52" s="608"/>
      <c r="K52" s="608"/>
      <c r="L52" s="18"/>
      <c r="M52" s="586"/>
    </row>
    <row r="53" spans="1:13" ht="13" x14ac:dyDescent="0.25">
      <c r="A53" s="652" t="s">
        <v>1586</v>
      </c>
      <c r="B53" s="653"/>
      <c r="C53" s="653"/>
      <c r="D53" s="686"/>
      <c r="E53" s="686"/>
      <c r="F53" s="654"/>
      <c r="G53" s="654"/>
      <c r="H53" s="655"/>
      <c r="I53" s="686"/>
      <c r="J53" s="686"/>
      <c r="K53" s="686"/>
      <c r="L53" s="655"/>
      <c r="M53" s="656"/>
    </row>
    <row r="54" spans="1:13" x14ac:dyDescent="0.25">
      <c r="A54" s="29" t="s">
        <v>798</v>
      </c>
      <c r="B54" s="19" t="s">
        <v>798</v>
      </c>
      <c r="C54" s="19" t="s">
        <v>798</v>
      </c>
      <c r="D54" s="342">
        <v>44482</v>
      </c>
      <c r="E54" s="101"/>
      <c r="F54" s="688"/>
      <c r="G54" s="688"/>
      <c r="H54" s="18" t="s">
        <v>1588</v>
      </c>
      <c r="I54" s="19" t="s">
        <v>817</v>
      </c>
      <c r="J54" s="608">
        <v>44481</v>
      </c>
      <c r="K54" s="608"/>
      <c r="L54" s="18" t="s">
        <v>1587</v>
      </c>
      <c r="M54" s="586"/>
    </row>
    <row r="55" spans="1:13" x14ac:dyDescent="0.25">
      <c r="A55" s="29" t="s">
        <v>798</v>
      </c>
      <c r="B55" s="19" t="s">
        <v>798</v>
      </c>
      <c r="C55" s="19" t="s">
        <v>798</v>
      </c>
      <c r="D55" s="342">
        <v>44608</v>
      </c>
      <c r="E55" s="101"/>
      <c r="F55" s="688"/>
      <c r="G55" s="342">
        <v>44613</v>
      </c>
      <c r="H55" s="18" t="s">
        <v>1669</v>
      </c>
      <c r="I55" s="19"/>
      <c r="J55" s="342">
        <v>44608</v>
      </c>
      <c r="K55" s="1008" t="s">
        <v>1560</v>
      </c>
      <c r="L55" s="18" t="s">
        <v>1672</v>
      </c>
      <c r="M55" s="586"/>
    </row>
    <row r="56" spans="1:13" x14ac:dyDescent="0.25">
      <c r="A56" s="29" t="s">
        <v>798</v>
      </c>
      <c r="B56" s="19" t="s">
        <v>798</v>
      </c>
      <c r="C56" s="19" t="s">
        <v>798</v>
      </c>
      <c r="D56" s="342">
        <v>44608</v>
      </c>
      <c r="E56" s="101"/>
      <c r="F56" s="688"/>
      <c r="G56" s="342">
        <v>44613</v>
      </c>
      <c r="H56" s="18" t="s">
        <v>1670</v>
      </c>
      <c r="I56" s="19"/>
      <c r="J56" s="342">
        <v>44608</v>
      </c>
      <c r="K56" s="1008" t="s">
        <v>1560</v>
      </c>
      <c r="L56" s="18" t="s">
        <v>1673</v>
      </c>
      <c r="M56" s="586"/>
    </row>
    <row r="57" spans="1:13" x14ac:dyDescent="0.25">
      <c r="A57" s="29" t="s">
        <v>798</v>
      </c>
      <c r="B57" s="19" t="s">
        <v>798</v>
      </c>
      <c r="C57" s="19" t="s">
        <v>798</v>
      </c>
      <c r="D57" s="342">
        <v>44608</v>
      </c>
      <c r="E57" s="101"/>
      <c r="F57" s="688"/>
      <c r="G57" s="342">
        <v>44613</v>
      </c>
      <c r="H57" s="18" t="s">
        <v>1671</v>
      </c>
      <c r="I57" s="19"/>
      <c r="J57" s="342">
        <v>44608</v>
      </c>
      <c r="K57" s="1008" t="s">
        <v>1560</v>
      </c>
      <c r="L57" s="18" t="s">
        <v>1674</v>
      </c>
      <c r="M57" s="586"/>
    </row>
    <row r="58" spans="1:13" x14ac:dyDescent="0.25">
      <c r="A58" s="29" t="s">
        <v>798</v>
      </c>
      <c r="B58" s="19" t="s">
        <v>798</v>
      </c>
      <c r="C58" s="19" t="s">
        <v>798</v>
      </c>
      <c r="D58" s="342">
        <v>44608</v>
      </c>
      <c r="E58" s="101"/>
      <c r="F58" s="688"/>
      <c r="G58" s="342">
        <v>44613</v>
      </c>
      <c r="H58" s="18" t="s">
        <v>1668</v>
      </c>
      <c r="I58" s="19"/>
      <c r="J58" s="342">
        <v>44608</v>
      </c>
      <c r="K58" s="1008" t="s">
        <v>1560</v>
      </c>
      <c r="L58" s="18" t="s">
        <v>1675</v>
      </c>
      <c r="M58" s="586"/>
    </row>
    <row r="59" spans="1:13" x14ac:dyDescent="0.25">
      <c r="A59" s="29"/>
      <c r="B59" s="19"/>
      <c r="C59" s="19"/>
      <c r="D59" s="101"/>
      <c r="E59" s="101"/>
      <c r="F59" s="688"/>
      <c r="G59" s="688"/>
      <c r="H59" s="18"/>
      <c r="I59" s="19"/>
      <c r="J59" s="608"/>
      <c r="K59" s="608"/>
      <c r="L59" s="18"/>
      <c r="M59" s="586"/>
    </row>
    <row r="60" spans="1:13" ht="13" x14ac:dyDescent="0.25">
      <c r="A60" s="652" t="s">
        <v>1086</v>
      </c>
      <c r="B60" s="653"/>
      <c r="C60" s="653"/>
      <c r="D60" s="686"/>
      <c r="E60" s="686"/>
      <c r="F60" s="654"/>
      <c r="G60" s="654"/>
      <c r="H60" s="655"/>
      <c r="I60" s="686"/>
      <c r="J60" s="686"/>
      <c r="K60" s="686"/>
      <c r="L60" s="655"/>
      <c r="M60" s="656"/>
    </row>
    <row r="61" spans="1:13" x14ac:dyDescent="0.25">
      <c r="A61" s="29" t="s">
        <v>26</v>
      </c>
      <c r="B61" s="19" t="s">
        <v>26</v>
      </c>
      <c r="C61" s="19" t="s">
        <v>26</v>
      </c>
      <c r="D61" s="342">
        <v>44152</v>
      </c>
      <c r="E61" s="101"/>
      <c r="F61" s="688"/>
      <c r="G61" s="688"/>
      <c r="H61" s="18" t="s">
        <v>1087</v>
      </c>
      <c r="I61" s="19" t="s">
        <v>817</v>
      </c>
      <c r="J61" s="608">
        <v>44152</v>
      </c>
      <c r="K61" s="608"/>
      <c r="L61" s="18" t="s">
        <v>1088</v>
      </c>
      <c r="M61" s="586"/>
    </row>
    <row r="62" spans="1:13" x14ac:dyDescent="0.25">
      <c r="A62" s="29" t="s">
        <v>798</v>
      </c>
      <c r="B62" s="19" t="s">
        <v>817</v>
      </c>
      <c r="C62" s="19" t="s">
        <v>798</v>
      </c>
      <c r="D62" s="342">
        <v>44211</v>
      </c>
      <c r="E62" s="101"/>
      <c r="F62" s="688"/>
      <c r="G62" s="688"/>
      <c r="H62" s="18" t="s">
        <v>1279</v>
      </c>
      <c r="I62" s="19" t="s">
        <v>817</v>
      </c>
      <c r="J62" s="608">
        <v>44208</v>
      </c>
      <c r="K62" s="608"/>
      <c r="L62" s="18" t="s">
        <v>1280</v>
      </c>
      <c r="M62" s="586"/>
    </row>
    <row r="63" spans="1:13" x14ac:dyDescent="0.25">
      <c r="A63" s="29" t="s">
        <v>26</v>
      </c>
      <c r="B63" s="19" t="s">
        <v>817</v>
      </c>
      <c r="C63" s="19" t="s">
        <v>26</v>
      </c>
      <c r="D63" s="342">
        <v>44222</v>
      </c>
      <c r="E63" s="101"/>
      <c r="F63" s="688"/>
      <c r="G63" s="688"/>
      <c r="H63" s="18" t="s">
        <v>1509</v>
      </c>
      <c r="I63" s="19" t="s">
        <v>817</v>
      </c>
      <c r="J63" s="608">
        <v>44222</v>
      </c>
      <c r="K63" s="608"/>
      <c r="L63" s="18" t="s">
        <v>1512</v>
      </c>
      <c r="M63" s="586"/>
    </row>
    <row r="64" spans="1:13" x14ac:dyDescent="0.25">
      <c r="A64" s="29" t="s">
        <v>26</v>
      </c>
      <c r="B64" s="19" t="s">
        <v>817</v>
      </c>
      <c r="C64" s="19" t="s">
        <v>26</v>
      </c>
      <c r="D64" s="342">
        <v>44222</v>
      </c>
      <c r="E64" s="101"/>
      <c r="F64" s="688"/>
      <c r="G64" s="688"/>
      <c r="H64" s="18" t="s">
        <v>1510</v>
      </c>
      <c r="I64" s="19" t="s">
        <v>817</v>
      </c>
      <c r="J64" s="608">
        <v>44222</v>
      </c>
      <c r="K64" s="608"/>
      <c r="L64" s="18" t="s">
        <v>1511</v>
      </c>
      <c r="M64" s="586"/>
    </row>
    <row r="65" spans="1:13" x14ac:dyDescent="0.25">
      <c r="A65" s="29" t="s">
        <v>798</v>
      </c>
      <c r="B65" s="19" t="s">
        <v>817</v>
      </c>
      <c r="C65" s="19" t="s">
        <v>2051</v>
      </c>
      <c r="D65" s="342">
        <v>44846</v>
      </c>
      <c r="E65" s="101"/>
      <c r="F65" s="688"/>
      <c r="G65" s="101" t="s">
        <v>589</v>
      </c>
      <c r="H65" s="18" t="s">
        <v>2049</v>
      </c>
      <c r="I65" s="19"/>
      <c r="J65" s="342">
        <v>44320</v>
      </c>
      <c r="K65" s="19" t="s">
        <v>66</v>
      </c>
      <c r="L65" s="18" t="s">
        <v>2050</v>
      </c>
      <c r="M65" s="586"/>
    </row>
    <row r="66" spans="1:13" ht="13" thickBot="1" x14ac:dyDescent="0.3">
      <c r="A66" s="404"/>
      <c r="B66" s="192"/>
      <c r="C66" s="192"/>
      <c r="D66" s="158"/>
      <c r="E66" s="158"/>
      <c r="F66" s="1015"/>
      <c r="G66" s="1015"/>
      <c r="H66" s="414"/>
      <c r="I66" s="192"/>
      <c r="J66" s="473"/>
      <c r="K66" s="473"/>
      <c r="L66" s="414"/>
      <c r="M66" s="587"/>
    </row>
  </sheetData>
  <autoFilter ref="A12:M64" xr:uid="{00000000-0009-0000-0000-000016000000}"/>
  <pageMargins left="0.70866141732283472" right="0.70866141732283472" top="0.78740157480314965" bottom="0.78740157480314965" header="0.31496062992125984" footer="0.31496062992125984"/>
  <pageSetup paperSize="8" scale="72" orientation="landscape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6">
    <tabColor theme="3" tint="0.39997558519241921"/>
    <pageSetUpPr fitToPage="1"/>
  </sheetPr>
  <dimension ref="A1:AB26"/>
  <sheetViews>
    <sheetView zoomScale="120" zoomScaleNormal="120" workbookViewId="0">
      <selection activeCell="X11" sqref="X11"/>
    </sheetView>
  </sheetViews>
  <sheetFormatPr baseColWidth="10" defaultColWidth="11.453125" defaultRowHeight="13" outlineLevelCol="1" x14ac:dyDescent="0.25"/>
  <cols>
    <col min="1" max="1" width="6.90625" style="1150" customWidth="1"/>
    <col min="2" max="2" width="4.90625" style="1150" bestFit="1" customWidth="1"/>
    <col min="3" max="3" width="8.08984375" style="1150" bestFit="1" customWidth="1"/>
    <col min="4" max="4" width="6.08984375" style="1150" bestFit="1" customWidth="1"/>
    <col min="5" max="5" width="6.90625" style="1150" bestFit="1" customWidth="1"/>
    <col min="6" max="6" width="5.90625" style="1150" bestFit="1" customWidth="1"/>
    <col min="7" max="7" width="5.90625" style="1150" customWidth="1"/>
    <col min="8" max="8" width="10.90625" style="1229" bestFit="1" customWidth="1"/>
    <col min="9" max="9" width="6.36328125" style="1229" bestFit="1" customWidth="1"/>
    <col min="10" max="11" width="7.6328125" style="1151" customWidth="1"/>
    <col min="12" max="13" width="12.6328125" style="1228" customWidth="1"/>
    <col min="14" max="15" width="12.6328125" style="1228" customWidth="1" outlineLevel="1"/>
    <col min="16" max="16" width="12.6328125" style="1182" customWidth="1" outlineLevel="1"/>
    <col min="17" max="17" width="12.6328125" style="1228" customWidth="1"/>
    <col min="18" max="18" width="18.54296875" style="1230" hidden="1" customWidth="1" outlineLevel="1"/>
    <col min="19" max="19" width="11.90625" style="1231" hidden="1" customWidth="1" outlineLevel="1"/>
    <col min="20" max="20" width="12.90625" style="1231" hidden="1" customWidth="1" outlineLevel="1"/>
    <col min="21" max="21" width="18.54296875" style="1232" hidden="1" customWidth="1" outlineLevel="1"/>
    <col min="22" max="23" width="36.6328125" style="1232" customWidth="1" collapsed="1"/>
    <col min="24" max="24" width="39.54296875" style="1232" bestFit="1" customWidth="1"/>
    <col min="25" max="25" width="15.90625" style="1150" bestFit="1" customWidth="1"/>
    <col min="26" max="26" width="5.08984375" style="1151" bestFit="1" customWidth="1"/>
    <col min="27" max="27" width="14.90625" style="1151" bestFit="1" customWidth="1"/>
    <col min="28" max="28" width="10" style="1233" bestFit="1" customWidth="1"/>
    <col min="29" max="16384" width="11.453125" style="1151"/>
  </cols>
  <sheetData>
    <row r="1" spans="1:28" ht="15.5" x14ac:dyDescent="0.25">
      <c r="A1" s="1234" t="s">
        <v>2767</v>
      </c>
      <c r="B1" s="1228"/>
      <c r="P1" s="1184"/>
      <c r="R1" s="1150"/>
      <c r="S1" s="1150"/>
      <c r="T1" s="1150"/>
      <c r="U1" s="1150"/>
      <c r="V1" s="1230"/>
      <c r="W1" s="1230"/>
      <c r="X1" s="1231"/>
      <c r="Y1" s="1232"/>
      <c r="Z1" s="1232"/>
      <c r="AA1" s="1232"/>
    </row>
    <row r="2" spans="1:28" ht="15.5" x14ac:dyDescent="0.25">
      <c r="A2" s="1234"/>
      <c r="B2" s="1234"/>
      <c r="C2" s="1234"/>
      <c r="D2" s="1234"/>
      <c r="E2" s="1234"/>
      <c r="F2" s="1234"/>
      <c r="G2" s="1234"/>
      <c r="H2" s="1235"/>
      <c r="I2" s="1235"/>
      <c r="K2" s="1234"/>
      <c r="L2" s="1234"/>
      <c r="M2" s="1234"/>
      <c r="N2" s="1234"/>
      <c r="O2" s="1234"/>
      <c r="Q2" s="1236" t="s">
        <v>2781</v>
      </c>
      <c r="R2" s="1234"/>
      <c r="S2" s="1234"/>
      <c r="T2" s="1234"/>
      <c r="U2" s="1234"/>
      <c r="V2" s="1234"/>
      <c r="W2" s="1234"/>
      <c r="X2" s="1234"/>
      <c r="Y2" s="1234"/>
      <c r="Z2" s="1234"/>
      <c r="AA2" s="1234"/>
      <c r="AB2" s="1234"/>
    </row>
    <row r="3" spans="1:28" x14ac:dyDescent="0.25">
      <c r="A3" s="1228"/>
      <c r="B3" s="1228"/>
      <c r="R3" s="1150"/>
      <c r="S3" s="1150"/>
      <c r="T3" s="1150"/>
      <c r="U3" s="1150"/>
      <c r="V3" s="1230"/>
      <c r="W3" s="1230"/>
      <c r="X3" s="1231"/>
      <c r="Y3" s="1232"/>
      <c r="Z3" s="1232"/>
      <c r="AA3" s="1232"/>
    </row>
    <row r="4" spans="1:28" x14ac:dyDescent="0.25">
      <c r="A4" s="1228"/>
      <c r="B4" s="1228"/>
      <c r="I4" s="1285" t="s">
        <v>1556</v>
      </c>
      <c r="J4" s="1181" t="s">
        <v>541</v>
      </c>
      <c r="P4" s="1177" t="s">
        <v>455</v>
      </c>
      <c r="R4" s="1150"/>
      <c r="S4" s="1150"/>
      <c r="T4" s="1150"/>
      <c r="U4" s="1150"/>
      <c r="V4" s="1268" t="s">
        <v>2763</v>
      </c>
      <c r="W4" s="1175" t="s">
        <v>2770</v>
      </c>
      <c r="X4" s="1176" t="s">
        <v>14</v>
      </c>
      <c r="Y4" s="1232"/>
      <c r="Z4" s="1232"/>
      <c r="AA4" s="1232"/>
    </row>
    <row r="5" spans="1:28" x14ac:dyDescent="0.25">
      <c r="A5" s="1228"/>
      <c r="B5" s="1228"/>
      <c r="I5" s="1227" t="s">
        <v>1557</v>
      </c>
      <c r="J5" s="1181" t="s">
        <v>2758</v>
      </c>
      <c r="P5" s="1187" t="s">
        <v>456</v>
      </c>
      <c r="R5" s="1150"/>
      <c r="S5" s="1150"/>
      <c r="T5" s="1150"/>
      <c r="U5" s="1150"/>
      <c r="V5" s="1266"/>
      <c r="W5" s="1175" t="s">
        <v>241</v>
      </c>
      <c r="X5" s="1176" t="s">
        <v>2771</v>
      </c>
      <c r="Y5" s="1232"/>
      <c r="Z5" s="1232"/>
      <c r="AA5" s="1232"/>
    </row>
    <row r="6" spans="1:28" x14ac:dyDescent="0.25">
      <c r="A6" s="1228"/>
      <c r="B6" s="1228"/>
      <c r="I6" s="1188" t="s">
        <v>2760</v>
      </c>
      <c r="J6" s="1181" t="s">
        <v>2759</v>
      </c>
      <c r="P6" s="1189" t="s">
        <v>541</v>
      </c>
      <c r="R6" s="1150"/>
      <c r="S6" s="1150"/>
      <c r="T6" s="1150"/>
      <c r="U6" s="1150"/>
      <c r="V6" s="1267"/>
      <c r="W6" s="1175" t="s">
        <v>2782</v>
      </c>
      <c r="X6" s="1176" t="s">
        <v>2772</v>
      </c>
      <c r="Y6" s="1232"/>
      <c r="Z6" s="1232"/>
      <c r="AA6" s="1232"/>
    </row>
    <row r="7" spans="1:28" x14ac:dyDescent="0.25">
      <c r="A7" s="1228"/>
      <c r="B7" s="1228"/>
      <c r="I7" s="1190" t="s">
        <v>1560</v>
      </c>
      <c r="J7" s="1181" t="s">
        <v>2773</v>
      </c>
      <c r="P7" s="1191" t="s">
        <v>791</v>
      </c>
      <c r="R7" s="1150"/>
      <c r="S7" s="1150"/>
      <c r="T7" s="1150"/>
      <c r="U7" s="1150"/>
      <c r="V7" s="1230"/>
      <c r="W7" s="1230"/>
      <c r="X7" s="1231"/>
      <c r="Y7" s="1232"/>
      <c r="Z7" s="1232"/>
      <c r="AA7" s="1232"/>
    </row>
    <row r="8" spans="1:28" x14ac:dyDescent="0.25">
      <c r="A8" s="1228"/>
      <c r="B8" s="1228"/>
      <c r="R8" s="1150"/>
      <c r="S8" s="1150"/>
      <c r="T8" s="1150"/>
      <c r="U8" s="1150"/>
      <c r="V8" s="1230"/>
      <c r="W8" s="1230"/>
      <c r="X8" s="1231"/>
      <c r="Y8" s="1232"/>
      <c r="Z8" s="1232"/>
      <c r="AA8" s="1232"/>
    </row>
    <row r="9" spans="1:28" ht="13.5" thickBot="1" x14ac:dyDescent="0.3">
      <c r="A9" s="1228"/>
      <c r="B9" s="1228"/>
      <c r="P9" s="1228"/>
      <c r="R9" s="1150"/>
      <c r="S9" s="1150"/>
      <c r="T9" s="1150"/>
      <c r="U9" s="1150"/>
      <c r="V9" s="1230"/>
      <c r="W9" s="1230"/>
      <c r="X9" s="1231"/>
      <c r="Y9" s="1232"/>
      <c r="Z9" s="1232"/>
      <c r="AA9" s="1232"/>
    </row>
    <row r="10" spans="1:28" s="1237" customFormat="1" ht="14.5" x14ac:dyDescent="0.25">
      <c r="A10" s="1348" t="s">
        <v>553</v>
      </c>
      <c r="B10" s="1349"/>
      <c r="C10" s="1349"/>
      <c r="D10" s="1349"/>
      <c r="E10" s="1349"/>
      <c r="F10" s="1349"/>
      <c r="G10" s="1350"/>
      <c r="H10" s="1297"/>
      <c r="I10" s="1298"/>
      <c r="J10" s="1349" t="s">
        <v>2775</v>
      </c>
      <c r="K10" s="1349"/>
      <c r="L10" s="1349"/>
      <c r="M10" s="1349"/>
      <c r="N10" s="1349"/>
      <c r="O10" s="1349"/>
      <c r="P10" s="1349"/>
      <c r="Q10" s="1350"/>
      <c r="R10" s="1352" t="s">
        <v>2787</v>
      </c>
      <c r="S10" s="1353"/>
      <c r="T10" s="1353"/>
      <c r="U10" s="1353"/>
      <c r="V10" s="1353"/>
      <c r="W10" s="1353"/>
      <c r="X10" s="1353"/>
      <c r="Y10" s="1351"/>
      <c r="Z10" s="1351"/>
      <c r="AA10" s="1351"/>
      <c r="AB10" s="1269"/>
    </row>
    <row r="11" spans="1:28" ht="53.25" customHeight="1" x14ac:dyDescent="0.25">
      <c r="A11" s="1270" t="s">
        <v>2</v>
      </c>
      <c r="B11" s="1271" t="s">
        <v>2777</v>
      </c>
      <c r="C11" s="1271" t="s">
        <v>2778</v>
      </c>
      <c r="D11" s="1153" t="s">
        <v>2779</v>
      </c>
      <c r="E11" s="1273" t="s">
        <v>2780</v>
      </c>
      <c r="F11" s="1273" t="s">
        <v>7</v>
      </c>
      <c r="G11" s="1154" t="s">
        <v>6</v>
      </c>
      <c r="H11" s="1156" t="s">
        <v>5</v>
      </c>
      <c r="I11" s="1157" t="s">
        <v>1555</v>
      </c>
      <c r="J11" s="1158" t="s">
        <v>785</v>
      </c>
      <c r="K11" s="1159" t="s">
        <v>940</v>
      </c>
      <c r="L11" s="1159" t="s">
        <v>2783</v>
      </c>
      <c r="M11" s="1159" t="s">
        <v>2784</v>
      </c>
      <c r="N11" s="1159" t="s">
        <v>2737</v>
      </c>
      <c r="O11" s="1159" t="s">
        <v>803</v>
      </c>
      <c r="P11" s="1153" t="s">
        <v>2764</v>
      </c>
      <c r="Q11" s="1160" t="s">
        <v>2785</v>
      </c>
      <c r="R11" s="1270" t="s">
        <v>99</v>
      </c>
      <c r="S11" s="1354" t="s">
        <v>100</v>
      </c>
      <c r="T11" s="1354"/>
      <c r="U11" s="1159" t="s">
        <v>234</v>
      </c>
      <c r="V11" s="1160" t="s">
        <v>2786</v>
      </c>
      <c r="W11" s="1160" t="s">
        <v>2788</v>
      </c>
      <c r="X11" s="1159" t="s">
        <v>2789</v>
      </c>
      <c r="Y11" s="1272" t="s">
        <v>17</v>
      </c>
      <c r="Z11" s="1159" t="s">
        <v>237</v>
      </c>
      <c r="AA11" s="1159" t="s">
        <v>238</v>
      </c>
      <c r="AB11" s="1153" t="s">
        <v>2774</v>
      </c>
    </row>
    <row r="12" spans="1:28" ht="13.5" thickBot="1" x14ac:dyDescent="0.3">
      <c r="A12" s="1274"/>
      <c r="B12" s="1275"/>
      <c r="C12" s="1275"/>
      <c r="D12" s="1276"/>
      <c r="E12" s="1277"/>
      <c r="F12" s="1277"/>
      <c r="G12" s="1163"/>
      <c r="H12" s="1165"/>
      <c r="I12" s="1166"/>
      <c r="J12" s="1167"/>
      <c r="K12" s="1278"/>
      <c r="L12" s="1278" t="s">
        <v>787</v>
      </c>
      <c r="M12" s="1278" t="s">
        <v>787</v>
      </c>
      <c r="N12" s="1278"/>
      <c r="O12" s="1278" t="s">
        <v>943</v>
      </c>
      <c r="P12" s="1194"/>
      <c r="Q12" s="1279"/>
      <c r="R12" s="1274"/>
      <c r="S12" s="1275"/>
      <c r="T12" s="1275"/>
      <c r="U12" s="1280"/>
      <c r="V12" s="1280"/>
      <c r="W12" s="1280"/>
      <c r="X12" s="1280"/>
      <c r="Y12" s="1276"/>
      <c r="Z12" s="1280"/>
      <c r="AA12" s="1280"/>
      <c r="AB12" s="1276"/>
    </row>
    <row r="13" spans="1:28" s="1252" customFormat="1" ht="12.75" customHeight="1" x14ac:dyDescent="0.25">
      <c r="A13" s="1238"/>
      <c r="B13" s="1239"/>
      <c r="C13" s="1239"/>
      <c r="D13" s="1239"/>
      <c r="E13" s="1239"/>
      <c r="F13" s="1239"/>
      <c r="G13" s="1240"/>
      <c r="H13" s="1241"/>
      <c r="I13" s="1242"/>
      <c r="J13" s="1243"/>
      <c r="K13" s="1244"/>
      <c r="L13" s="1244"/>
      <c r="M13" s="1244"/>
      <c r="N13" s="1244"/>
      <c r="O13" s="1245"/>
      <c r="P13" s="1203"/>
      <c r="Q13" s="1246"/>
      <c r="R13" s="1247"/>
      <c r="S13" s="1248"/>
      <c r="T13" s="1248"/>
      <c r="U13" s="1249"/>
      <c r="V13" s="1249"/>
      <c r="W13" s="1249"/>
      <c r="X13" s="1249"/>
      <c r="Y13" s="1250"/>
      <c r="Z13" s="1251"/>
      <c r="AA13" s="1251"/>
      <c r="AB13" s="1239"/>
    </row>
    <row r="14" spans="1:28" s="1252" customFormat="1" ht="12.75" customHeight="1" x14ac:dyDescent="0.25">
      <c r="A14" s="1346" t="s">
        <v>24</v>
      </c>
      <c r="B14" s="1347"/>
      <c r="C14" s="1347"/>
      <c r="D14" s="1347"/>
      <c r="E14" s="1347"/>
      <c r="F14" s="1347"/>
      <c r="G14" s="1347"/>
      <c r="H14" s="1296"/>
      <c r="I14" s="1296"/>
      <c r="J14" s="1296"/>
      <c r="K14" s="1296"/>
      <c r="L14" s="1296"/>
      <c r="M14" s="1296"/>
      <c r="N14" s="1296"/>
      <c r="O14" s="1296"/>
      <c r="P14" s="1296"/>
      <c r="Q14" s="1296"/>
      <c r="R14" s="1296"/>
      <c r="S14" s="1296"/>
      <c r="T14" s="1296"/>
      <c r="U14" s="1296"/>
      <c r="V14" s="1296"/>
      <c r="W14" s="1296"/>
      <c r="X14" s="1296"/>
      <c r="Y14" s="1296"/>
      <c r="Z14" s="1296"/>
      <c r="AA14" s="1296"/>
      <c r="AB14" s="1286"/>
    </row>
    <row r="15" spans="1:28" s="1222" customFormat="1" ht="12.75" customHeight="1" x14ac:dyDescent="0.25">
      <c r="A15" s="1256">
        <v>710</v>
      </c>
      <c r="B15" s="1257">
        <v>83</v>
      </c>
      <c r="C15" s="1253" t="s">
        <v>2776</v>
      </c>
      <c r="D15" s="1253" t="s">
        <v>98</v>
      </c>
      <c r="E15" s="1253" t="s">
        <v>57</v>
      </c>
      <c r="F15" s="1253" t="s">
        <v>29</v>
      </c>
      <c r="G15" s="1254" t="s">
        <v>19</v>
      </c>
      <c r="H15" s="1255">
        <v>43794</v>
      </c>
      <c r="I15" s="1220" t="s">
        <v>1560</v>
      </c>
      <c r="J15" s="1281" t="s">
        <v>900</v>
      </c>
      <c r="K15" s="1282" t="s">
        <v>900</v>
      </c>
      <c r="L15" s="1283">
        <v>43794</v>
      </c>
      <c r="M15" s="1283">
        <v>43794</v>
      </c>
      <c r="N15" s="1263">
        <f>M15+7</f>
        <v>43801</v>
      </c>
      <c r="O15" s="1263">
        <f>N15+30</f>
        <v>43831</v>
      </c>
      <c r="P15" s="1168" t="s">
        <v>791</v>
      </c>
      <c r="Q15" s="1213">
        <f>O15+30</f>
        <v>43861</v>
      </c>
      <c r="R15" s="1258" t="s">
        <v>101</v>
      </c>
      <c r="S15" s="1259" t="s">
        <v>102</v>
      </c>
      <c r="T15" s="1259" t="s">
        <v>103</v>
      </c>
      <c r="U15" s="1260" t="s">
        <v>248</v>
      </c>
      <c r="V15" s="1260" t="s">
        <v>229</v>
      </c>
      <c r="W15" s="1260" t="s">
        <v>2768</v>
      </c>
      <c r="X15" s="1260" t="s">
        <v>2769</v>
      </c>
      <c r="Y15" s="1261" t="s">
        <v>27</v>
      </c>
      <c r="Z15" s="1262"/>
      <c r="AA15" s="1262"/>
      <c r="AB15" s="1253" t="s">
        <v>28</v>
      </c>
    </row>
    <row r="16" spans="1:28" s="1181" customFormat="1" ht="12" x14ac:dyDescent="0.25">
      <c r="A16" s="1256"/>
      <c r="B16" s="1257"/>
      <c r="C16" s="1253"/>
      <c r="D16" s="1253"/>
      <c r="E16" s="1253"/>
      <c r="F16" s="1253"/>
      <c r="G16" s="1254"/>
      <c r="H16" s="1255"/>
      <c r="I16" s="1220"/>
      <c r="J16" s="1281"/>
      <c r="K16" s="1282"/>
      <c r="L16" s="1283"/>
      <c r="M16" s="1283"/>
      <c r="N16" s="1263"/>
      <c r="O16" s="1263"/>
      <c r="P16" s="1168"/>
      <c r="Q16" s="1213"/>
      <c r="R16" s="1258"/>
      <c r="S16" s="1259"/>
      <c r="T16" s="1259"/>
      <c r="U16" s="1260"/>
      <c r="V16" s="1260"/>
      <c r="W16" s="1260"/>
      <c r="X16" s="1260"/>
      <c r="Y16" s="1261"/>
      <c r="Z16" s="1262"/>
      <c r="AA16" s="1262"/>
      <c r="AB16" s="1253"/>
    </row>
    <row r="17" spans="1:28" s="1222" customFormat="1" ht="12.75" customHeight="1" x14ac:dyDescent="0.25">
      <c r="A17" s="1256">
        <v>710</v>
      </c>
      <c r="B17" s="1257">
        <v>82</v>
      </c>
      <c r="C17" s="1253" t="s">
        <v>11</v>
      </c>
      <c r="D17" s="1253" t="s">
        <v>98</v>
      </c>
      <c r="E17" s="1253" t="s">
        <v>57</v>
      </c>
      <c r="F17" s="1253" t="s">
        <v>36</v>
      </c>
      <c r="G17" s="1254" t="s">
        <v>19</v>
      </c>
      <c r="H17" s="1255">
        <v>43889</v>
      </c>
      <c r="I17" s="1220" t="s">
        <v>1556</v>
      </c>
      <c r="J17" s="1281" t="s">
        <v>900</v>
      </c>
      <c r="K17" s="1282" t="s">
        <v>900</v>
      </c>
      <c r="L17" s="1283">
        <v>43906</v>
      </c>
      <c r="M17" s="1283">
        <v>43906</v>
      </c>
      <c r="N17" s="1263"/>
      <c r="O17" s="1263"/>
      <c r="P17" s="1168" t="s">
        <v>455</v>
      </c>
      <c r="Q17" s="1213"/>
      <c r="R17" s="1258" t="s">
        <v>101</v>
      </c>
      <c r="S17" s="1259" t="s">
        <v>102</v>
      </c>
      <c r="T17" s="1259" t="s">
        <v>103</v>
      </c>
      <c r="U17" s="1260" t="s">
        <v>248</v>
      </c>
      <c r="V17" s="1260" t="s">
        <v>173</v>
      </c>
      <c r="W17" s="1260" t="s">
        <v>104</v>
      </c>
      <c r="X17" s="1260" t="s">
        <v>2769</v>
      </c>
      <c r="Y17" s="1261" t="s">
        <v>27</v>
      </c>
      <c r="Z17" s="1262"/>
      <c r="AA17" s="1262"/>
      <c r="AB17" s="1253" t="s">
        <v>28</v>
      </c>
    </row>
    <row r="18" spans="1:28" s="1206" customFormat="1" ht="12.75" customHeight="1" x14ac:dyDescent="0.25">
      <c r="A18" s="1256">
        <v>710</v>
      </c>
      <c r="B18" s="1257">
        <v>82</v>
      </c>
      <c r="C18" s="1253" t="s">
        <v>11</v>
      </c>
      <c r="D18" s="1253" t="s">
        <v>98</v>
      </c>
      <c r="E18" s="1253" t="s">
        <v>57</v>
      </c>
      <c r="F18" s="1253" t="s">
        <v>36</v>
      </c>
      <c r="G18" s="1254" t="s">
        <v>56</v>
      </c>
      <c r="H18" s="1255">
        <v>44097</v>
      </c>
      <c r="I18" s="1220" t="s">
        <v>1560</v>
      </c>
      <c r="J18" s="1281" t="s">
        <v>900</v>
      </c>
      <c r="K18" s="1282" t="s">
        <v>900</v>
      </c>
      <c r="L18" s="1283">
        <v>44110</v>
      </c>
      <c r="M18" s="1283">
        <v>44110</v>
      </c>
      <c r="N18" s="1263"/>
      <c r="O18" s="1263"/>
      <c r="P18" s="1168"/>
      <c r="Q18" s="1213">
        <f>M18+15</f>
        <v>44125</v>
      </c>
      <c r="R18" s="1258" t="s">
        <v>101</v>
      </c>
      <c r="S18" s="1259" t="s">
        <v>102</v>
      </c>
      <c r="T18" s="1259" t="s">
        <v>103</v>
      </c>
      <c r="U18" s="1260" t="s">
        <v>248</v>
      </c>
      <c r="V18" s="1260" t="str">
        <f>V17</f>
        <v>UV-Desinfektion</v>
      </c>
      <c r="W18" s="1260" t="str">
        <f t="shared" ref="W18:X18" si="0">W17</f>
        <v>Betriebswasseranlage</v>
      </c>
      <c r="X18" s="1260" t="str">
        <f t="shared" si="0"/>
        <v>Schnitt</v>
      </c>
      <c r="Y18" s="1261" t="s">
        <v>27</v>
      </c>
      <c r="Z18" s="1262"/>
      <c r="AA18" s="1262"/>
      <c r="AB18" s="1253" t="s">
        <v>28</v>
      </c>
    </row>
    <row r="19" spans="1:28" s="1181" customFormat="1" ht="12" x14ac:dyDescent="0.25">
      <c r="A19" s="1179"/>
      <c r="B19" s="1179"/>
      <c r="C19" s="1179"/>
      <c r="D19" s="1179"/>
      <c r="E19" s="1179"/>
      <c r="F19" s="1179"/>
      <c r="G19" s="1179"/>
      <c r="H19" s="1180"/>
      <c r="I19" s="1180"/>
      <c r="L19" s="1182"/>
      <c r="M19" s="1182"/>
      <c r="N19" s="1182"/>
      <c r="O19" s="1182"/>
      <c r="P19" s="1182"/>
      <c r="Q19" s="1284"/>
      <c r="R19" s="1183"/>
      <c r="S19" s="1264"/>
      <c r="T19" s="1264"/>
      <c r="U19" s="1223"/>
      <c r="V19" s="1223"/>
      <c r="W19" s="1223"/>
      <c r="X19" s="1223"/>
      <c r="Y19" s="1179"/>
      <c r="AB19" s="1265"/>
    </row>
    <row r="20" spans="1:28" s="1181" customFormat="1" ht="12" x14ac:dyDescent="0.25">
      <c r="A20" s="1179"/>
      <c r="B20" s="1179"/>
      <c r="C20" s="1179"/>
      <c r="D20" s="1179"/>
      <c r="E20" s="1179"/>
      <c r="F20" s="1179"/>
      <c r="G20" s="1179"/>
      <c r="H20" s="1180"/>
      <c r="I20" s="1180"/>
      <c r="L20" s="1182"/>
      <c r="M20" s="1182"/>
      <c r="N20" s="1182"/>
      <c r="O20" s="1182"/>
      <c r="P20" s="1182"/>
      <c r="Q20" s="1284"/>
      <c r="R20" s="1183"/>
      <c r="S20" s="1264"/>
      <c r="T20" s="1264"/>
      <c r="U20" s="1223"/>
      <c r="V20" s="1223"/>
      <c r="W20" s="1223"/>
      <c r="X20" s="1223"/>
      <c r="Y20" s="1179"/>
      <c r="AB20" s="1265"/>
    </row>
    <row r="21" spans="1:28" s="1181" customFormat="1" ht="12" x14ac:dyDescent="0.25">
      <c r="A21" s="1179"/>
      <c r="B21" s="1179"/>
      <c r="C21" s="1179"/>
      <c r="D21" s="1179"/>
      <c r="E21" s="1179"/>
      <c r="F21" s="1179"/>
      <c r="G21" s="1179"/>
      <c r="H21" s="1180"/>
      <c r="I21" s="1180"/>
      <c r="L21" s="1182"/>
      <c r="M21" s="1182"/>
      <c r="N21" s="1182"/>
      <c r="O21" s="1182"/>
      <c r="P21" s="1182"/>
      <c r="Q21" s="1284"/>
      <c r="R21" s="1183"/>
      <c r="S21" s="1264"/>
      <c r="T21" s="1264"/>
      <c r="U21" s="1223"/>
      <c r="V21" s="1223"/>
      <c r="W21" s="1223"/>
      <c r="X21" s="1223"/>
      <c r="Y21" s="1179"/>
      <c r="AB21" s="1265"/>
    </row>
    <row r="22" spans="1:28" s="1181" customFormat="1" ht="12" x14ac:dyDescent="0.25">
      <c r="A22" s="1179"/>
      <c r="B22" s="1179"/>
      <c r="C22" s="1179"/>
      <c r="D22" s="1179"/>
      <c r="E22" s="1179"/>
      <c r="F22" s="1179"/>
      <c r="G22" s="1179"/>
      <c r="H22" s="1180"/>
      <c r="I22" s="1180"/>
      <c r="L22" s="1182"/>
      <c r="M22" s="1182"/>
      <c r="N22" s="1182"/>
      <c r="O22" s="1182"/>
      <c r="P22" s="1182"/>
      <c r="Q22" s="1284"/>
      <c r="R22" s="1183"/>
      <c r="S22" s="1264"/>
      <c r="T22" s="1264"/>
      <c r="U22" s="1223"/>
      <c r="V22" s="1223"/>
      <c r="W22" s="1223"/>
      <c r="X22" s="1223"/>
      <c r="Y22" s="1179"/>
      <c r="AB22" s="1265"/>
    </row>
    <row r="23" spans="1:28" s="1181" customFormat="1" ht="12" x14ac:dyDescent="0.25">
      <c r="A23" s="1179"/>
      <c r="B23" s="1179"/>
      <c r="C23" s="1179"/>
      <c r="D23" s="1179"/>
      <c r="E23" s="1179"/>
      <c r="F23" s="1179"/>
      <c r="G23" s="1179"/>
      <c r="H23" s="1180"/>
      <c r="I23" s="1180"/>
      <c r="L23" s="1182"/>
      <c r="M23" s="1182"/>
      <c r="N23" s="1182"/>
      <c r="O23" s="1182"/>
      <c r="P23" s="1182"/>
      <c r="Q23" s="1284"/>
      <c r="R23" s="1183"/>
      <c r="S23" s="1264"/>
      <c r="T23" s="1264"/>
      <c r="U23" s="1223"/>
      <c r="V23" s="1223"/>
      <c r="W23" s="1223"/>
      <c r="X23" s="1223"/>
      <c r="Y23" s="1179"/>
      <c r="AB23" s="1265"/>
    </row>
    <row r="24" spans="1:28" s="1181" customFormat="1" ht="12" x14ac:dyDescent="0.25">
      <c r="A24" s="1179"/>
      <c r="B24" s="1179"/>
      <c r="C24" s="1179"/>
      <c r="D24" s="1179"/>
      <c r="E24" s="1179"/>
      <c r="F24" s="1179"/>
      <c r="G24" s="1179"/>
      <c r="H24" s="1180"/>
      <c r="I24" s="1180"/>
      <c r="L24" s="1182"/>
      <c r="M24" s="1182"/>
      <c r="N24" s="1182"/>
      <c r="O24" s="1182"/>
      <c r="P24" s="1182"/>
      <c r="Q24" s="1284"/>
      <c r="R24" s="1183"/>
      <c r="S24" s="1264"/>
      <c r="T24" s="1264"/>
      <c r="U24" s="1223"/>
      <c r="V24" s="1223"/>
      <c r="W24" s="1223"/>
      <c r="X24" s="1223"/>
      <c r="Y24" s="1179"/>
      <c r="AB24" s="1265"/>
    </row>
    <row r="25" spans="1:28" s="1181" customFormat="1" ht="12" x14ac:dyDescent="0.25">
      <c r="A25" s="1179"/>
      <c r="B25" s="1179"/>
      <c r="C25" s="1179"/>
      <c r="D25" s="1179"/>
      <c r="E25" s="1179"/>
      <c r="F25" s="1179"/>
      <c r="G25" s="1179"/>
      <c r="H25" s="1180"/>
      <c r="I25" s="1180"/>
      <c r="L25" s="1182"/>
      <c r="M25" s="1182"/>
      <c r="N25" s="1182"/>
      <c r="O25" s="1182"/>
      <c r="P25" s="1182"/>
      <c r="Q25" s="1284"/>
      <c r="R25" s="1183"/>
      <c r="S25" s="1264"/>
      <c r="T25" s="1264"/>
      <c r="U25" s="1223"/>
      <c r="V25" s="1223"/>
      <c r="W25" s="1223"/>
      <c r="X25" s="1223"/>
      <c r="Y25" s="1179"/>
      <c r="AB25" s="1265"/>
    </row>
    <row r="26" spans="1:28" s="1181" customFormat="1" ht="12" x14ac:dyDescent="0.25">
      <c r="A26" s="1179"/>
      <c r="B26" s="1179"/>
      <c r="C26" s="1179"/>
      <c r="D26" s="1179"/>
      <c r="E26" s="1179"/>
      <c r="F26" s="1179"/>
      <c r="G26" s="1179"/>
      <c r="H26" s="1180"/>
      <c r="I26" s="1180"/>
      <c r="L26" s="1182"/>
      <c r="M26" s="1182"/>
      <c r="N26" s="1182"/>
      <c r="O26" s="1182"/>
      <c r="P26" s="1182"/>
      <c r="Q26" s="1284"/>
      <c r="R26" s="1183"/>
      <c r="S26" s="1264"/>
      <c r="T26" s="1264"/>
      <c r="U26" s="1223"/>
      <c r="V26" s="1223"/>
      <c r="W26" s="1223"/>
      <c r="X26" s="1223"/>
      <c r="Y26" s="1179"/>
      <c r="AB26" s="1265"/>
    </row>
  </sheetData>
  <autoFilter ref="A13:AB18" xr:uid="{00000000-0009-0000-0000-000017000000}"/>
  <mergeCells count="6">
    <mergeCell ref="A14:G14"/>
    <mergeCell ref="A10:G10"/>
    <mergeCell ref="Y10:AA10"/>
    <mergeCell ref="R10:X10"/>
    <mergeCell ref="S11:T11"/>
    <mergeCell ref="J10:Q10"/>
  </mergeCells>
  <phoneticPr fontId="22" type="noConversion"/>
  <conditionalFormatting sqref="A15:AB18">
    <cfRule type="expression" dxfId="15" priority="2">
      <formula>$I15="U"</formula>
    </cfRule>
  </conditionalFormatting>
  <conditionalFormatting sqref="I15:I18">
    <cfRule type="cellIs" dxfId="14" priority="12" operator="equal">
      <formula>"zF"</formula>
    </cfRule>
    <cfRule type="cellIs" dxfId="13" priority="13" operator="equal">
      <formula>"F"</formula>
    </cfRule>
    <cfRule type="cellIs" dxfId="12" priority="14" operator="equal">
      <formula>"P"</formula>
    </cfRule>
    <cfRule type="cellIs" dxfId="11" priority="15" operator="equal">
      <formula>"U"</formula>
    </cfRule>
    <cfRule type="expression" dxfId="10" priority="16">
      <formula>$J15="U"</formula>
    </cfRule>
  </conditionalFormatting>
  <conditionalFormatting sqref="N15:P18">
    <cfRule type="expression" dxfId="9" priority="1">
      <formula>AND($B15&lt;&gt;"",$B15&lt;&gt;83)</formula>
    </cfRule>
  </conditionalFormatting>
  <conditionalFormatting sqref="P15:P18">
    <cfRule type="cellIs" dxfId="7" priority="5" operator="equal">
      <formula>"freigegeben"</formula>
    </cfRule>
    <cfRule type="cellIs" dxfId="6" priority="6" operator="equal">
      <formula>"ungültig"</formula>
    </cfRule>
    <cfRule type="cellIs" dxfId="5" priority="7" operator="equal">
      <formula>"ausgeliefert"</formula>
    </cfRule>
    <cfRule type="cellIs" dxfId="4" priority="8" operator="equal">
      <formula>"nicht zutreffend"</formula>
    </cfRule>
  </conditionalFormatting>
  <conditionalFormatting sqref="Q15:Q18">
    <cfRule type="expression" dxfId="2" priority="3">
      <formula>AND($I15="F",$Q15&lt;&gt;"")</formula>
    </cfRule>
    <cfRule type="expression" dxfId="1" priority="10">
      <formula>I15="U"</formula>
    </cfRule>
    <cfRule type="expression" dxfId="0" priority="11">
      <formula>AND($M15&lt;&gt;"",OR($P15="nicht zutreffend",$P15="freigegeben"))</formula>
    </cfRule>
  </conditionalFormatting>
  <dataValidations count="3">
    <dataValidation type="list" allowBlank="1" showInputMessage="1" showErrorMessage="1" sqref="P16" xr:uid="{00000000-0002-0000-1700-000000000000}">
      <formula1>$Q$4:$Q$7</formula1>
    </dataValidation>
    <dataValidation type="list" allowBlank="1" showInputMessage="1" showErrorMessage="1" sqref="P15 P17:P18" xr:uid="{00000000-0002-0000-1700-000001000000}">
      <formula1>$P$4:$P$7</formula1>
    </dataValidation>
    <dataValidation type="list" allowBlank="1" showInputMessage="1" showErrorMessage="1" sqref="I15:I18" xr:uid="{00000000-0002-0000-1700-000002000000}">
      <formula1>$I$4:$I$7</formula1>
    </dataValidation>
  </dataValidations>
  <printOptions horizontalCentered="1"/>
  <pageMargins left="0.25" right="0.19685039370078741" top="1.1811023622047245" bottom="0.98425196850393704" header="0.51181102362204722" footer="0.31496062992125984"/>
  <pageSetup paperSize="8" scale="67" fitToHeight="0" orientation="landscape" r:id="rId1"/>
  <headerFooter alignWithMargins="0">
    <oddHeader>&amp;L&amp;"-,Standard"&amp;9Platzhalter für Logo Planungsbüro, Höhe: max. 2,0 cm, Breite max. 8 cm&amp;"Arial,Standard"&amp;10
&amp;C&amp;"-,Fett"&amp;11Klärwerk Berlin-Brandenburg /
Planung und Bau einer mechanischen Reinigungsstufe&amp;R&amp;G</oddHeader>
    <oddFooter>&amp;CSeite &amp;P von &amp;N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3A4F53CE-7D52-4A00-8F5B-DD629ACB1EB6}">
            <xm:f>'LPH X IBW Dok'!$J16="U"</xm:f>
            <x14:dxf>
              <font>
                <color rgb="FFD1D0C8"/>
              </font>
            </x14:dxf>
          </x14:cfRule>
          <xm:sqref>P15:P16</xm:sqref>
        </x14:conditionalFormatting>
        <x14:conditionalFormatting xmlns:xm="http://schemas.microsoft.com/office/excel/2006/main">
          <x14:cfRule type="expression" priority="69" id="{3A4F53CE-7D52-4A00-8F5B-DD629ACB1EB6}">
            <xm:f>'LPH X IBW Dok'!$J19="U"</xm:f>
            <x14:dxf>
              <font>
                <color rgb="FFD1D0C8"/>
              </font>
            </x14:dxf>
          </x14:cfRule>
          <xm:sqref>P17:P18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3" tint="0.39997558519241921"/>
    <pageSetUpPr fitToPage="1"/>
  </sheetPr>
  <dimension ref="A1:XEZ1123"/>
  <sheetViews>
    <sheetView zoomScaleNormal="100" workbookViewId="0">
      <pane xSplit="9" ySplit="13" topLeftCell="W629" activePane="bottomRight" state="frozen"/>
      <selection activeCell="O663" sqref="O663"/>
      <selection pane="topRight" activeCell="O663" sqref="O663"/>
      <selection pane="bottomLeft" activeCell="O663" sqref="O663"/>
      <selection pane="bottomRight" activeCell="W632" sqref="W632"/>
    </sheetView>
  </sheetViews>
  <sheetFormatPr baseColWidth="10" defaultColWidth="11.453125" defaultRowHeight="13" outlineLevelCol="1" x14ac:dyDescent="0.25"/>
  <cols>
    <col min="1" max="1" width="7" style="165" bestFit="1" customWidth="1"/>
    <col min="2" max="2" width="4.90625" style="165" bestFit="1" customWidth="1"/>
    <col min="3" max="3" width="8.08984375" style="165" bestFit="1" customWidth="1"/>
    <col min="4" max="4" width="6.08984375" style="165" bestFit="1" customWidth="1"/>
    <col min="5" max="5" width="6.90625" style="166" bestFit="1" customWidth="1"/>
    <col min="6" max="6" width="4.6328125" style="165" bestFit="1" customWidth="1"/>
    <col min="7" max="7" width="5.453125" style="165" bestFit="1" customWidth="1"/>
    <col min="8" max="8" width="11" style="674" bestFit="1" customWidth="1"/>
    <col min="9" max="9" width="6.36328125" style="674" bestFit="1" customWidth="1"/>
    <col min="10" max="12" width="7.6328125" style="164" customWidth="1"/>
    <col min="13" max="13" width="11.453125" style="164" bestFit="1" customWidth="1"/>
    <col min="14" max="14" width="12.6328125" style="131" customWidth="1"/>
    <col min="15" max="15" width="11.6328125" style="131" bestFit="1" customWidth="1"/>
    <col min="16" max="18" width="12.453125" style="131" bestFit="1" customWidth="1"/>
    <col min="19" max="19" width="18.54296875" style="541" customWidth="1" outlineLevel="1"/>
    <col min="20" max="20" width="11.90625" style="168" customWidth="1" outlineLevel="1"/>
    <col min="21" max="21" width="13.54296875" style="168" customWidth="1" outlineLevel="1"/>
    <col min="22" max="22" width="19.90625" style="169" customWidth="1" outlineLevel="1"/>
    <col min="23" max="23" width="36.08984375" style="169" bestFit="1" customWidth="1"/>
    <col min="24" max="24" width="38" style="169" customWidth="1"/>
    <col min="25" max="25" width="10.54296875" style="169" customWidth="1"/>
    <col min="26" max="26" width="12.36328125" style="169" bestFit="1" customWidth="1"/>
    <col min="27" max="27" width="14.08984375" style="169" bestFit="1" customWidth="1"/>
    <col min="28" max="28" width="6.6328125" style="164" customWidth="1"/>
    <col min="29" max="29" width="15.90625" style="165" bestFit="1" customWidth="1"/>
    <col min="30" max="30" width="5.08984375" style="164" bestFit="1" customWidth="1"/>
    <col min="31" max="31" width="14.90625" style="164" bestFit="1" customWidth="1"/>
    <col min="32" max="32" width="10" style="170" bestFit="1" customWidth="1"/>
    <col min="33" max="33" width="22.90625" style="171" customWidth="1"/>
    <col min="34" max="34" width="3.6328125" style="137" customWidth="1"/>
    <col min="35" max="35" width="61.6328125" style="190" bestFit="1" customWidth="1"/>
    <col min="36" max="16384" width="11.453125" style="164"/>
  </cols>
  <sheetData>
    <row r="1" spans="1:35" x14ac:dyDescent="0.25">
      <c r="A1" s="131"/>
      <c r="B1" s="131"/>
      <c r="E1" s="165"/>
      <c r="S1" s="166"/>
      <c r="T1" s="165"/>
      <c r="U1" s="165"/>
      <c r="V1" s="165"/>
      <c r="W1" s="167"/>
      <c r="X1" s="168"/>
      <c r="Y1" s="168"/>
      <c r="AB1" s="169"/>
      <c r="AC1" s="169"/>
      <c r="AD1" s="169"/>
      <c r="AE1" s="169"/>
      <c r="AH1" s="164"/>
      <c r="AI1" s="188"/>
    </row>
    <row r="2" spans="1:35" ht="15.5" x14ac:dyDescent="0.25">
      <c r="A2" s="350" t="s">
        <v>799</v>
      </c>
      <c r="B2" s="350"/>
      <c r="C2" s="350"/>
      <c r="D2" s="164"/>
      <c r="E2" s="350"/>
      <c r="F2" s="350"/>
      <c r="G2" s="350"/>
      <c r="H2" s="675"/>
      <c r="I2" s="675"/>
      <c r="K2" s="350"/>
      <c r="L2" s="350"/>
      <c r="M2" s="350"/>
      <c r="N2" s="350"/>
      <c r="O2" s="350"/>
      <c r="P2" s="350"/>
      <c r="Q2" s="350"/>
      <c r="R2" s="350"/>
      <c r="S2" s="534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350"/>
      <c r="AG2" s="350"/>
      <c r="AH2" s="350"/>
      <c r="AI2" s="188"/>
    </row>
    <row r="3" spans="1:35" x14ac:dyDescent="0.25">
      <c r="A3" s="131"/>
      <c r="B3" s="131"/>
      <c r="E3" s="165"/>
      <c r="I3" s="934" t="s">
        <v>1556</v>
      </c>
      <c r="J3" s="188" t="s">
        <v>541</v>
      </c>
      <c r="S3" s="166"/>
      <c r="T3" s="165"/>
      <c r="U3" s="165"/>
      <c r="V3" s="165"/>
      <c r="W3" s="167"/>
      <c r="X3" s="168"/>
      <c r="Y3" s="168"/>
      <c r="AB3" s="169"/>
      <c r="AC3" s="169"/>
      <c r="AD3" s="169"/>
      <c r="AE3" s="169"/>
      <c r="AH3" s="164"/>
      <c r="AI3" s="188"/>
    </row>
    <row r="4" spans="1:35" x14ac:dyDescent="0.25">
      <c r="A4" s="131"/>
      <c r="B4" s="131"/>
      <c r="E4" s="165"/>
      <c r="I4" s="1040" t="s">
        <v>56</v>
      </c>
      <c r="J4" s="188" t="s">
        <v>1558</v>
      </c>
      <c r="N4" s="218" t="s">
        <v>455</v>
      </c>
      <c r="O4" s="531" t="s">
        <v>900</v>
      </c>
      <c r="S4" s="166"/>
      <c r="T4" s="165"/>
      <c r="U4" s="165"/>
      <c r="V4" s="165"/>
      <c r="W4" s="167"/>
      <c r="X4" s="168"/>
      <c r="Y4" s="168"/>
      <c r="AB4" s="169"/>
      <c r="AC4" s="169"/>
      <c r="AD4" s="169"/>
      <c r="AE4" s="169"/>
      <c r="AH4" s="164"/>
      <c r="AI4" s="188"/>
    </row>
    <row r="5" spans="1:35" x14ac:dyDescent="0.25">
      <c r="A5" s="131"/>
      <c r="B5" s="131"/>
      <c r="E5" s="165"/>
      <c r="I5" s="901" t="s">
        <v>1557</v>
      </c>
      <c r="J5" s="188" t="s">
        <v>1559</v>
      </c>
      <c r="N5" s="129" t="s">
        <v>514</v>
      </c>
      <c r="S5" s="166"/>
      <c r="T5" s="165"/>
      <c r="U5" s="165"/>
      <c r="V5" s="165"/>
      <c r="W5" s="167"/>
      <c r="X5" s="168"/>
      <c r="Y5" s="168"/>
      <c r="AB5" s="169"/>
      <c r="AC5" s="169"/>
      <c r="AD5" s="169"/>
      <c r="AE5" s="169"/>
      <c r="AH5" s="164"/>
      <c r="AI5" s="188"/>
    </row>
    <row r="6" spans="1:35" x14ac:dyDescent="0.25">
      <c r="A6" s="131"/>
      <c r="B6" s="131"/>
      <c r="E6" s="165"/>
      <c r="I6" s="39" t="s">
        <v>1561</v>
      </c>
      <c r="J6" s="188" t="s">
        <v>1562</v>
      </c>
      <c r="N6" s="687" t="s">
        <v>456</v>
      </c>
      <c r="S6" s="166"/>
      <c r="T6" s="165"/>
      <c r="U6" s="165"/>
      <c r="V6" s="165"/>
      <c r="W6" s="167"/>
      <c r="X6" s="168"/>
      <c r="Y6" s="168"/>
      <c r="AB6" s="169"/>
      <c r="AC6" s="169"/>
      <c r="AD6" s="169"/>
      <c r="AE6" s="169"/>
      <c r="AH6" s="164"/>
      <c r="AI6" s="188"/>
    </row>
    <row r="7" spans="1:35" x14ac:dyDescent="0.25">
      <c r="A7" s="131"/>
      <c r="B7" s="131"/>
      <c r="E7" s="165"/>
      <c r="I7" s="814" t="s">
        <v>1560</v>
      </c>
      <c r="J7" s="188" t="s">
        <v>1563</v>
      </c>
      <c r="N7" s="116" t="s">
        <v>541</v>
      </c>
      <c r="S7" s="166"/>
      <c r="T7" s="165"/>
      <c r="U7" s="165"/>
      <c r="V7" s="165"/>
      <c r="W7" s="167"/>
      <c r="X7" s="168"/>
      <c r="Y7" s="168"/>
      <c r="AB7" s="169"/>
      <c r="AC7" s="169"/>
      <c r="AD7" s="169"/>
      <c r="AE7" s="169"/>
      <c r="AH7" s="164"/>
      <c r="AI7" s="188"/>
    </row>
    <row r="8" spans="1:35" x14ac:dyDescent="0.25">
      <c r="A8" s="131"/>
      <c r="B8" s="131"/>
      <c r="E8" s="165"/>
      <c r="N8" s="1036" t="s">
        <v>791</v>
      </c>
      <c r="S8" s="166"/>
      <c r="T8" s="165"/>
      <c r="U8" s="165"/>
      <c r="V8" s="165"/>
      <c r="W8" s="167"/>
      <c r="X8" s="168"/>
      <c r="Y8" s="168"/>
      <c r="AB8" s="169"/>
      <c r="AC8" s="169"/>
      <c r="AD8" s="169"/>
      <c r="AE8" s="169"/>
      <c r="AH8" s="164"/>
      <c r="AI8" s="188"/>
    </row>
    <row r="9" spans="1:35" ht="13.5" thickBot="1" x14ac:dyDescent="0.3">
      <c r="A9" s="131"/>
      <c r="B9" s="131"/>
      <c r="E9" s="165"/>
      <c r="S9" s="166"/>
      <c r="T9" s="165"/>
      <c r="U9" s="165"/>
      <c r="V9" s="165"/>
      <c r="W9" s="167"/>
      <c r="X9" s="168"/>
      <c r="Y9" s="168"/>
      <c r="AB9" s="169"/>
      <c r="AC9" s="169"/>
      <c r="AD9" s="169"/>
      <c r="AE9" s="169"/>
      <c r="AH9" s="164"/>
      <c r="AI9" s="188"/>
    </row>
    <row r="10" spans="1:35" s="221" customFormat="1" ht="14" x14ac:dyDescent="0.25">
      <c r="A10" s="1355" t="s">
        <v>553</v>
      </c>
      <c r="B10" s="1356"/>
      <c r="C10" s="1356"/>
      <c r="D10" s="1356"/>
      <c r="E10" s="1356"/>
      <c r="F10" s="1356"/>
      <c r="G10" s="1357"/>
      <c r="H10" s="907"/>
      <c r="I10" s="908"/>
      <c r="J10" s="1327" t="s">
        <v>903</v>
      </c>
      <c r="K10" s="1328"/>
      <c r="L10" s="1328"/>
      <c r="M10" s="1328"/>
      <c r="N10" s="1328"/>
      <c r="O10" s="1328"/>
      <c r="P10" s="1328"/>
      <c r="Q10" s="1328"/>
      <c r="R10" s="1360"/>
      <c r="S10" s="1307" t="s">
        <v>195</v>
      </c>
      <c r="T10" s="1308"/>
      <c r="U10" s="1308"/>
      <c r="V10" s="1308"/>
      <c r="W10" s="1308"/>
      <c r="X10" s="1308"/>
      <c r="Y10" s="1308"/>
      <c r="Z10" s="1308"/>
      <c r="AA10" s="1309"/>
      <c r="AB10" s="1307"/>
      <c r="AC10" s="1308"/>
      <c r="AD10" s="1308"/>
      <c r="AE10" s="1308"/>
      <c r="AF10" s="356"/>
      <c r="AG10" s="356"/>
      <c r="AH10" s="356"/>
      <c r="AI10" s="532"/>
    </row>
    <row r="11" spans="1:35" ht="34.5" x14ac:dyDescent="0.25">
      <c r="A11" s="34" t="s">
        <v>2</v>
      </c>
      <c r="B11" s="145" t="s">
        <v>3</v>
      </c>
      <c r="C11" s="145" t="s">
        <v>8</v>
      </c>
      <c r="D11" s="172" t="s">
        <v>4</v>
      </c>
      <c r="E11" s="173" t="s">
        <v>1</v>
      </c>
      <c r="F11" s="173" t="s">
        <v>7</v>
      </c>
      <c r="G11" s="174" t="s">
        <v>6</v>
      </c>
      <c r="H11" s="909" t="s">
        <v>5</v>
      </c>
      <c r="I11" s="910" t="s">
        <v>1555</v>
      </c>
      <c r="J11" s="75" t="s">
        <v>800</v>
      </c>
      <c r="K11" s="76" t="s">
        <v>801</v>
      </c>
      <c r="L11" s="76" t="s">
        <v>786</v>
      </c>
      <c r="M11" s="76" t="s">
        <v>1575</v>
      </c>
      <c r="N11" s="76" t="s">
        <v>796</v>
      </c>
      <c r="O11" s="76" t="s">
        <v>941</v>
      </c>
      <c r="P11" s="76" t="s">
        <v>803</v>
      </c>
      <c r="Q11" s="76" t="s">
        <v>803</v>
      </c>
      <c r="R11" s="77" t="s">
        <v>789</v>
      </c>
      <c r="S11" s="34" t="s">
        <v>99</v>
      </c>
      <c r="T11" s="1326" t="s">
        <v>100</v>
      </c>
      <c r="U11" s="1326"/>
      <c r="V11" s="76" t="s">
        <v>234</v>
      </c>
      <c r="W11" s="76" t="s">
        <v>235</v>
      </c>
      <c r="X11" s="76" t="s">
        <v>236</v>
      </c>
      <c r="Y11" s="145" t="s">
        <v>239</v>
      </c>
      <c r="Z11" s="145" t="s">
        <v>240</v>
      </c>
      <c r="AA11" s="55" t="s">
        <v>241</v>
      </c>
      <c r="AB11" s="34" t="s">
        <v>20</v>
      </c>
      <c r="AC11" s="172" t="s">
        <v>17</v>
      </c>
      <c r="AD11" s="76" t="s">
        <v>237</v>
      </c>
      <c r="AE11" s="76" t="s">
        <v>238</v>
      </c>
      <c r="AF11" s="172" t="s">
        <v>16</v>
      </c>
      <c r="AG11" s="145" t="s">
        <v>0</v>
      </c>
      <c r="AH11" s="145"/>
      <c r="AI11" s="44" t="s">
        <v>273</v>
      </c>
    </row>
    <row r="12" spans="1:35" thickBot="1" x14ac:dyDescent="0.3">
      <c r="A12" s="358"/>
      <c r="B12" s="361"/>
      <c r="C12" s="361"/>
      <c r="D12" s="359"/>
      <c r="E12" s="379"/>
      <c r="F12" s="379"/>
      <c r="G12" s="900"/>
      <c r="H12" s="955"/>
      <c r="I12" s="958"/>
      <c r="J12" s="383"/>
      <c r="K12" s="219"/>
      <c r="L12" s="219"/>
      <c r="M12" s="220"/>
      <c r="N12" s="220" t="s">
        <v>802</v>
      </c>
      <c r="O12" s="220" t="s">
        <v>787</v>
      </c>
      <c r="P12" s="220" t="s">
        <v>942</v>
      </c>
      <c r="Q12" s="220" t="s">
        <v>943</v>
      </c>
      <c r="R12" s="628"/>
      <c r="S12" s="535"/>
      <c r="T12" s="361"/>
      <c r="U12" s="361"/>
      <c r="V12" s="360"/>
      <c r="W12" s="360"/>
      <c r="X12" s="360"/>
      <c r="Y12" s="361"/>
      <c r="Z12" s="361"/>
      <c r="AA12" s="371"/>
      <c r="AB12" s="358"/>
      <c r="AC12" s="359"/>
      <c r="AD12" s="360"/>
      <c r="AE12" s="360"/>
      <c r="AF12" s="359"/>
      <c r="AG12" s="361"/>
      <c r="AH12" s="361"/>
      <c r="AI12" s="533"/>
    </row>
    <row r="13" spans="1:35" s="184" customFormat="1" ht="12.75" customHeight="1" x14ac:dyDescent="0.25">
      <c r="A13" s="956"/>
      <c r="B13" s="365"/>
      <c r="C13" s="365"/>
      <c r="D13" s="365"/>
      <c r="E13" s="365"/>
      <c r="F13" s="365"/>
      <c r="G13" s="930"/>
      <c r="H13" s="935"/>
      <c r="I13" s="448"/>
      <c r="J13" s="385"/>
      <c r="K13" s="195"/>
      <c r="L13" s="195"/>
      <c r="M13" s="195"/>
      <c r="N13" s="195"/>
      <c r="O13" s="195"/>
      <c r="P13" s="195"/>
      <c r="Q13" s="195"/>
      <c r="R13" s="386"/>
      <c r="S13" s="536"/>
      <c r="T13" s="374"/>
      <c r="U13" s="374"/>
      <c r="V13" s="375"/>
      <c r="W13" s="375"/>
      <c r="X13" s="375"/>
      <c r="Y13" s="375"/>
      <c r="Z13" s="375"/>
      <c r="AA13" s="376"/>
      <c r="AB13" s="370"/>
      <c r="AC13" s="363"/>
      <c r="AD13" s="364"/>
      <c r="AE13" s="364"/>
      <c r="AF13" s="365"/>
      <c r="AG13" s="366"/>
      <c r="AH13" s="195"/>
      <c r="AI13" s="376"/>
    </row>
    <row r="14" spans="1:35" s="188" customFormat="1" ht="12.75" customHeight="1" x14ac:dyDescent="0.25">
      <c r="A14" s="29"/>
      <c r="B14" s="21"/>
      <c r="C14" s="20"/>
      <c r="D14" s="19"/>
      <c r="E14" s="20"/>
      <c r="F14" s="20"/>
      <c r="G14" s="932"/>
      <c r="H14" s="936"/>
      <c r="I14" s="681"/>
      <c r="J14" s="29"/>
      <c r="K14" s="19"/>
      <c r="L14" s="19"/>
      <c r="M14" s="19"/>
      <c r="N14" s="19"/>
      <c r="O14" s="19"/>
      <c r="P14" s="19"/>
      <c r="Q14" s="19"/>
      <c r="R14" s="39"/>
      <c r="S14" s="537"/>
      <c r="T14" s="25"/>
      <c r="U14" s="25"/>
      <c r="V14" s="18"/>
      <c r="W14" s="18"/>
      <c r="X14" s="46"/>
      <c r="Y14" s="46"/>
      <c r="Z14" s="46"/>
      <c r="AA14" s="47"/>
      <c r="AB14" s="43"/>
      <c r="AC14" s="22"/>
      <c r="AD14" s="23"/>
      <c r="AE14" s="23"/>
      <c r="AF14" s="20"/>
      <c r="AG14" s="24"/>
      <c r="AH14" s="19"/>
      <c r="AI14" s="45" t="str">
        <f>IF(A14="","",A14&amp;"_"&amp;B14&amp;"_"&amp;C14&amp;"_"&amp;D14&amp;"_"&amp;E14&amp;"_"&amp;F14&amp;"  "&amp;X14)</f>
        <v/>
      </c>
    </row>
    <row r="15" spans="1:35" s="184" customFormat="1" ht="12.75" customHeight="1" x14ac:dyDescent="0.25">
      <c r="A15" s="949"/>
      <c r="B15" s="351"/>
      <c r="C15" s="351"/>
      <c r="D15" s="351"/>
      <c r="E15" s="351"/>
      <c r="F15" s="351"/>
      <c r="G15" s="352"/>
      <c r="H15" s="912"/>
      <c r="I15" s="449"/>
      <c r="J15" s="1358" t="s">
        <v>365</v>
      </c>
      <c r="K15" s="1359"/>
      <c r="L15" s="1359"/>
      <c r="M15" s="1359"/>
      <c r="N15" s="1359"/>
      <c r="O15" s="1359"/>
      <c r="P15" s="1359"/>
      <c r="Q15" s="1359"/>
      <c r="R15" s="352"/>
      <c r="S15" s="378"/>
      <c r="T15" s="372"/>
      <c r="U15" s="372"/>
      <c r="V15" s="372"/>
      <c r="W15" s="372"/>
      <c r="X15" s="372"/>
      <c r="Y15" s="353"/>
      <c r="Z15" s="353"/>
      <c r="AA15" s="354"/>
      <c r="AB15" s="355"/>
      <c r="AC15" s="351"/>
      <c r="AD15" s="351"/>
      <c r="AE15" s="351"/>
      <c r="AF15" s="351"/>
      <c r="AG15" s="351" t="str">
        <f>IF(A15="","",A15&amp;"_"&amp;B15&amp;"_"&amp;C15&amp;"_"&amp;D15&amp;"_"&amp;E15&amp;"_"&amp;F15&amp;"_"&amp;G15)</f>
        <v/>
      </c>
      <c r="AH15" s="351"/>
      <c r="AI15" s="456" t="str">
        <f>IF(A15="","",A15&amp;"_"&amp;B15&amp;"_"&amp;C15&amp;"_"&amp;D15&amp;"_"&amp;E15&amp;"_"&amp;F15&amp;"  "&amp;Q15)</f>
        <v/>
      </c>
    </row>
    <row r="16" spans="1:35" s="184" customFormat="1" ht="12.75" customHeight="1" x14ac:dyDescent="0.25">
      <c r="A16" s="953"/>
      <c r="B16" s="7"/>
      <c r="C16" s="7"/>
      <c r="D16" s="7"/>
      <c r="E16" s="7"/>
      <c r="F16" s="7"/>
      <c r="G16" s="931"/>
      <c r="H16" s="911"/>
      <c r="I16" s="160"/>
      <c r="J16" s="28"/>
      <c r="K16" s="5"/>
      <c r="L16" s="5"/>
      <c r="M16" s="5"/>
      <c r="N16" s="5"/>
      <c r="O16" s="5"/>
      <c r="P16" s="5"/>
      <c r="Q16" s="5"/>
      <c r="R16" s="38"/>
      <c r="S16" s="538"/>
      <c r="T16" s="8"/>
      <c r="U16" s="8"/>
      <c r="V16" s="17"/>
      <c r="W16" s="17"/>
      <c r="X16" s="17"/>
      <c r="Y16" s="17"/>
      <c r="Z16" s="17"/>
      <c r="AA16" s="45"/>
      <c r="AB16" s="15"/>
      <c r="AC16" s="3"/>
      <c r="AD16" s="4"/>
      <c r="AE16" s="4"/>
      <c r="AF16" s="7"/>
      <c r="AG16" s="6" t="str">
        <f t="shared" ref="AG16:AG41" si="0">IF(A16="","",A16&amp;"_"&amp;B16&amp;"_"&amp;C16&amp;"_"&amp;D16&amp;"_"&amp;E16&amp;"_"&amp;F16&amp;"_"&amp;G16)</f>
        <v/>
      </c>
      <c r="AH16" s="5"/>
      <c r="AI16" s="45" t="str">
        <f>IF(A16="","",A16&amp;"_"&amp;B16&amp;"_"&amp;C16&amp;"_"&amp;D16&amp;"_"&amp;E16&amp;"_"&amp;F16&amp;"  "&amp;X16)</f>
        <v/>
      </c>
    </row>
    <row r="17" spans="1:35" s="184" customFormat="1" ht="12.75" customHeight="1" x14ac:dyDescent="0.25">
      <c r="A17" s="949"/>
      <c r="B17" s="351"/>
      <c r="C17" s="351"/>
      <c r="D17" s="351"/>
      <c r="E17" s="351"/>
      <c r="F17" s="351"/>
      <c r="G17" s="352"/>
      <c r="H17" s="912"/>
      <c r="I17" s="449"/>
      <c r="J17" s="1358" t="s">
        <v>92</v>
      </c>
      <c r="K17" s="1359"/>
      <c r="L17" s="1359"/>
      <c r="M17" s="1359"/>
      <c r="N17" s="1359"/>
      <c r="O17" s="1359"/>
      <c r="P17" s="1359"/>
      <c r="Q17" s="1359"/>
      <c r="R17" s="352"/>
      <c r="S17" s="378"/>
      <c r="T17" s="372"/>
      <c r="U17" s="372"/>
      <c r="V17" s="372"/>
      <c r="W17" s="372"/>
      <c r="X17" s="372"/>
      <c r="Y17" s="351"/>
      <c r="Z17" s="351"/>
      <c r="AA17" s="352"/>
      <c r="AB17" s="355"/>
      <c r="AC17" s="351"/>
      <c r="AD17" s="351"/>
      <c r="AE17" s="351"/>
      <c r="AF17" s="351"/>
      <c r="AG17" s="351" t="str">
        <f t="shared" si="0"/>
        <v/>
      </c>
      <c r="AH17" s="351"/>
      <c r="AI17" s="456" t="str">
        <f>IF(A17="","",A17&amp;"_"&amp;B17&amp;"_"&amp;C17&amp;"_"&amp;D17&amp;"_"&amp;E17&amp;"_"&amp;F17&amp;"  "&amp;Q17)</f>
        <v/>
      </c>
    </row>
    <row r="18" spans="1:35" s="885" customFormat="1" ht="12.5" x14ac:dyDescent="0.25">
      <c r="A18" s="874">
        <v>710</v>
      </c>
      <c r="B18" s="791">
        <v>82</v>
      </c>
      <c r="C18" s="875" t="s">
        <v>9</v>
      </c>
      <c r="D18" s="875" t="s">
        <v>98</v>
      </c>
      <c r="E18" s="119" t="s">
        <v>806</v>
      </c>
      <c r="F18" s="119" t="s">
        <v>25</v>
      </c>
      <c r="G18" s="951" t="s">
        <v>19</v>
      </c>
      <c r="H18" s="918">
        <v>44057</v>
      </c>
      <c r="I18" s="934" t="s">
        <v>1556</v>
      </c>
      <c r="J18" s="856" t="s">
        <v>798</v>
      </c>
      <c r="K18" s="118" t="s">
        <v>71</v>
      </c>
      <c r="L18" s="118" t="s">
        <v>811</v>
      </c>
      <c r="M18" s="859">
        <v>43978</v>
      </c>
      <c r="N18" s="859">
        <v>44084</v>
      </c>
      <c r="O18" s="859">
        <v>44089</v>
      </c>
      <c r="P18" s="859">
        <f>N18+(7*6)</f>
        <v>44126</v>
      </c>
      <c r="Q18" s="118"/>
      <c r="R18" s="919"/>
      <c r="S18" s="959" t="s">
        <v>101</v>
      </c>
      <c r="T18" s="878" t="s">
        <v>102</v>
      </c>
      <c r="U18" s="878" t="s">
        <v>103</v>
      </c>
      <c r="V18" s="879" t="s">
        <v>248</v>
      </c>
      <c r="W18" s="879" t="s">
        <v>982</v>
      </c>
      <c r="X18" s="1005" t="s">
        <v>983</v>
      </c>
      <c r="Y18" s="879"/>
      <c r="Z18" s="118" t="s">
        <v>14</v>
      </c>
      <c r="AA18" s="919" t="s">
        <v>244</v>
      </c>
      <c r="AB18" s="920" t="s">
        <v>21</v>
      </c>
      <c r="AC18" s="126" t="s">
        <v>53</v>
      </c>
      <c r="AD18" s="883"/>
      <c r="AE18" s="883"/>
      <c r="AF18" s="119" t="s">
        <v>28</v>
      </c>
      <c r="AG18" s="128" t="str">
        <f t="shared" si="0"/>
        <v>710_82_1370_5_222_01_A</v>
      </c>
      <c r="AH18" s="879"/>
      <c r="AI18" s="884" t="str">
        <f t="shared" ref="AI18:AI41" si="1">IF(A18="","",A18&amp;"_"&amp;B18&amp;"_"&amp;C18&amp;"_"&amp;D18&amp;"_"&amp;E18&amp;"_"&amp;F18&amp;"  "&amp;X18)</f>
        <v>710_82_1370_5_222_01  Schalplan GR, Schnitte, Details</v>
      </c>
    </row>
    <row r="19" spans="1:35" s="885" customFormat="1" ht="12.5" x14ac:dyDescent="0.25">
      <c r="A19" s="874">
        <v>710</v>
      </c>
      <c r="B19" s="791">
        <v>82</v>
      </c>
      <c r="C19" s="875" t="s">
        <v>9</v>
      </c>
      <c r="D19" s="875" t="s">
        <v>98</v>
      </c>
      <c r="E19" s="119" t="s">
        <v>806</v>
      </c>
      <c r="F19" s="119" t="s">
        <v>25</v>
      </c>
      <c r="G19" s="951" t="s">
        <v>56</v>
      </c>
      <c r="H19" s="918">
        <v>44137</v>
      </c>
      <c r="I19" s="934" t="s">
        <v>1556</v>
      </c>
      <c r="J19" s="856" t="s">
        <v>798</v>
      </c>
      <c r="K19" s="118" t="s">
        <v>71</v>
      </c>
      <c r="L19" s="118" t="s">
        <v>811</v>
      </c>
      <c r="M19" s="859"/>
      <c r="N19" s="859"/>
      <c r="O19" s="859"/>
      <c r="P19" s="859"/>
      <c r="Q19" s="118"/>
      <c r="R19" s="919"/>
      <c r="S19" s="959" t="s">
        <v>101</v>
      </c>
      <c r="T19" s="878" t="s">
        <v>102</v>
      </c>
      <c r="U19" s="878" t="s">
        <v>103</v>
      </c>
      <c r="V19" s="879" t="s">
        <v>248</v>
      </c>
      <c r="W19" s="879" t="s">
        <v>982</v>
      </c>
      <c r="X19" s="1005" t="s">
        <v>983</v>
      </c>
      <c r="Y19" s="879"/>
      <c r="Z19" s="118" t="s">
        <v>14</v>
      </c>
      <c r="AA19" s="919" t="s">
        <v>244</v>
      </c>
      <c r="AB19" s="920" t="s">
        <v>21</v>
      </c>
      <c r="AC19" s="126" t="s">
        <v>53</v>
      </c>
      <c r="AD19" s="883"/>
      <c r="AE19" s="883"/>
      <c r="AF19" s="119" t="s">
        <v>28</v>
      </c>
      <c r="AG19" s="128" t="str">
        <f t="shared" ref="AG19" si="2">IF(A19="","",A19&amp;"_"&amp;B19&amp;"_"&amp;C19&amp;"_"&amp;D19&amp;"_"&amp;E19&amp;"_"&amp;F19&amp;"_"&amp;G19)</f>
        <v>710_82_1370_5_222_01_B</v>
      </c>
      <c r="AH19" s="879"/>
      <c r="AI19" s="884" t="str">
        <f t="shared" ref="AI19" si="3">IF(A19="","",A19&amp;"_"&amp;B19&amp;"_"&amp;C19&amp;"_"&amp;D19&amp;"_"&amp;E19&amp;"_"&amp;F19&amp;"  "&amp;X19)</f>
        <v>710_82_1370_5_222_01  Schalplan GR, Schnitte, Details</v>
      </c>
    </row>
    <row r="20" spans="1:35" s="885" customFormat="1" ht="12.5" x14ac:dyDescent="0.25">
      <c r="A20" s="874">
        <v>710</v>
      </c>
      <c r="B20" s="791">
        <v>82</v>
      </c>
      <c r="C20" s="875" t="s">
        <v>9</v>
      </c>
      <c r="D20" s="875" t="s">
        <v>98</v>
      </c>
      <c r="E20" s="119" t="s">
        <v>806</v>
      </c>
      <c r="F20" s="119" t="s">
        <v>25</v>
      </c>
      <c r="G20" s="951" t="s">
        <v>54</v>
      </c>
      <c r="H20" s="918">
        <v>44601</v>
      </c>
      <c r="I20" s="934" t="s">
        <v>1556</v>
      </c>
      <c r="J20" s="856" t="s">
        <v>798</v>
      </c>
      <c r="K20" s="118" t="s">
        <v>71</v>
      </c>
      <c r="L20" s="118" t="s">
        <v>811</v>
      </c>
      <c r="M20" s="859"/>
      <c r="N20" s="859"/>
      <c r="O20" s="859"/>
      <c r="P20" s="859"/>
      <c r="Q20" s="118"/>
      <c r="R20" s="919"/>
      <c r="S20" s="959" t="s">
        <v>101</v>
      </c>
      <c r="T20" s="878" t="s">
        <v>102</v>
      </c>
      <c r="U20" s="878" t="s">
        <v>103</v>
      </c>
      <c r="V20" s="879" t="s">
        <v>248</v>
      </c>
      <c r="W20" s="879" t="s">
        <v>982</v>
      </c>
      <c r="X20" s="1005" t="s">
        <v>983</v>
      </c>
      <c r="Y20" s="879"/>
      <c r="Z20" s="118" t="s">
        <v>14</v>
      </c>
      <c r="AA20" s="919" t="s">
        <v>244</v>
      </c>
      <c r="AB20" s="920" t="s">
        <v>21</v>
      </c>
      <c r="AC20" s="126" t="s">
        <v>53</v>
      </c>
      <c r="AD20" s="883"/>
      <c r="AE20" s="883"/>
      <c r="AF20" s="119" t="s">
        <v>28</v>
      </c>
      <c r="AG20" s="128" t="str">
        <f t="shared" ref="AG20:AG22" si="4">IF(A20="","",A20&amp;"_"&amp;B20&amp;"_"&amp;C20&amp;"_"&amp;D20&amp;"_"&amp;E20&amp;"_"&amp;F20&amp;"_"&amp;G20)</f>
        <v>710_82_1370_5_222_01_C</v>
      </c>
      <c r="AH20" s="879"/>
      <c r="AI20" s="884" t="str">
        <f t="shared" ref="AI20:AI22" si="5">IF(A20="","",A20&amp;"_"&amp;B20&amp;"_"&amp;C20&amp;"_"&amp;D20&amp;"_"&amp;E20&amp;"_"&amp;F20&amp;"  "&amp;X20)</f>
        <v>710_82_1370_5_222_01  Schalplan GR, Schnitte, Details</v>
      </c>
    </row>
    <row r="21" spans="1:35" s="885" customFormat="1" ht="12.5" x14ac:dyDescent="0.25">
      <c r="A21" s="874">
        <v>710</v>
      </c>
      <c r="B21" s="791">
        <v>82</v>
      </c>
      <c r="C21" s="875" t="s">
        <v>9</v>
      </c>
      <c r="D21" s="875" t="s">
        <v>98</v>
      </c>
      <c r="E21" s="119" t="s">
        <v>806</v>
      </c>
      <c r="F21" s="119" t="s">
        <v>25</v>
      </c>
      <c r="G21" s="951" t="s">
        <v>752</v>
      </c>
      <c r="H21" s="918">
        <v>44819</v>
      </c>
      <c r="I21" s="934" t="s">
        <v>1556</v>
      </c>
      <c r="J21" s="856" t="s">
        <v>798</v>
      </c>
      <c r="K21" s="118" t="s">
        <v>71</v>
      </c>
      <c r="L21" s="118" t="s">
        <v>811</v>
      </c>
      <c r="M21" s="859"/>
      <c r="N21" s="859">
        <v>44823</v>
      </c>
      <c r="O21" s="859">
        <v>44824</v>
      </c>
      <c r="P21" s="859">
        <f>N21+(7*6)</f>
        <v>44865</v>
      </c>
      <c r="Q21" s="859">
        <v>44845</v>
      </c>
      <c r="R21" s="919"/>
      <c r="S21" s="959" t="s">
        <v>101</v>
      </c>
      <c r="T21" s="878" t="s">
        <v>102</v>
      </c>
      <c r="U21" s="878" t="s">
        <v>103</v>
      </c>
      <c r="V21" s="879" t="s">
        <v>248</v>
      </c>
      <c r="W21" s="879" t="s">
        <v>982</v>
      </c>
      <c r="X21" s="1005" t="s">
        <v>983</v>
      </c>
      <c r="Y21" s="879"/>
      <c r="Z21" s="118" t="s">
        <v>14</v>
      </c>
      <c r="AA21" s="919" t="s">
        <v>244</v>
      </c>
      <c r="AB21" s="920" t="s">
        <v>21</v>
      </c>
      <c r="AC21" s="126" t="s">
        <v>53</v>
      </c>
      <c r="AD21" s="883"/>
      <c r="AE21" s="883"/>
      <c r="AF21" s="119" t="s">
        <v>28</v>
      </c>
      <c r="AG21" s="128" t="str">
        <f t="shared" si="4"/>
        <v>710_82_1370_5_222_01_D</v>
      </c>
      <c r="AH21" s="879"/>
      <c r="AI21" s="884" t="str">
        <f t="shared" si="5"/>
        <v>710_82_1370_5_222_01  Schalplan GR, Schnitte, Details</v>
      </c>
    </row>
    <row r="22" spans="1:35" s="885" customFormat="1" ht="12.5" x14ac:dyDescent="0.25">
      <c r="A22" s="874">
        <v>710</v>
      </c>
      <c r="B22" s="791">
        <v>82</v>
      </c>
      <c r="C22" s="875" t="s">
        <v>9</v>
      </c>
      <c r="D22" s="875" t="s">
        <v>98</v>
      </c>
      <c r="E22" s="119" t="s">
        <v>806</v>
      </c>
      <c r="F22" s="119" t="s">
        <v>25</v>
      </c>
      <c r="G22" s="951" t="s">
        <v>961</v>
      </c>
      <c r="H22" s="918">
        <v>44896</v>
      </c>
      <c r="I22" s="934" t="s">
        <v>1556</v>
      </c>
      <c r="J22" s="856" t="s">
        <v>798</v>
      </c>
      <c r="K22" s="118" t="s">
        <v>71</v>
      </c>
      <c r="L22" s="118" t="s">
        <v>811</v>
      </c>
      <c r="M22" s="859"/>
      <c r="N22" s="859" t="s">
        <v>589</v>
      </c>
      <c r="O22" s="859">
        <v>44902</v>
      </c>
      <c r="P22" s="859" t="s">
        <v>589</v>
      </c>
      <c r="Q22" s="859">
        <v>44845</v>
      </c>
      <c r="R22" s="903">
        <v>44903</v>
      </c>
      <c r="S22" s="959" t="s">
        <v>101</v>
      </c>
      <c r="T22" s="878" t="s">
        <v>102</v>
      </c>
      <c r="U22" s="878" t="s">
        <v>103</v>
      </c>
      <c r="V22" s="879" t="s">
        <v>248</v>
      </c>
      <c r="W22" s="879" t="s">
        <v>982</v>
      </c>
      <c r="X22" s="1005" t="s">
        <v>983</v>
      </c>
      <c r="Y22" s="879"/>
      <c r="Z22" s="118" t="s">
        <v>14</v>
      </c>
      <c r="AA22" s="919" t="s">
        <v>244</v>
      </c>
      <c r="AB22" s="920" t="s">
        <v>21</v>
      </c>
      <c r="AC22" s="126" t="s">
        <v>53</v>
      </c>
      <c r="AD22" s="883"/>
      <c r="AE22" s="883"/>
      <c r="AF22" s="119" t="s">
        <v>28</v>
      </c>
      <c r="AG22" s="128" t="str">
        <f t="shared" si="4"/>
        <v>710_82_1370_5_222_01_E</v>
      </c>
      <c r="AH22" s="879"/>
      <c r="AI22" s="884" t="str">
        <f t="shared" si="5"/>
        <v>710_82_1370_5_222_01  Schalplan GR, Schnitte, Details</v>
      </c>
    </row>
    <row r="23" spans="1:35" s="184" customFormat="1" ht="12.5" x14ac:dyDescent="0.25">
      <c r="A23" s="28">
        <v>710</v>
      </c>
      <c r="B23" s="13">
        <v>82</v>
      </c>
      <c r="C23" s="7" t="s">
        <v>9</v>
      </c>
      <c r="D23" s="7" t="s">
        <v>98</v>
      </c>
      <c r="E23" s="20" t="s">
        <v>806</v>
      </c>
      <c r="F23" s="20" t="s">
        <v>25</v>
      </c>
      <c r="G23" s="932" t="s">
        <v>1560</v>
      </c>
      <c r="H23" s="911">
        <v>44904</v>
      </c>
      <c r="I23" s="814" t="s">
        <v>1560</v>
      </c>
      <c r="J23" s="185" t="s">
        <v>798</v>
      </c>
      <c r="K23" s="5" t="s">
        <v>71</v>
      </c>
      <c r="L23" s="5" t="s">
        <v>811</v>
      </c>
      <c r="M23" s="859"/>
      <c r="N23" s="859" t="s">
        <v>589</v>
      </c>
      <c r="O23" s="342">
        <v>44913</v>
      </c>
      <c r="P23" s="859" t="s">
        <v>589</v>
      </c>
      <c r="Q23" s="1036">
        <v>44845</v>
      </c>
      <c r="R23" s="1037">
        <v>44914</v>
      </c>
      <c r="S23" s="538" t="s">
        <v>101</v>
      </c>
      <c r="T23" s="8" t="s">
        <v>102</v>
      </c>
      <c r="U23" s="8" t="s">
        <v>103</v>
      </c>
      <c r="V23" s="17" t="s">
        <v>248</v>
      </c>
      <c r="W23" s="17" t="s">
        <v>982</v>
      </c>
      <c r="X23" s="671" t="s">
        <v>983</v>
      </c>
      <c r="Y23" s="17"/>
      <c r="Z23" s="5" t="s">
        <v>14</v>
      </c>
      <c r="AA23" s="38" t="s">
        <v>244</v>
      </c>
      <c r="AB23" s="15" t="s">
        <v>21</v>
      </c>
      <c r="AC23" s="22" t="s">
        <v>53</v>
      </c>
      <c r="AD23" s="4"/>
      <c r="AE23" s="4"/>
      <c r="AF23" s="20" t="s">
        <v>28</v>
      </c>
      <c r="AG23" s="6" t="str">
        <f t="shared" ref="AG23" si="6">IF(A23="","",A23&amp;"_"&amp;B23&amp;"_"&amp;C23&amp;"_"&amp;D23&amp;"_"&amp;E23&amp;"_"&amp;F23&amp;"_"&amp;G23)</f>
        <v>710_82_1370_5_222_01_F</v>
      </c>
      <c r="AH23" s="17"/>
      <c r="AI23" s="45" t="str">
        <f t="shared" ref="AI23" si="7">IF(A23="","",A23&amp;"_"&amp;B23&amp;"_"&amp;C23&amp;"_"&amp;D23&amp;"_"&amp;E23&amp;"_"&amp;F23&amp;"  "&amp;X23)</f>
        <v>710_82_1370_5_222_01  Schalplan GR, Schnitte, Details</v>
      </c>
    </row>
    <row r="24" spans="1:35" s="184" customFormat="1" ht="12.75" customHeight="1" x14ac:dyDescent="0.25">
      <c r="A24" s="28"/>
      <c r="B24" s="5"/>
      <c r="C24" s="66"/>
      <c r="D24" s="7"/>
      <c r="E24" s="7"/>
      <c r="F24" s="7"/>
      <c r="G24" s="931"/>
      <c r="H24" s="911"/>
      <c r="I24" s="160"/>
      <c r="J24" s="185"/>
      <c r="K24" s="132"/>
      <c r="L24" s="132"/>
      <c r="M24" s="132"/>
      <c r="N24" s="5"/>
      <c r="O24" s="5"/>
      <c r="P24" s="5"/>
      <c r="Q24" s="5"/>
      <c r="R24" s="38"/>
      <c r="S24" s="538"/>
      <c r="T24" s="8"/>
      <c r="U24" s="8"/>
      <c r="V24" s="17"/>
      <c r="W24" s="17"/>
      <c r="X24" s="17"/>
      <c r="Y24" s="17"/>
      <c r="Z24" s="5"/>
      <c r="AA24" s="38"/>
      <c r="AB24" s="15"/>
      <c r="AC24" s="3"/>
      <c r="AD24" s="4"/>
      <c r="AE24" s="4"/>
      <c r="AF24" s="7"/>
      <c r="AG24" s="6"/>
      <c r="AH24" s="17"/>
      <c r="AI24" s="45"/>
    </row>
    <row r="25" spans="1:35" s="885" customFormat="1" ht="12.5" x14ac:dyDescent="0.25">
      <c r="A25" s="874">
        <v>710</v>
      </c>
      <c r="B25" s="791">
        <v>82</v>
      </c>
      <c r="C25" s="875" t="s">
        <v>9</v>
      </c>
      <c r="D25" s="875" t="s">
        <v>98</v>
      </c>
      <c r="E25" s="119" t="s">
        <v>806</v>
      </c>
      <c r="F25" s="119" t="s">
        <v>29</v>
      </c>
      <c r="G25" s="951" t="s">
        <v>19</v>
      </c>
      <c r="H25" s="918">
        <v>44057</v>
      </c>
      <c r="I25" s="934" t="s">
        <v>1556</v>
      </c>
      <c r="J25" s="856" t="s">
        <v>798</v>
      </c>
      <c r="K25" s="118" t="s">
        <v>71</v>
      </c>
      <c r="L25" s="118" t="s">
        <v>811</v>
      </c>
      <c r="M25" s="859">
        <v>43978</v>
      </c>
      <c r="N25" s="859">
        <v>44084</v>
      </c>
      <c r="O25" s="859">
        <v>44089</v>
      </c>
      <c r="P25" s="859">
        <f t="shared" ref="P25" si="8">N25+(7*6)</f>
        <v>44126</v>
      </c>
      <c r="Q25" s="859">
        <v>44845</v>
      </c>
      <c r="R25" s="919"/>
      <c r="S25" s="959" t="s">
        <v>101</v>
      </c>
      <c r="T25" s="878" t="s">
        <v>102</v>
      </c>
      <c r="U25" s="878" t="s">
        <v>103</v>
      </c>
      <c r="V25" s="879" t="s">
        <v>248</v>
      </c>
      <c r="W25" s="879" t="s">
        <v>984</v>
      </c>
      <c r="X25" s="1005" t="s">
        <v>983</v>
      </c>
      <c r="Y25" s="879"/>
      <c r="Z25" s="118" t="s">
        <v>14</v>
      </c>
      <c r="AA25" s="919" t="s">
        <v>244</v>
      </c>
      <c r="AB25" s="920" t="s">
        <v>21</v>
      </c>
      <c r="AC25" s="126" t="s">
        <v>53</v>
      </c>
      <c r="AD25" s="883"/>
      <c r="AE25" s="883"/>
      <c r="AF25" s="119" t="s">
        <v>28</v>
      </c>
      <c r="AG25" s="128" t="str">
        <f t="shared" ref="AG25" si="9">IF(A25="","",A25&amp;"_"&amp;B25&amp;"_"&amp;C25&amp;"_"&amp;D25&amp;"_"&amp;E25&amp;"_"&amp;F25&amp;"_"&amp;G25)</f>
        <v>710_82_1370_5_222_02_A</v>
      </c>
      <c r="AH25" s="879"/>
      <c r="AI25" s="884" t="str">
        <f t="shared" ref="AI25" si="10">IF(A25="","",A25&amp;"_"&amp;B25&amp;"_"&amp;C25&amp;"_"&amp;D25&amp;"_"&amp;E25&amp;"_"&amp;F25&amp;"  "&amp;X25)</f>
        <v>710_82_1370_5_222_02  Schalplan GR, Schnitte, Details</v>
      </c>
    </row>
    <row r="26" spans="1:35" s="184" customFormat="1" ht="12.5" x14ac:dyDescent="0.25">
      <c r="A26" s="28">
        <v>710</v>
      </c>
      <c r="B26" s="13">
        <v>82</v>
      </c>
      <c r="C26" s="7" t="s">
        <v>9</v>
      </c>
      <c r="D26" s="7" t="s">
        <v>98</v>
      </c>
      <c r="E26" s="20" t="s">
        <v>806</v>
      </c>
      <c r="F26" s="20" t="s">
        <v>29</v>
      </c>
      <c r="G26" s="932" t="s">
        <v>56</v>
      </c>
      <c r="H26" s="911">
        <v>44896</v>
      </c>
      <c r="I26" s="814" t="s">
        <v>1560</v>
      </c>
      <c r="J26" s="185" t="s">
        <v>798</v>
      </c>
      <c r="K26" s="5" t="s">
        <v>71</v>
      </c>
      <c r="L26" s="5" t="s">
        <v>811</v>
      </c>
      <c r="M26" s="859"/>
      <c r="N26" s="859" t="s">
        <v>589</v>
      </c>
      <c r="O26" s="342">
        <v>44902</v>
      </c>
      <c r="P26" s="859" t="s">
        <v>589</v>
      </c>
      <c r="Q26" s="1036">
        <v>44845</v>
      </c>
      <c r="R26" s="1037">
        <v>44903</v>
      </c>
      <c r="S26" s="538" t="s">
        <v>101</v>
      </c>
      <c r="T26" s="8" t="s">
        <v>102</v>
      </c>
      <c r="U26" s="8" t="s">
        <v>103</v>
      </c>
      <c r="V26" s="17" t="s">
        <v>248</v>
      </c>
      <c r="W26" s="17" t="s">
        <v>984</v>
      </c>
      <c r="X26" s="671" t="s">
        <v>983</v>
      </c>
      <c r="Y26" s="17"/>
      <c r="Z26" s="5" t="s">
        <v>14</v>
      </c>
      <c r="AA26" s="38" t="s">
        <v>244</v>
      </c>
      <c r="AB26" s="15" t="s">
        <v>21</v>
      </c>
      <c r="AC26" s="22" t="s">
        <v>53</v>
      </c>
      <c r="AD26" s="4"/>
      <c r="AE26" s="4"/>
      <c r="AF26" s="20" t="s">
        <v>28</v>
      </c>
      <c r="AG26" s="6" t="str">
        <f t="shared" si="0"/>
        <v>710_82_1370_5_222_02_B</v>
      </c>
      <c r="AH26" s="17"/>
      <c r="AI26" s="45" t="str">
        <f t="shared" si="1"/>
        <v>710_82_1370_5_222_02  Schalplan GR, Schnitte, Details</v>
      </c>
    </row>
    <row r="27" spans="1:35" s="885" customFormat="1" ht="12.5" x14ac:dyDescent="0.25">
      <c r="A27" s="874">
        <v>710</v>
      </c>
      <c r="B27" s="791">
        <v>82</v>
      </c>
      <c r="C27" s="875" t="s">
        <v>9</v>
      </c>
      <c r="D27" s="875" t="s">
        <v>98</v>
      </c>
      <c r="E27" s="119" t="s">
        <v>806</v>
      </c>
      <c r="F27" s="119" t="s">
        <v>31</v>
      </c>
      <c r="G27" s="951" t="s">
        <v>19</v>
      </c>
      <c r="H27" s="918">
        <v>44057</v>
      </c>
      <c r="I27" s="934" t="s">
        <v>1556</v>
      </c>
      <c r="J27" s="856" t="s">
        <v>798</v>
      </c>
      <c r="K27" s="118" t="s">
        <v>71</v>
      </c>
      <c r="L27" s="118" t="s">
        <v>811</v>
      </c>
      <c r="M27" s="859">
        <v>43978</v>
      </c>
      <c r="N27" s="859">
        <v>44084</v>
      </c>
      <c r="O27" s="859">
        <v>44089</v>
      </c>
      <c r="P27" s="859">
        <f t="shared" ref="P27" si="11">N27+(7*6)</f>
        <v>44126</v>
      </c>
      <c r="Q27" s="859">
        <v>44845</v>
      </c>
      <c r="R27" s="919"/>
      <c r="S27" s="959" t="s">
        <v>101</v>
      </c>
      <c r="T27" s="878" t="s">
        <v>102</v>
      </c>
      <c r="U27" s="878" t="s">
        <v>253</v>
      </c>
      <c r="V27" s="879" t="s">
        <v>248</v>
      </c>
      <c r="W27" s="879" t="s">
        <v>984</v>
      </c>
      <c r="X27" s="1005" t="s">
        <v>983</v>
      </c>
      <c r="Y27" s="879"/>
      <c r="Z27" s="118" t="s">
        <v>14</v>
      </c>
      <c r="AA27" s="919" t="s">
        <v>244</v>
      </c>
      <c r="AB27" s="920" t="s">
        <v>21</v>
      </c>
      <c r="AC27" s="126" t="s">
        <v>53</v>
      </c>
      <c r="AD27" s="883"/>
      <c r="AE27" s="883"/>
      <c r="AF27" s="119" t="s">
        <v>28</v>
      </c>
      <c r="AG27" s="128" t="str">
        <f t="shared" ref="AG27" si="12">IF(A27="","",A27&amp;"_"&amp;B27&amp;"_"&amp;C27&amp;"_"&amp;D27&amp;"_"&amp;E27&amp;"_"&amp;F27&amp;"_"&amp;G27)</f>
        <v>710_82_1370_5_222_03_A</v>
      </c>
      <c r="AH27" s="879"/>
      <c r="AI27" s="884" t="str">
        <f t="shared" ref="AI27" si="13">IF(A27="","",A27&amp;"_"&amp;B27&amp;"_"&amp;C27&amp;"_"&amp;D27&amp;"_"&amp;E27&amp;"_"&amp;F27&amp;"  "&amp;X27)</f>
        <v>710_82_1370_5_222_03  Schalplan GR, Schnitte, Details</v>
      </c>
    </row>
    <row r="28" spans="1:35" s="184" customFormat="1" ht="12.5" x14ac:dyDescent="0.25">
      <c r="A28" s="28">
        <v>710</v>
      </c>
      <c r="B28" s="13">
        <v>82</v>
      </c>
      <c r="C28" s="7" t="s">
        <v>9</v>
      </c>
      <c r="D28" s="7" t="s">
        <v>98</v>
      </c>
      <c r="E28" s="20" t="s">
        <v>806</v>
      </c>
      <c r="F28" s="20" t="s">
        <v>31</v>
      </c>
      <c r="G28" s="932" t="s">
        <v>56</v>
      </c>
      <c r="H28" s="911">
        <v>44896</v>
      </c>
      <c r="I28" s="814" t="s">
        <v>1560</v>
      </c>
      <c r="J28" s="185" t="s">
        <v>798</v>
      </c>
      <c r="K28" s="5" t="s">
        <v>71</v>
      </c>
      <c r="L28" s="5" t="s">
        <v>811</v>
      </c>
      <c r="M28" s="859"/>
      <c r="N28" s="859" t="s">
        <v>589</v>
      </c>
      <c r="O28" s="342">
        <v>44902</v>
      </c>
      <c r="P28" s="859" t="s">
        <v>589</v>
      </c>
      <c r="Q28" s="1036">
        <v>44845</v>
      </c>
      <c r="R28" s="1037">
        <v>44903</v>
      </c>
      <c r="S28" s="538" t="s">
        <v>101</v>
      </c>
      <c r="T28" s="8" t="s">
        <v>102</v>
      </c>
      <c r="U28" s="8" t="s">
        <v>253</v>
      </c>
      <c r="V28" s="17" t="s">
        <v>248</v>
      </c>
      <c r="W28" s="17" t="s">
        <v>984</v>
      </c>
      <c r="X28" s="671" t="s">
        <v>983</v>
      </c>
      <c r="Y28" s="17"/>
      <c r="Z28" s="5" t="s">
        <v>14</v>
      </c>
      <c r="AA28" s="38" t="s">
        <v>244</v>
      </c>
      <c r="AB28" s="15" t="s">
        <v>21</v>
      </c>
      <c r="AC28" s="22" t="s">
        <v>53</v>
      </c>
      <c r="AD28" s="4"/>
      <c r="AE28" s="4"/>
      <c r="AF28" s="20" t="s">
        <v>28</v>
      </c>
      <c r="AG28" s="6" t="str">
        <f t="shared" si="0"/>
        <v>710_82_1370_5_222_03_B</v>
      </c>
      <c r="AH28" s="17"/>
      <c r="AI28" s="45" t="str">
        <f t="shared" si="1"/>
        <v>710_82_1370_5_222_03  Schalplan GR, Schnitte, Details</v>
      </c>
    </row>
    <row r="29" spans="1:35" s="885" customFormat="1" ht="12.5" x14ac:dyDescent="0.25">
      <c r="A29" s="874">
        <v>710</v>
      </c>
      <c r="B29" s="791">
        <v>82</v>
      </c>
      <c r="C29" s="875" t="s">
        <v>9</v>
      </c>
      <c r="D29" s="875" t="s">
        <v>98</v>
      </c>
      <c r="E29" s="119" t="s">
        <v>806</v>
      </c>
      <c r="F29" s="119" t="s">
        <v>33</v>
      </c>
      <c r="G29" s="951" t="s">
        <v>19</v>
      </c>
      <c r="H29" s="918">
        <v>44057</v>
      </c>
      <c r="I29" s="934" t="s">
        <v>1556</v>
      </c>
      <c r="J29" s="856" t="s">
        <v>798</v>
      </c>
      <c r="K29" s="118" t="s">
        <v>71</v>
      </c>
      <c r="L29" s="118" t="s">
        <v>811</v>
      </c>
      <c r="M29" s="859">
        <v>43978</v>
      </c>
      <c r="N29" s="859">
        <v>44084</v>
      </c>
      <c r="O29" s="859">
        <v>44089</v>
      </c>
      <c r="P29" s="859">
        <f t="shared" ref="P29" si="14">N29+(7*6)</f>
        <v>44126</v>
      </c>
      <c r="Q29" s="859">
        <v>44845</v>
      </c>
      <c r="R29" s="919"/>
      <c r="S29" s="959" t="s">
        <v>101</v>
      </c>
      <c r="T29" s="878" t="s">
        <v>102</v>
      </c>
      <c r="U29" s="878" t="s">
        <v>253</v>
      </c>
      <c r="V29" s="879" t="s">
        <v>248</v>
      </c>
      <c r="W29" s="879" t="s">
        <v>984</v>
      </c>
      <c r="X29" s="1005" t="s">
        <v>985</v>
      </c>
      <c r="Y29" s="879"/>
      <c r="Z29" s="118" t="s">
        <v>14</v>
      </c>
      <c r="AA29" s="919" t="s">
        <v>244</v>
      </c>
      <c r="AB29" s="920" t="s">
        <v>21</v>
      </c>
      <c r="AC29" s="126" t="s">
        <v>53</v>
      </c>
      <c r="AD29" s="883"/>
      <c r="AE29" s="883"/>
      <c r="AF29" s="119" t="s">
        <v>28</v>
      </c>
      <c r="AG29" s="128" t="str">
        <f t="shared" ref="AG29" si="15">IF(A29="","",A29&amp;"_"&amp;B29&amp;"_"&amp;C29&amp;"_"&amp;D29&amp;"_"&amp;E29&amp;"_"&amp;F29&amp;"_"&amp;G29)</f>
        <v>710_82_1370_5_222_04_A</v>
      </c>
      <c r="AH29" s="879"/>
      <c r="AI29" s="884" t="str">
        <f t="shared" ref="AI29" si="16">IF(A29="","",A29&amp;"_"&amp;B29&amp;"_"&amp;C29&amp;"_"&amp;D29&amp;"_"&amp;E29&amp;"_"&amp;F29&amp;"  "&amp;X29)</f>
        <v>710_82_1370_5_222_04  Schalplan Decke, Schnitte, Details</v>
      </c>
    </row>
    <row r="30" spans="1:35" s="184" customFormat="1" ht="12.5" x14ac:dyDescent="0.25">
      <c r="A30" s="28">
        <v>710</v>
      </c>
      <c r="B30" s="13">
        <v>82</v>
      </c>
      <c r="C30" s="7" t="s">
        <v>9</v>
      </c>
      <c r="D30" s="7" t="s">
        <v>98</v>
      </c>
      <c r="E30" s="20" t="s">
        <v>806</v>
      </c>
      <c r="F30" s="20" t="s">
        <v>33</v>
      </c>
      <c r="G30" s="932" t="s">
        <v>56</v>
      </c>
      <c r="H30" s="911">
        <v>44896</v>
      </c>
      <c r="I30" s="814" t="s">
        <v>1560</v>
      </c>
      <c r="J30" s="185" t="s">
        <v>798</v>
      </c>
      <c r="K30" s="5" t="s">
        <v>71</v>
      </c>
      <c r="L30" s="5" t="s">
        <v>811</v>
      </c>
      <c r="M30" s="859"/>
      <c r="N30" s="859" t="s">
        <v>589</v>
      </c>
      <c r="O30" s="342">
        <v>44902</v>
      </c>
      <c r="P30" s="859" t="s">
        <v>589</v>
      </c>
      <c r="Q30" s="1036">
        <v>44845</v>
      </c>
      <c r="R30" s="1037">
        <v>44903</v>
      </c>
      <c r="S30" s="538" t="s">
        <v>101</v>
      </c>
      <c r="T30" s="8" t="s">
        <v>102</v>
      </c>
      <c r="U30" s="8" t="s">
        <v>253</v>
      </c>
      <c r="V30" s="17" t="s">
        <v>248</v>
      </c>
      <c r="W30" s="17" t="s">
        <v>984</v>
      </c>
      <c r="X30" s="671" t="s">
        <v>985</v>
      </c>
      <c r="Y30" s="17"/>
      <c r="Z30" s="5" t="s">
        <v>14</v>
      </c>
      <c r="AA30" s="38" t="s">
        <v>244</v>
      </c>
      <c r="AB30" s="15" t="s">
        <v>21</v>
      </c>
      <c r="AC30" s="22" t="s">
        <v>53</v>
      </c>
      <c r="AD30" s="4"/>
      <c r="AE30" s="4"/>
      <c r="AF30" s="20" t="s">
        <v>28</v>
      </c>
      <c r="AG30" s="6" t="str">
        <f t="shared" si="0"/>
        <v>710_82_1370_5_222_04_B</v>
      </c>
      <c r="AH30" s="17"/>
      <c r="AI30" s="45" t="str">
        <f t="shared" si="1"/>
        <v>710_82_1370_5_222_04  Schalplan Decke, Schnitte, Details</v>
      </c>
    </row>
    <row r="31" spans="1:35" s="885" customFormat="1" ht="12.5" x14ac:dyDescent="0.25">
      <c r="A31" s="874">
        <v>710</v>
      </c>
      <c r="B31" s="791">
        <v>82</v>
      </c>
      <c r="C31" s="875" t="s">
        <v>9</v>
      </c>
      <c r="D31" s="875" t="s">
        <v>98</v>
      </c>
      <c r="E31" s="119" t="s">
        <v>806</v>
      </c>
      <c r="F31" s="119" t="s">
        <v>36</v>
      </c>
      <c r="G31" s="951" t="s">
        <v>19</v>
      </c>
      <c r="H31" s="918">
        <v>44057</v>
      </c>
      <c r="I31" s="934" t="s">
        <v>1556</v>
      </c>
      <c r="J31" s="856" t="s">
        <v>798</v>
      </c>
      <c r="K31" s="118" t="s">
        <v>71</v>
      </c>
      <c r="L31" s="118" t="s">
        <v>811</v>
      </c>
      <c r="M31" s="859">
        <v>43978</v>
      </c>
      <c r="N31" s="859">
        <v>44084</v>
      </c>
      <c r="O31" s="859">
        <v>44089</v>
      </c>
      <c r="P31" s="859">
        <f t="shared" ref="P31" si="17">N31+(7*6)</f>
        <v>44126</v>
      </c>
      <c r="Q31" s="859">
        <v>44845</v>
      </c>
      <c r="R31" s="919"/>
      <c r="S31" s="959" t="s">
        <v>101</v>
      </c>
      <c r="T31" s="878" t="s">
        <v>102</v>
      </c>
      <c r="U31" s="878" t="s">
        <v>253</v>
      </c>
      <c r="V31" s="879" t="s">
        <v>248</v>
      </c>
      <c r="W31" s="879" t="s">
        <v>984</v>
      </c>
      <c r="X31" s="1005" t="s">
        <v>985</v>
      </c>
      <c r="Y31" s="879"/>
      <c r="Z31" s="118" t="s">
        <v>14</v>
      </c>
      <c r="AA31" s="919" t="s">
        <v>244</v>
      </c>
      <c r="AB31" s="920" t="s">
        <v>21</v>
      </c>
      <c r="AC31" s="126" t="s">
        <v>53</v>
      </c>
      <c r="AD31" s="883"/>
      <c r="AE31" s="883"/>
      <c r="AF31" s="119" t="s">
        <v>28</v>
      </c>
      <c r="AG31" s="128" t="str">
        <f t="shared" ref="AG31" si="18">IF(A31="","",A31&amp;"_"&amp;B31&amp;"_"&amp;C31&amp;"_"&amp;D31&amp;"_"&amp;E31&amp;"_"&amp;F31&amp;"_"&amp;G31)</f>
        <v>710_82_1370_5_222_05_A</v>
      </c>
      <c r="AH31" s="879"/>
      <c r="AI31" s="884" t="str">
        <f t="shared" ref="AI31" si="19">IF(A31="","",A31&amp;"_"&amp;B31&amp;"_"&amp;C31&amp;"_"&amp;D31&amp;"_"&amp;E31&amp;"_"&amp;F31&amp;"  "&amp;X31)</f>
        <v>710_82_1370_5_222_05  Schalplan Decke, Schnitte, Details</v>
      </c>
    </row>
    <row r="32" spans="1:35" s="184" customFormat="1" ht="12.5" x14ac:dyDescent="0.25">
      <c r="A32" s="28">
        <v>710</v>
      </c>
      <c r="B32" s="13">
        <v>82</v>
      </c>
      <c r="C32" s="7" t="s">
        <v>9</v>
      </c>
      <c r="D32" s="7" t="s">
        <v>98</v>
      </c>
      <c r="E32" s="20" t="s">
        <v>806</v>
      </c>
      <c r="F32" s="20" t="s">
        <v>36</v>
      </c>
      <c r="G32" s="932" t="s">
        <v>56</v>
      </c>
      <c r="H32" s="911">
        <v>44896</v>
      </c>
      <c r="I32" s="814" t="s">
        <v>1560</v>
      </c>
      <c r="J32" s="185" t="s">
        <v>798</v>
      </c>
      <c r="K32" s="5" t="s">
        <v>71</v>
      </c>
      <c r="L32" s="5" t="s">
        <v>811</v>
      </c>
      <c r="M32" s="859"/>
      <c r="N32" s="859" t="s">
        <v>589</v>
      </c>
      <c r="O32" s="342">
        <v>44902</v>
      </c>
      <c r="P32" s="859" t="s">
        <v>589</v>
      </c>
      <c r="Q32" s="1036">
        <v>44845</v>
      </c>
      <c r="R32" s="1037">
        <v>44903</v>
      </c>
      <c r="S32" s="538" t="s">
        <v>101</v>
      </c>
      <c r="T32" s="8" t="s">
        <v>102</v>
      </c>
      <c r="U32" s="8" t="s">
        <v>253</v>
      </c>
      <c r="V32" s="17" t="s">
        <v>248</v>
      </c>
      <c r="W32" s="17" t="s">
        <v>984</v>
      </c>
      <c r="X32" s="671" t="s">
        <v>985</v>
      </c>
      <c r="Y32" s="17"/>
      <c r="Z32" s="5" t="s">
        <v>14</v>
      </c>
      <c r="AA32" s="38" t="s">
        <v>244</v>
      </c>
      <c r="AB32" s="15" t="s">
        <v>21</v>
      </c>
      <c r="AC32" s="22" t="s">
        <v>53</v>
      </c>
      <c r="AD32" s="4"/>
      <c r="AE32" s="4"/>
      <c r="AF32" s="20" t="s">
        <v>28</v>
      </c>
      <c r="AG32" s="6" t="str">
        <f t="shared" si="0"/>
        <v>710_82_1370_5_222_05_B</v>
      </c>
      <c r="AH32" s="17"/>
      <c r="AI32" s="45" t="str">
        <f t="shared" si="1"/>
        <v>710_82_1370_5_222_05  Schalplan Decke, Schnitte, Details</v>
      </c>
    </row>
    <row r="33" spans="1:35" s="184" customFormat="1" ht="12.75" customHeight="1" x14ac:dyDescent="0.25">
      <c r="A33" s="28"/>
      <c r="B33" s="5"/>
      <c r="C33" s="66"/>
      <c r="D33" s="7"/>
      <c r="E33" s="7"/>
      <c r="F33" s="7"/>
      <c r="G33" s="931"/>
      <c r="H33" s="911"/>
      <c r="I33" s="160"/>
      <c r="J33" s="185"/>
      <c r="K33" s="132"/>
      <c r="L33" s="132"/>
      <c r="M33" s="132"/>
      <c r="N33" s="5"/>
      <c r="O33" s="5"/>
      <c r="P33" s="5"/>
      <c r="Q33" s="5"/>
      <c r="R33" s="38"/>
      <c r="S33" s="538"/>
      <c r="T33" s="8"/>
      <c r="U33" s="8"/>
      <c r="V33" s="17"/>
      <c r="W33" s="17"/>
      <c r="X33" s="17"/>
      <c r="Y33" s="17"/>
      <c r="Z33" s="5"/>
      <c r="AA33" s="38"/>
      <c r="AB33" s="15"/>
      <c r="AC33" s="3"/>
      <c r="AD33" s="4"/>
      <c r="AE33" s="4"/>
      <c r="AF33" s="7"/>
      <c r="AG33" s="6"/>
      <c r="AH33" s="17"/>
      <c r="AI33" s="45"/>
    </row>
    <row r="34" spans="1:35" s="885" customFormat="1" ht="12.5" x14ac:dyDescent="0.25">
      <c r="A34" s="874">
        <v>710</v>
      </c>
      <c r="B34" s="791">
        <v>82</v>
      </c>
      <c r="C34" s="875" t="s">
        <v>9</v>
      </c>
      <c r="D34" s="875" t="s">
        <v>98</v>
      </c>
      <c r="E34" s="119" t="s">
        <v>806</v>
      </c>
      <c r="F34" s="119" t="s">
        <v>49</v>
      </c>
      <c r="G34" s="951" t="s">
        <v>19</v>
      </c>
      <c r="H34" s="918">
        <v>44096</v>
      </c>
      <c r="I34" s="934" t="s">
        <v>1556</v>
      </c>
      <c r="J34" s="856" t="s">
        <v>798</v>
      </c>
      <c r="K34" s="118" t="s">
        <v>71</v>
      </c>
      <c r="L34" s="118" t="s">
        <v>811</v>
      </c>
      <c r="M34" s="859">
        <v>43978</v>
      </c>
      <c r="N34" s="859">
        <v>44168</v>
      </c>
      <c r="O34" s="859">
        <v>44172</v>
      </c>
      <c r="P34" s="859">
        <f t="shared" ref="P34:P50" si="20">N34+(7*6)</f>
        <v>44210</v>
      </c>
      <c r="Q34" s="1036">
        <v>44517</v>
      </c>
      <c r="R34" s="919"/>
      <c r="S34" s="959" t="s">
        <v>101</v>
      </c>
      <c r="T34" s="878" t="s">
        <v>102</v>
      </c>
      <c r="U34" s="878" t="s">
        <v>253</v>
      </c>
      <c r="V34" s="879" t="s">
        <v>248</v>
      </c>
      <c r="W34" s="879" t="s">
        <v>74</v>
      </c>
      <c r="X34" s="1005" t="s">
        <v>985</v>
      </c>
      <c r="Y34" s="879"/>
      <c r="Z34" s="118" t="s">
        <v>14</v>
      </c>
      <c r="AA34" s="919" t="s">
        <v>244</v>
      </c>
      <c r="AB34" s="920" t="s">
        <v>21</v>
      </c>
      <c r="AC34" s="126" t="s">
        <v>53</v>
      </c>
      <c r="AD34" s="883"/>
      <c r="AE34" s="883"/>
      <c r="AF34" s="119" t="s">
        <v>28</v>
      </c>
      <c r="AG34" s="128" t="str">
        <f t="shared" ref="AG34" si="21">IF(A34="","",A34&amp;"_"&amp;B34&amp;"_"&amp;C34&amp;"_"&amp;D34&amp;"_"&amp;E34&amp;"_"&amp;F34&amp;"_"&amp;G34)</f>
        <v>710_82_1370_5_222_06_A</v>
      </c>
      <c r="AH34" s="879"/>
      <c r="AI34" s="884" t="str">
        <f t="shared" ref="AI34" si="22">IF(A34="","",A34&amp;"_"&amp;B34&amp;"_"&amp;C34&amp;"_"&amp;D34&amp;"_"&amp;E34&amp;"_"&amp;F34&amp;"  "&amp;X34)</f>
        <v>710_82_1370_5_222_06  Schalplan Decke, Schnitte, Details</v>
      </c>
    </row>
    <row r="35" spans="1:35" s="184" customFormat="1" ht="12.5" x14ac:dyDescent="0.25">
      <c r="A35" s="28">
        <v>710</v>
      </c>
      <c r="B35" s="13">
        <v>82</v>
      </c>
      <c r="C35" s="7" t="s">
        <v>9</v>
      </c>
      <c r="D35" s="7" t="s">
        <v>98</v>
      </c>
      <c r="E35" s="20" t="s">
        <v>806</v>
      </c>
      <c r="F35" s="20" t="s">
        <v>49</v>
      </c>
      <c r="G35" s="932" t="s">
        <v>56</v>
      </c>
      <c r="H35" s="911">
        <v>44631</v>
      </c>
      <c r="I35" s="814" t="s">
        <v>1560</v>
      </c>
      <c r="J35" s="185" t="s">
        <v>798</v>
      </c>
      <c r="K35" s="5" t="s">
        <v>71</v>
      </c>
      <c r="L35" s="5" t="s">
        <v>811</v>
      </c>
      <c r="M35" s="5"/>
      <c r="N35" s="859" t="s">
        <v>589</v>
      </c>
      <c r="O35" s="342">
        <v>44513</v>
      </c>
      <c r="P35" s="859" t="s">
        <v>589</v>
      </c>
      <c r="Q35" s="859" t="s">
        <v>589</v>
      </c>
      <c r="R35" s="1037">
        <v>44650</v>
      </c>
      <c r="S35" s="538" t="s">
        <v>101</v>
      </c>
      <c r="T35" s="8" t="s">
        <v>102</v>
      </c>
      <c r="U35" s="8" t="s">
        <v>253</v>
      </c>
      <c r="V35" s="17" t="s">
        <v>248</v>
      </c>
      <c r="W35" s="17" t="s">
        <v>74</v>
      </c>
      <c r="X35" s="671" t="s">
        <v>985</v>
      </c>
      <c r="Y35" s="17"/>
      <c r="Z35" s="5" t="s">
        <v>14</v>
      </c>
      <c r="AA35" s="38" t="s">
        <v>244</v>
      </c>
      <c r="AB35" s="15" t="s">
        <v>21</v>
      </c>
      <c r="AC35" s="22" t="s">
        <v>53</v>
      </c>
      <c r="AD35" s="4"/>
      <c r="AE35" s="4"/>
      <c r="AF35" s="20" t="s">
        <v>28</v>
      </c>
      <c r="AG35" s="6" t="str">
        <f t="shared" si="0"/>
        <v>710_82_1370_5_222_06_B</v>
      </c>
      <c r="AH35" s="17"/>
      <c r="AI35" s="45" t="str">
        <f t="shared" si="1"/>
        <v>710_82_1370_5_222_06  Schalplan Decke, Schnitte, Details</v>
      </c>
    </row>
    <row r="36" spans="1:35" s="184" customFormat="1" ht="12.75" customHeight="1" x14ac:dyDescent="0.25">
      <c r="A36" s="28"/>
      <c r="B36" s="5"/>
      <c r="C36" s="66"/>
      <c r="D36" s="7"/>
      <c r="E36" s="7"/>
      <c r="F36" s="7"/>
      <c r="G36" s="931"/>
      <c r="H36" s="911"/>
      <c r="I36" s="160"/>
      <c r="J36" s="185"/>
      <c r="K36" s="132"/>
      <c r="L36" s="132"/>
      <c r="M36" s="132"/>
      <c r="N36" s="5"/>
      <c r="O36" s="5"/>
      <c r="P36" s="5"/>
      <c r="Q36" s="5"/>
      <c r="R36" s="38"/>
      <c r="S36" s="538"/>
      <c r="T36" s="8"/>
      <c r="U36" s="8"/>
      <c r="V36" s="17"/>
      <c r="W36" s="17"/>
      <c r="X36" s="17"/>
      <c r="Y36" s="17"/>
      <c r="Z36" s="5"/>
      <c r="AA36" s="38"/>
      <c r="AB36" s="15"/>
      <c r="AC36" s="3"/>
      <c r="AD36" s="4"/>
      <c r="AE36" s="4"/>
      <c r="AF36" s="7"/>
      <c r="AG36" s="6"/>
      <c r="AH36" s="17"/>
      <c r="AI36" s="45"/>
    </row>
    <row r="37" spans="1:35" s="885" customFormat="1" ht="12.5" x14ac:dyDescent="0.25">
      <c r="A37" s="874">
        <v>710</v>
      </c>
      <c r="B37" s="791">
        <v>82</v>
      </c>
      <c r="C37" s="875" t="s">
        <v>9</v>
      </c>
      <c r="D37" s="875" t="s">
        <v>98</v>
      </c>
      <c r="E37" s="119" t="s">
        <v>806</v>
      </c>
      <c r="F37" s="119" t="s">
        <v>50</v>
      </c>
      <c r="G37" s="951" t="s">
        <v>19</v>
      </c>
      <c r="H37" s="918">
        <v>44505</v>
      </c>
      <c r="I37" s="934" t="s">
        <v>1556</v>
      </c>
      <c r="J37" s="856" t="s">
        <v>798</v>
      </c>
      <c r="K37" s="118" t="s">
        <v>71</v>
      </c>
      <c r="L37" s="118" t="s">
        <v>811</v>
      </c>
      <c r="M37" s="859">
        <v>43978</v>
      </c>
      <c r="N37" s="859">
        <v>44512</v>
      </c>
      <c r="O37" s="859">
        <v>44513</v>
      </c>
      <c r="P37" s="859">
        <f t="shared" ref="P37" si="23">N37+(7*6)</f>
        <v>44554</v>
      </c>
      <c r="Q37" s="1036">
        <v>44606</v>
      </c>
      <c r="R37" s="919"/>
      <c r="S37" s="959" t="s">
        <v>101</v>
      </c>
      <c r="T37" s="878" t="s">
        <v>102</v>
      </c>
      <c r="U37" s="878" t="s">
        <v>253</v>
      </c>
      <c r="V37" s="879" t="s">
        <v>248</v>
      </c>
      <c r="W37" s="879" t="s">
        <v>461</v>
      </c>
      <c r="X37" s="1005" t="s">
        <v>985</v>
      </c>
      <c r="Y37" s="879"/>
      <c r="Z37" s="118" t="s">
        <v>14</v>
      </c>
      <c r="AA37" s="919" t="s">
        <v>244</v>
      </c>
      <c r="AB37" s="920" t="s">
        <v>21</v>
      </c>
      <c r="AC37" s="126" t="s">
        <v>53</v>
      </c>
      <c r="AD37" s="883"/>
      <c r="AE37" s="883"/>
      <c r="AF37" s="119" t="s">
        <v>28</v>
      </c>
      <c r="AG37" s="128" t="str">
        <f t="shared" si="0"/>
        <v>710_82_1370_5_222_07_A</v>
      </c>
      <c r="AH37" s="879"/>
      <c r="AI37" s="884" t="str">
        <f t="shared" si="1"/>
        <v>710_82_1370_5_222_07  Schalplan Decke, Schnitte, Details</v>
      </c>
    </row>
    <row r="38" spans="1:35" s="885" customFormat="1" ht="12.5" x14ac:dyDescent="0.25">
      <c r="A38" s="874">
        <v>710</v>
      </c>
      <c r="B38" s="791">
        <v>82</v>
      </c>
      <c r="C38" s="875" t="s">
        <v>9</v>
      </c>
      <c r="D38" s="875" t="s">
        <v>98</v>
      </c>
      <c r="E38" s="119" t="s">
        <v>806</v>
      </c>
      <c r="F38" s="119" t="s">
        <v>50</v>
      </c>
      <c r="G38" s="951" t="s">
        <v>56</v>
      </c>
      <c r="H38" s="918">
        <v>44609</v>
      </c>
      <c r="I38" s="934" t="s">
        <v>1556</v>
      </c>
      <c r="J38" s="856" t="s">
        <v>798</v>
      </c>
      <c r="K38" s="118" t="s">
        <v>71</v>
      </c>
      <c r="L38" s="118" t="s">
        <v>811</v>
      </c>
      <c r="M38" s="5"/>
      <c r="N38" s="859" t="s">
        <v>589</v>
      </c>
      <c r="O38" s="5"/>
      <c r="P38" s="859" t="s">
        <v>589</v>
      </c>
      <c r="Q38" s="859" t="s">
        <v>589</v>
      </c>
      <c r="R38" s="919"/>
      <c r="S38" s="959" t="s">
        <v>101</v>
      </c>
      <c r="T38" s="878" t="s">
        <v>102</v>
      </c>
      <c r="U38" s="878" t="s">
        <v>253</v>
      </c>
      <c r="V38" s="879" t="s">
        <v>248</v>
      </c>
      <c r="W38" s="879" t="s">
        <v>461</v>
      </c>
      <c r="X38" s="1005" t="s">
        <v>985</v>
      </c>
      <c r="Y38" s="879"/>
      <c r="Z38" s="118" t="s">
        <v>14</v>
      </c>
      <c r="AA38" s="919" t="s">
        <v>244</v>
      </c>
      <c r="AB38" s="920" t="s">
        <v>21</v>
      </c>
      <c r="AC38" s="126" t="s">
        <v>53</v>
      </c>
      <c r="AD38" s="883"/>
      <c r="AE38" s="883"/>
      <c r="AF38" s="119" t="s">
        <v>28</v>
      </c>
      <c r="AG38" s="128" t="str">
        <f t="shared" ref="AG38" si="24">IF(A38="","",A38&amp;"_"&amp;B38&amp;"_"&amp;C38&amp;"_"&amp;D38&amp;"_"&amp;E38&amp;"_"&amp;F38&amp;"_"&amp;G38)</f>
        <v>710_82_1370_5_222_07_B</v>
      </c>
      <c r="AH38" s="879"/>
      <c r="AI38" s="884" t="str">
        <f t="shared" ref="AI38" si="25">IF(A38="","",A38&amp;"_"&amp;B38&amp;"_"&amp;C38&amp;"_"&amp;D38&amp;"_"&amp;E38&amp;"_"&amp;F38&amp;"  "&amp;X38)</f>
        <v>710_82_1370_5_222_07  Schalplan Decke, Schnitte, Details</v>
      </c>
    </row>
    <row r="39" spans="1:35" s="885" customFormat="1" ht="12.5" x14ac:dyDescent="0.25">
      <c r="A39" s="874">
        <v>710</v>
      </c>
      <c r="B39" s="791">
        <v>82</v>
      </c>
      <c r="C39" s="875" t="s">
        <v>9</v>
      </c>
      <c r="D39" s="875" t="s">
        <v>98</v>
      </c>
      <c r="E39" s="119" t="s">
        <v>806</v>
      </c>
      <c r="F39" s="119" t="s">
        <v>50</v>
      </c>
      <c r="G39" s="951" t="s">
        <v>54</v>
      </c>
      <c r="H39" s="918">
        <v>44631</v>
      </c>
      <c r="I39" s="934" t="s">
        <v>1556</v>
      </c>
      <c r="J39" s="856" t="s">
        <v>798</v>
      </c>
      <c r="K39" s="118" t="s">
        <v>71</v>
      </c>
      <c r="L39" s="118" t="s">
        <v>811</v>
      </c>
      <c r="M39" s="118"/>
      <c r="N39" s="859" t="s">
        <v>589</v>
      </c>
      <c r="O39" s="859">
        <v>44513</v>
      </c>
      <c r="P39" s="859" t="s">
        <v>589</v>
      </c>
      <c r="Q39" s="859" t="s">
        <v>589</v>
      </c>
      <c r="R39" s="919" t="s">
        <v>2040</v>
      </c>
      <c r="S39" s="959" t="s">
        <v>101</v>
      </c>
      <c r="T39" s="878" t="s">
        <v>102</v>
      </c>
      <c r="U39" s="878" t="s">
        <v>253</v>
      </c>
      <c r="V39" s="879" t="s">
        <v>248</v>
      </c>
      <c r="W39" s="879" t="s">
        <v>461</v>
      </c>
      <c r="X39" s="1005" t="s">
        <v>985</v>
      </c>
      <c r="Y39" s="879"/>
      <c r="Z39" s="118" t="s">
        <v>14</v>
      </c>
      <c r="AA39" s="919" t="s">
        <v>244</v>
      </c>
      <c r="AB39" s="920" t="s">
        <v>21</v>
      </c>
      <c r="AC39" s="126" t="s">
        <v>53</v>
      </c>
      <c r="AD39" s="883"/>
      <c r="AE39" s="883"/>
      <c r="AF39" s="119" t="s">
        <v>28</v>
      </c>
      <c r="AG39" s="128" t="str">
        <f t="shared" si="0"/>
        <v>710_82_1370_5_222_07_C</v>
      </c>
      <c r="AH39" s="879"/>
      <c r="AI39" s="884" t="str">
        <f t="shared" si="1"/>
        <v>710_82_1370_5_222_07  Schalplan Decke, Schnitte, Details</v>
      </c>
    </row>
    <row r="40" spans="1:35" s="885" customFormat="1" ht="12.5" x14ac:dyDescent="0.25">
      <c r="A40" s="874">
        <v>710</v>
      </c>
      <c r="B40" s="791">
        <v>82</v>
      </c>
      <c r="C40" s="875" t="s">
        <v>9</v>
      </c>
      <c r="D40" s="875" t="s">
        <v>98</v>
      </c>
      <c r="E40" s="119" t="s">
        <v>806</v>
      </c>
      <c r="F40" s="119" t="s">
        <v>50</v>
      </c>
      <c r="G40" s="951" t="s">
        <v>752</v>
      </c>
      <c r="H40" s="918">
        <v>44820</v>
      </c>
      <c r="I40" s="934" t="s">
        <v>1556</v>
      </c>
      <c r="J40" s="856" t="s">
        <v>798</v>
      </c>
      <c r="K40" s="118" t="s">
        <v>71</v>
      </c>
      <c r="L40" s="118" t="s">
        <v>811</v>
      </c>
      <c r="M40" s="118"/>
      <c r="N40" s="859">
        <v>44823</v>
      </c>
      <c r="O40" s="859">
        <v>44824</v>
      </c>
      <c r="P40" s="859">
        <f t="shared" ref="P40" si="26">N40+(7*6)</f>
        <v>44865</v>
      </c>
      <c r="Q40" s="859">
        <v>44831</v>
      </c>
      <c r="R40" s="919"/>
      <c r="S40" s="959" t="s">
        <v>101</v>
      </c>
      <c r="T40" s="878" t="s">
        <v>102</v>
      </c>
      <c r="U40" s="878" t="s">
        <v>253</v>
      </c>
      <c r="V40" s="879" t="s">
        <v>248</v>
      </c>
      <c r="W40" s="879" t="s">
        <v>461</v>
      </c>
      <c r="X40" s="1005" t="s">
        <v>985</v>
      </c>
      <c r="Y40" s="879"/>
      <c r="Z40" s="118" t="s">
        <v>14</v>
      </c>
      <c r="AA40" s="919" t="s">
        <v>244</v>
      </c>
      <c r="AB40" s="920" t="s">
        <v>21</v>
      </c>
      <c r="AC40" s="126" t="s">
        <v>53</v>
      </c>
      <c r="AD40" s="883"/>
      <c r="AE40" s="883"/>
      <c r="AF40" s="119" t="s">
        <v>28</v>
      </c>
      <c r="AG40" s="128" t="str">
        <f t="shared" si="0"/>
        <v>710_82_1370_5_222_07_D</v>
      </c>
      <c r="AH40" s="879"/>
      <c r="AI40" s="884" t="str">
        <f t="shared" si="1"/>
        <v>710_82_1370_5_222_07  Schalplan Decke, Schnitte, Details</v>
      </c>
    </row>
    <row r="41" spans="1:35" s="885" customFormat="1" ht="12.5" x14ac:dyDescent="0.25">
      <c r="A41" s="874">
        <v>710</v>
      </c>
      <c r="B41" s="791">
        <v>82</v>
      </c>
      <c r="C41" s="875" t="s">
        <v>9</v>
      </c>
      <c r="D41" s="875" t="s">
        <v>98</v>
      </c>
      <c r="E41" s="119" t="s">
        <v>806</v>
      </c>
      <c r="F41" s="119" t="s">
        <v>50</v>
      </c>
      <c r="G41" s="951" t="s">
        <v>961</v>
      </c>
      <c r="H41" s="918">
        <v>44894</v>
      </c>
      <c r="I41" s="934" t="s">
        <v>1556</v>
      </c>
      <c r="J41" s="856" t="s">
        <v>798</v>
      </c>
      <c r="K41" s="118" t="s">
        <v>71</v>
      </c>
      <c r="L41" s="118" t="s">
        <v>811</v>
      </c>
      <c r="M41" s="118"/>
      <c r="N41" s="859" t="s">
        <v>589</v>
      </c>
      <c r="O41" s="859">
        <v>44902</v>
      </c>
      <c r="P41" s="859" t="s">
        <v>589</v>
      </c>
      <c r="Q41" s="859">
        <v>44831</v>
      </c>
      <c r="R41" s="919" t="s">
        <v>2040</v>
      </c>
      <c r="S41" s="959" t="s">
        <v>101</v>
      </c>
      <c r="T41" s="878" t="s">
        <v>102</v>
      </c>
      <c r="U41" s="878" t="s">
        <v>253</v>
      </c>
      <c r="V41" s="879" t="s">
        <v>248</v>
      </c>
      <c r="W41" s="879" t="s">
        <v>461</v>
      </c>
      <c r="X41" s="1005" t="s">
        <v>985</v>
      </c>
      <c r="Y41" s="879"/>
      <c r="Z41" s="118" t="s">
        <v>14</v>
      </c>
      <c r="AA41" s="919" t="s">
        <v>244</v>
      </c>
      <c r="AB41" s="920" t="s">
        <v>21</v>
      </c>
      <c r="AC41" s="126" t="s">
        <v>53</v>
      </c>
      <c r="AD41" s="883"/>
      <c r="AE41" s="883"/>
      <c r="AF41" s="119" t="s">
        <v>28</v>
      </c>
      <c r="AG41" s="128" t="str">
        <f t="shared" si="0"/>
        <v>710_82_1370_5_222_07_E</v>
      </c>
      <c r="AH41" s="879"/>
      <c r="AI41" s="884" t="str">
        <f t="shared" si="1"/>
        <v>710_82_1370_5_222_07  Schalplan Decke, Schnitte, Details</v>
      </c>
    </row>
    <row r="42" spans="1:35" s="184" customFormat="1" ht="12.5" x14ac:dyDescent="0.25">
      <c r="A42" s="28">
        <v>710</v>
      </c>
      <c r="B42" s="13">
        <v>82</v>
      </c>
      <c r="C42" s="7" t="s">
        <v>9</v>
      </c>
      <c r="D42" s="7" t="s">
        <v>98</v>
      </c>
      <c r="E42" s="20" t="s">
        <v>806</v>
      </c>
      <c r="F42" s="20" t="s">
        <v>50</v>
      </c>
      <c r="G42" s="932" t="s">
        <v>1560</v>
      </c>
      <c r="H42" s="911">
        <v>44904</v>
      </c>
      <c r="I42" s="814" t="s">
        <v>1560</v>
      </c>
      <c r="J42" s="29" t="s">
        <v>798</v>
      </c>
      <c r="K42" s="5" t="s">
        <v>71</v>
      </c>
      <c r="L42" s="5" t="s">
        <v>811</v>
      </c>
      <c r="M42" s="5"/>
      <c r="N42" s="101" t="s">
        <v>589</v>
      </c>
      <c r="O42" s="342">
        <v>44913</v>
      </c>
      <c r="P42" s="101" t="s">
        <v>589</v>
      </c>
      <c r="Q42" s="1036">
        <v>44831</v>
      </c>
      <c r="R42" s="1037">
        <v>44914</v>
      </c>
      <c r="S42" s="538" t="s">
        <v>101</v>
      </c>
      <c r="T42" s="8" t="s">
        <v>102</v>
      </c>
      <c r="U42" s="8" t="s">
        <v>253</v>
      </c>
      <c r="V42" s="17" t="s">
        <v>248</v>
      </c>
      <c r="W42" s="17" t="s">
        <v>461</v>
      </c>
      <c r="X42" s="671" t="s">
        <v>985</v>
      </c>
      <c r="Y42" s="17"/>
      <c r="Z42" s="5" t="s">
        <v>14</v>
      </c>
      <c r="AA42" s="38" t="s">
        <v>244</v>
      </c>
      <c r="AB42" s="15" t="s">
        <v>21</v>
      </c>
      <c r="AC42" s="22" t="s">
        <v>53</v>
      </c>
      <c r="AD42" s="4"/>
      <c r="AE42" s="4"/>
      <c r="AF42" s="20" t="s">
        <v>28</v>
      </c>
      <c r="AG42" s="6" t="str">
        <f t="shared" ref="AG42" si="27">IF(A42="","",A42&amp;"_"&amp;B42&amp;"_"&amp;C42&amp;"_"&amp;D42&amp;"_"&amp;E42&amp;"_"&amp;F42&amp;"_"&amp;G42)</f>
        <v>710_82_1370_5_222_07_F</v>
      </c>
      <c r="AH42" s="17"/>
      <c r="AI42" s="45" t="str">
        <f t="shared" ref="AI42" si="28">IF(A42="","",A42&amp;"_"&amp;B42&amp;"_"&amp;C42&amp;"_"&amp;D42&amp;"_"&amp;E42&amp;"_"&amp;F42&amp;"  "&amp;X42)</f>
        <v>710_82_1370_5_222_07  Schalplan Decke, Schnitte, Details</v>
      </c>
    </row>
    <row r="43" spans="1:35" s="184" customFormat="1" ht="12.5" x14ac:dyDescent="0.25">
      <c r="A43" s="28"/>
      <c r="B43" s="13"/>
      <c r="C43" s="7"/>
      <c r="D43" s="7"/>
      <c r="E43" s="20"/>
      <c r="F43" s="20"/>
      <c r="G43" s="932"/>
      <c r="H43" s="911"/>
      <c r="I43" s="160"/>
      <c r="J43" s="185"/>
      <c r="K43" s="5"/>
      <c r="L43" s="5"/>
      <c r="M43" s="5"/>
      <c r="N43" s="5"/>
      <c r="O43" s="101"/>
      <c r="P43" s="101"/>
      <c r="Q43" s="5"/>
      <c r="R43" s="38"/>
      <c r="S43" s="538"/>
      <c r="T43" s="8"/>
      <c r="U43" s="8"/>
      <c r="V43" s="17"/>
      <c r="W43" s="17"/>
      <c r="X43" s="18"/>
      <c r="Y43" s="17"/>
      <c r="Z43" s="5"/>
      <c r="AA43" s="38"/>
      <c r="AB43" s="15"/>
      <c r="AC43" s="22"/>
      <c r="AD43" s="4"/>
      <c r="AE43" s="4"/>
      <c r="AF43" s="20"/>
      <c r="AG43" s="6"/>
      <c r="AH43" s="17"/>
      <c r="AI43" s="45"/>
    </row>
    <row r="44" spans="1:35" s="885" customFormat="1" ht="12.5" x14ac:dyDescent="0.25">
      <c r="A44" s="874">
        <v>710</v>
      </c>
      <c r="B44" s="791">
        <v>82</v>
      </c>
      <c r="C44" s="875" t="s">
        <v>9</v>
      </c>
      <c r="D44" s="875" t="s">
        <v>98</v>
      </c>
      <c r="E44" s="119" t="s">
        <v>807</v>
      </c>
      <c r="F44" s="119" t="s">
        <v>25</v>
      </c>
      <c r="G44" s="951" t="s">
        <v>19</v>
      </c>
      <c r="H44" s="918">
        <v>44505</v>
      </c>
      <c r="I44" s="934" t="s">
        <v>1556</v>
      </c>
      <c r="J44" s="856" t="s">
        <v>798</v>
      </c>
      <c r="K44" s="118" t="s">
        <v>71</v>
      </c>
      <c r="L44" s="118" t="s">
        <v>811</v>
      </c>
      <c r="M44" s="859">
        <v>43978</v>
      </c>
      <c r="N44" s="859">
        <v>44512</v>
      </c>
      <c r="O44" s="859">
        <v>44513</v>
      </c>
      <c r="P44" s="859">
        <f t="shared" ref="P44" si="29">N44+(7*6)</f>
        <v>44554</v>
      </c>
      <c r="Q44" s="1036">
        <v>44606</v>
      </c>
      <c r="R44" s="919"/>
      <c r="S44" s="959" t="s">
        <v>101</v>
      </c>
      <c r="T44" s="878" t="s">
        <v>102</v>
      </c>
      <c r="U44" s="878" t="s">
        <v>103</v>
      </c>
      <c r="V44" s="879" t="s">
        <v>248</v>
      </c>
      <c r="W44" s="879" t="s">
        <v>461</v>
      </c>
      <c r="X44" s="1005" t="s">
        <v>1589</v>
      </c>
      <c r="Y44" s="879"/>
      <c r="Z44" s="118" t="s">
        <v>14</v>
      </c>
      <c r="AA44" s="919" t="s">
        <v>244</v>
      </c>
      <c r="AB44" s="920" t="s">
        <v>21</v>
      </c>
      <c r="AC44" s="126" t="s">
        <v>53</v>
      </c>
      <c r="AD44" s="883"/>
      <c r="AE44" s="883"/>
      <c r="AF44" s="119" t="s">
        <v>28</v>
      </c>
      <c r="AG44" s="128" t="str">
        <f t="shared" ref="AG44" si="30">IF(A44="","",A44&amp;"_"&amp;B44&amp;"_"&amp;C44&amp;"_"&amp;D44&amp;"_"&amp;E44&amp;"_"&amp;F44&amp;"_"&amp;G44)</f>
        <v>710_82_1370_5_232_01_A</v>
      </c>
      <c r="AH44" s="879"/>
      <c r="AI44" s="884" t="str">
        <f t="shared" ref="AI44" si="31">IF(A44="","",A44&amp;"_"&amp;B44&amp;"_"&amp;C44&amp;"_"&amp;D44&amp;"_"&amp;E44&amp;"_"&amp;F44&amp;"  "&amp;X44)</f>
        <v>710_82_1370_5_232_01  Bewehrungsplan</v>
      </c>
    </row>
    <row r="45" spans="1:35" s="885" customFormat="1" ht="12.5" x14ac:dyDescent="0.25">
      <c r="A45" s="874">
        <v>710</v>
      </c>
      <c r="B45" s="791">
        <v>82</v>
      </c>
      <c r="C45" s="875" t="s">
        <v>9</v>
      </c>
      <c r="D45" s="875" t="s">
        <v>98</v>
      </c>
      <c r="E45" s="119" t="s">
        <v>807</v>
      </c>
      <c r="F45" s="119" t="s">
        <v>25</v>
      </c>
      <c r="G45" s="951" t="s">
        <v>56</v>
      </c>
      <c r="H45" s="918">
        <v>44609</v>
      </c>
      <c r="I45" s="934" t="s">
        <v>1556</v>
      </c>
      <c r="J45" s="856" t="s">
        <v>798</v>
      </c>
      <c r="K45" s="118" t="s">
        <v>71</v>
      </c>
      <c r="L45" s="118" t="s">
        <v>811</v>
      </c>
      <c r="M45" s="5"/>
      <c r="N45" s="859" t="s">
        <v>589</v>
      </c>
      <c r="O45" s="5"/>
      <c r="P45" s="859" t="s">
        <v>589</v>
      </c>
      <c r="Q45" s="859" t="s">
        <v>589</v>
      </c>
      <c r="R45" s="919"/>
      <c r="S45" s="959" t="s">
        <v>101</v>
      </c>
      <c r="T45" s="878" t="s">
        <v>102</v>
      </c>
      <c r="U45" s="878" t="s">
        <v>103</v>
      </c>
      <c r="V45" s="879" t="s">
        <v>248</v>
      </c>
      <c r="W45" s="879" t="s">
        <v>461</v>
      </c>
      <c r="X45" s="1005" t="s">
        <v>1589</v>
      </c>
      <c r="Y45" s="879"/>
      <c r="Z45" s="118" t="s">
        <v>14</v>
      </c>
      <c r="AA45" s="919" t="s">
        <v>244</v>
      </c>
      <c r="AB45" s="920" t="s">
        <v>21</v>
      </c>
      <c r="AC45" s="126" t="s">
        <v>53</v>
      </c>
      <c r="AD45" s="883"/>
      <c r="AE45" s="883"/>
      <c r="AF45" s="119" t="s">
        <v>28</v>
      </c>
      <c r="AG45" s="128" t="str">
        <f t="shared" ref="AG45" si="32">IF(A45="","",A45&amp;"_"&amp;B45&amp;"_"&amp;C45&amp;"_"&amp;D45&amp;"_"&amp;E45&amp;"_"&amp;F45&amp;"_"&amp;G45)</f>
        <v>710_82_1370_5_232_01_B</v>
      </c>
      <c r="AH45" s="879"/>
      <c r="AI45" s="884" t="str">
        <f t="shared" ref="AI45" si="33">IF(A45="","",A45&amp;"_"&amp;B45&amp;"_"&amp;C45&amp;"_"&amp;D45&amp;"_"&amp;E45&amp;"_"&amp;F45&amp;"  "&amp;X45)</f>
        <v>710_82_1370_5_232_01  Bewehrungsplan</v>
      </c>
    </row>
    <row r="46" spans="1:35" s="885" customFormat="1" ht="12.5" x14ac:dyDescent="0.25">
      <c r="A46" s="874">
        <v>710</v>
      </c>
      <c r="B46" s="791">
        <v>82</v>
      </c>
      <c r="C46" s="875" t="s">
        <v>9</v>
      </c>
      <c r="D46" s="875" t="s">
        <v>98</v>
      </c>
      <c r="E46" s="119" t="s">
        <v>807</v>
      </c>
      <c r="F46" s="119" t="s">
        <v>25</v>
      </c>
      <c r="G46" s="951" t="s">
        <v>54</v>
      </c>
      <c r="H46" s="918">
        <v>44631</v>
      </c>
      <c r="I46" s="934" t="s">
        <v>1556</v>
      </c>
      <c r="J46" s="856" t="s">
        <v>798</v>
      </c>
      <c r="K46" s="118" t="s">
        <v>71</v>
      </c>
      <c r="L46" s="118" t="s">
        <v>811</v>
      </c>
      <c r="M46" s="118"/>
      <c r="N46" s="859" t="s">
        <v>589</v>
      </c>
      <c r="O46" s="859">
        <v>44633</v>
      </c>
      <c r="P46" s="859" t="s">
        <v>589</v>
      </c>
      <c r="Q46" s="859" t="s">
        <v>589</v>
      </c>
      <c r="R46" s="919" t="s">
        <v>2040</v>
      </c>
      <c r="S46" s="959" t="s">
        <v>101</v>
      </c>
      <c r="T46" s="878" t="s">
        <v>102</v>
      </c>
      <c r="U46" s="878" t="s">
        <v>103</v>
      </c>
      <c r="V46" s="879" t="s">
        <v>248</v>
      </c>
      <c r="W46" s="879" t="s">
        <v>461</v>
      </c>
      <c r="X46" s="1005" t="s">
        <v>1589</v>
      </c>
      <c r="Y46" s="879"/>
      <c r="Z46" s="118" t="s">
        <v>14</v>
      </c>
      <c r="AA46" s="919" t="s">
        <v>244</v>
      </c>
      <c r="AB46" s="920" t="s">
        <v>21</v>
      </c>
      <c r="AC46" s="126" t="s">
        <v>53</v>
      </c>
      <c r="AD46" s="883"/>
      <c r="AE46" s="883"/>
      <c r="AF46" s="119" t="s">
        <v>28</v>
      </c>
      <c r="AG46" s="128" t="str">
        <f t="shared" ref="AG46:AG88" si="34">IF(A46="","",A46&amp;"_"&amp;B46&amp;"_"&amp;C46&amp;"_"&amp;D46&amp;"_"&amp;E46&amp;"_"&amp;F46&amp;"_"&amp;G46)</f>
        <v>710_82_1370_5_232_01_C</v>
      </c>
      <c r="AH46" s="879"/>
      <c r="AI46" s="884" t="str">
        <f t="shared" ref="AI46:AI88" si="35">IF(A46="","",A46&amp;"_"&amp;B46&amp;"_"&amp;C46&amp;"_"&amp;D46&amp;"_"&amp;E46&amp;"_"&amp;F46&amp;"  "&amp;X46)</f>
        <v>710_82_1370_5_232_01  Bewehrungsplan</v>
      </c>
    </row>
    <row r="47" spans="1:35" s="885" customFormat="1" ht="12.5" x14ac:dyDescent="0.25">
      <c r="A47" s="874">
        <v>710</v>
      </c>
      <c r="B47" s="791">
        <v>82</v>
      </c>
      <c r="C47" s="875" t="s">
        <v>9</v>
      </c>
      <c r="D47" s="875" t="s">
        <v>98</v>
      </c>
      <c r="E47" s="119" t="s">
        <v>807</v>
      </c>
      <c r="F47" s="119" t="s">
        <v>25</v>
      </c>
      <c r="G47" s="951" t="s">
        <v>752</v>
      </c>
      <c r="H47" s="918">
        <v>44820</v>
      </c>
      <c r="I47" s="934" t="s">
        <v>1556</v>
      </c>
      <c r="J47" s="856" t="s">
        <v>798</v>
      </c>
      <c r="K47" s="118" t="s">
        <v>71</v>
      </c>
      <c r="L47" s="118" t="s">
        <v>811</v>
      </c>
      <c r="M47" s="118"/>
      <c r="N47" s="859">
        <v>44823</v>
      </c>
      <c r="O47" s="859">
        <v>44824</v>
      </c>
      <c r="P47" s="859">
        <f t="shared" ref="P47" si="36">N47+(7*6)</f>
        <v>44865</v>
      </c>
      <c r="Q47" s="859">
        <v>44831</v>
      </c>
      <c r="R47" s="919"/>
      <c r="S47" s="959" t="s">
        <v>101</v>
      </c>
      <c r="T47" s="878" t="s">
        <v>102</v>
      </c>
      <c r="U47" s="878" t="s">
        <v>103</v>
      </c>
      <c r="V47" s="879" t="s">
        <v>248</v>
      </c>
      <c r="W47" s="879" t="s">
        <v>461</v>
      </c>
      <c r="X47" s="1005" t="s">
        <v>1589</v>
      </c>
      <c r="Y47" s="879"/>
      <c r="Z47" s="118" t="s">
        <v>14</v>
      </c>
      <c r="AA47" s="919" t="s">
        <v>244</v>
      </c>
      <c r="AB47" s="920" t="s">
        <v>21</v>
      </c>
      <c r="AC47" s="126" t="s">
        <v>53</v>
      </c>
      <c r="AD47" s="883"/>
      <c r="AE47" s="883"/>
      <c r="AF47" s="119" t="s">
        <v>28</v>
      </c>
      <c r="AG47" s="128" t="str">
        <f t="shared" ref="AG47" si="37">IF(A47="","",A47&amp;"_"&amp;B47&amp;"_"&amp;C47&amp;"_"&amp;D47&amp;"_"&amp;E47&amp;"_"&amp;F47&amp;"_"&amp;G47)</f>
        <v>710_82_1370_5_232_01_D</v>
      </c>
      <c r="AH47" s="879"/>
      <c r="AI47" s="884" t="str">
        <f t="shared" ref="AI47" si="38">IF(A47="","",A47&amp;"_"&amp;B47&amp;"_"&amp;C47&amp;"_"&amp;D47&amp;"_"&amp;E47&amp;"_"&amp;F47&amp;"  "&amp;X47)</f>
        <v>710_82_1370_5_232_01  Bewehrungsplan</v>
      </c>
    </row>
    <row r="48" spans="1:35" s="184" customFormat="1" ht="12.5" x14ac:dyDescent="0.25">
      <c r="A48" s="28">
        <v>710</v>
      </c>
      <c r="B48" s="13">
        <v>82</v>
      </c>
      <c r="C48" s="7" t="s">
        <v>9</v>
      </c>
      <c r="D48" s="7" t="s">
        <v>98</v>
      </c>
      <c r="E48" s="20" t="s">
        <v>807</v>
      </c>
      <c r="F48" s="20" t="s">
        <v>25</v>
      </c>
      <c r="G48" s="932" t="s">
        <v>961</v>
      </c>
      <c r="H48" s="911">
        <v>44832</v>
      </c>
      <c r="I48" s="814" t="s">
        <v>1560</v>
      </c>
      <c r="J48" s="185" t="s">
        <v>798</v>
      </c>
      <c r="K48" s="5" t="s">
        <v>71</v>
      </c>
      <c r="L48" s="5" t="s">
        <v>811</v>
      </c>
      <c r="M48" s="5"/>
      <c r="N48" s="859" t="s">
        <v>589</v>
      </c>
      <c r="O48" s="342">
        <v>44846</v>
      </c>
      <c r="P48" s="859" t="s">
        <v>589</v>
      </c>
      <c r="Q48" s="859" t="s">
        <v>589</v>
      </c>
      <c r="R48" s="1037">
        <v>44903</v>
      </c>
      <c r="S48" s="538" t="s">
        <v>101</v>
      </c>
      <c r="T48" s="8" t="s">
        <v>102</v>
      </c>
      <c r="U48" s="8" t="s">
        <v>103</v>
      </c>
      <c r="V48" s="17" t="s">
        <v>248</v>
      </c>
      <c r="W48" s="17" t="s">
        <v>461</v>
      </c>
      <c r="X48" s="671" t="s">
        <v>1589</v>
      </c>
      <c r="Y48" s="17"/>
      <c r="Z48" s="5" t="s">
        <v>14</v>
      </c>
      <c r="AA48" s="38" t="s">
        <v>244</v>
      </c>
      <c r="AB48" s="15" t="s">
        <v>21</v>
      </c>
      <c r="AC48" s="22" t="s">
        <v>53</v>
      </c>
      <c r="AD48" s="4"/>
      <c r="AE48" s="4"/>
      <c r="AF48" s="20" t="s">
        <v>28</v>
      </c>
      <c r="AG48" s="6" t="str">
        <f t="shared" ref="AG48" si="39">IF(A48="","",A48&amp;"_"&amp;B48&amp;"_"&amp;C48&amp;"_"&amp;D48&amp;"_"&amp;E48&amp;"_"&amp;F48&amp;"_"&amp;G48)</f>
        <v>710_82_1370_5_232_01_E</v>
      </c>
      <c r="AH48" s="17"/>
      <c r="AI48" s="45" t="str">
        <f t="shared" ref="AI48" si="40">IF(A48="","",A48&amp;"_"&amp;B48&amp;"_"&amp;C48&amp;"_"&amp;D48&amp;"_"&amp;E48&amp;"_"&amp;F48&amp;"  "&amp;X48)</f>
        <v>710_82_1370_5_232_01  Bewehrungsplan</v>
      </c>
    </row>
    <row r="49" spans="1:35" s="184" customFormat="1" ht="12.5" x14ac:dyDescent="0.25">
      <c r="A49" s="28"/>
      <c r="B49" s="13"/>
      <c r="C49" s="7"/>
      <c r="D49" s="7"/>
      <c r="E49" s="20"/>
      <c r="F49" s="20"/>
      <c r="G49" s="932"/>
      <c r="H49" s="911"/>
      <c r="I49" s="160"/>
      <c r="J49" s="185"/>
      <c r="K49" s="5"/>
      <c r="L49" s="5"/>
      <c r="M49" s="5"/>
      <c r="N49" s="5"/>
      <c r="O49" s="101"/>
      <c r="P49" s="101"/>
      <c r="Q49" s="5"/>
      <c r="R49" s="38"/>
      <c r="S49" s="538"/>
      <c r="T49" s="8"/>
      <c r="U49" s="8"/>
      <c r="V49" s="17"/>
      <c r="W49" s="17"/>
      <c r="X49" s="18"/>
      <c r="Y49" s="17"/>
      <c r="Z49" s="5"/>
      <c r="AA49" s="38"/>
      <c r="AB49" s="15"/>
      <c r="AC49" s="22"/>
      <c r="AD49" s="4"/>
      <c r="AE49" s="4"/>
      <c r="AF49" s="20"/>
      <c r="AG49" s="6"/>
      <c r="AH49" s="17"/>
      <c r="AI49" s="45"/>
    </row>
    <row r="50" spans="1:35" s="885" customFormat="1" ht="12.5" x14ac:dyDescent="0.25">
      <c r="A50" s="874">
        <v>710</v>
      </c>
      <c r="B50" s="791">
        <v>82</v>
      </c>
      <c r="C50" s="875" t="s">
        <v>9</v>
      </c>
      <c r="D50" s="875" t="s">
        <v>98</v>
      </c>
      <c r="E50" s="119" t="s">
        <v>807</v>
      </c>
      <c r="F50" s="119" t="s">
        <v>29</v>
      </c>
      <c r="G50" s="951" t="s">
        <v>19</v>
      </c>
      <c r="H50" s="918">
        <v>44082</v>
      </c>
      <c r="I50" s="934" t="s">
        <v>1556</v>
      </c>
      <c r="J50" s="856" t="s">
        <v>798</v>
      </c>
      <c r="K50" s="118" t="s">
        <v>71</v>
      </c>
      <c r="L50" s="118" t="s">
        <v>811</v>
      </c>
      <c r="M50" s="859">
        <v>43978</v>
      </c>
      <c r="N50" s="859">
        <v>44084</v>
      </c>
      <c r="O50" s="859">
        <v>44089</v>
      </c>
      <c r="P50" s="859">
        <f t="shared" si="20"/>
        <v>44126</v>
      </c>
      <c r="Q50" s="118"/>
      <c r="R50" s="919"/>
      <c r="S50" s="959" t="s">
        <v>101</v>
      </c>
      <c r="T50" s="878" t="s">
        <v>102</v>
      </c>
      <c r="U50" s="878" t="s">
        <v>103</v>
      </c>
      <c r="V50" s="879" t="s">
        <v>248</v>
      </c>
      <c r="W50" s="879" t="s">
        <v>984</v>
      </c>
      <c r="X50" s="1005" t="s">
        <v>986</v>
      </c>
      <c r="Y50" s="879"/>
      <c r="Z50" s="118" t="s">
        <v>14</v>
      </c>
      <c r="AA50" s="919" t="s">
        <v>244</v>
      </c>
      <c r="AB50" s="920" t="s">
        <v>21</v>
      </c>
      <c r="AC50" s="126" t="s">
        <v>987</v>
      </c>
      <c r="AD50" s="883"/>
      <c r="AE50" s="883"/>
      <c r="AF50" s="119" t="s">
        <v>18</v>
      </c>
      <c r="AG50" s="128" t="str">
        <f t="shared" si="34"/>
        <v>710_82_1370_5_232_02_A</v>
      </c>
      <c r="AH50" s="879"/>
      <c r="AI50" s="884" t="str">
        <f t="shared" si="35"/>
        <v>710_82_1370_5_232_02  Bewehrungsplan BoPla BA1</v>
      </c>
    </row>
    <row r="51" spans="1:35" s="885" customFormat="1" ht="12.5" x14ac:dyDescent="0.25">
      <c r="A51" s="874">
        <v>710</v>
      </c>
      <c r="B51" s="791">
        <v>82</v>
      </c>
      <c r="C51" s="875" t="s">
        <v>9</v>
      </c>
      <c r="D51" s="875" t="s">
        <v>98</v>
      </c>
      <c r="E51" s="119" t="s">
        <v>807</v>
      </c>
      <c r="F51" s="119" t="s">
        <v>29</v>
      </c>
      <c r="G51" s="951" t="s">
        <v>19</v>
      </c>
      <c r="H51" s="918">
        <v>44596</v>
      </c>
      <c r="I51" s="934" t="s">
        <v>1556</v>
      </c>
      <c r="J51" s="856" t="s">
        <v>798</v>
      </c>
      <c r="K51" s="118" t="s">
        <v>71</v>
      </c>
      <c r="L51" s="118" t="s">
        <v>811</v>
      </c>
      <c r="M51" s="859"/>
      <c r="N51" s="859"/>
      <c r="O51" s="859"/>
      <c r="P51" s="859"/>
      <c r="Q51" s="859"/>
      <c r="R51" s="919"/>
      <c r="S51" s="959" t="s">
        <v>101</v>
      </c>
      <c r="T51" s="878" t="s">
        <v>102</v>
      </c>
      <c r="U51" s="878" t="s">
        <v>103</v>
      </c>
      <c r="V51" s="879" t="s">
        <v>248</v>
      </c>
      <c r="W51" s="879" t="s">
        <v>982</v>
      </c>
      <c r="X51" s="1005" t="s">
        <v>1589</v>
      </c>
      <c r="Y51" s="879"/>
      <c r="Z51" s="118" t="s">
        <v>14</v>
      </c>
      <c r="AA51" s="919" t="s">
        <v>244</v>
      </c>
      <c r="AB51" s="920" t="s">
        <v>21</v>
      </c>
      <c r="AC51" s="126" t="s">
        <v>65</v>
      </c>
      <c r="AD51" s="883"/>
      <c r="AE51" s="883"/>
      <c r="AF51" s="119" t="s">
        <v>28</v>
      </c>
      <c r="AG51" s="128" t="str">
        <f t="shared" ref="AG51" si="41">IF(A51="","",A51&amp;"_"&amp;B51&amp;"_"&amp;C51&amp;"_"&amp;D51&amp;"_"&amp;E51&amp;"_"&amp;F51&amp;"_"&amp;G51)</f>
        <v>710_82_1370_5_232_02_A</v>
      </c>
      <c r="AH51" s="879"/>
      <c r="AI51" s="884" t="str">
        <f t="shared" ref="AI51" si="42">IF(A51="","",A51&amp;"_"&amp;B51&amp;"_"&amp;C51&amp;"_"&amp;D51&amp;"_"&amp;E51&amp;"_"&amp;F51&amp;"  "&amp;X51)</f>
        <v>710_82_1370_5_232_02  Bewehrungsplan</v>
      </c>
    </row>
    <row r="52" spans="1:35" s="885" customFormat="1" ht="12.5" x14ac:dyDescent="0.25">
      <c r="A52" s="874">
        <v>710</v>
      </c>
      <c r="B52" s="791">
        <v>82</v>
      </c>
      <c r="C52" s="875" t="s">
        <v>9</v>
      </c>
      <c r="D52" s="875" t="s">
        <v>98</v>
      </c>
      <c r="E52" s="119" t="s">
        <v>807</v>
      </c>
      <c r="F52" s="119" t="s">
        <v>29</v>
      </c>
      <c r="G52" s="951" t="s">
        <v>56</v>
      </c>
      <c r="H52" s="918">
        <v>44642</v>
      </c>
      <c r="I52" s="934" t="s">
        <v>1556</v>
      </c>
      <c r="J52" s="856" t="s">
        <v>798</v>
      </c>
      <c r="K52" s="118" t="s">
        <v>71</v>
      </c>
      <c r="L52" s="118" t="s">
        <v>811</v>
      </c>
      <c r="M52" s="859"/>
      <c r="N52" s="859"/>
      <c r="O52" s="859"/>
      <c r="P52" s="859"/>
      <c r="Q52" s="859"/>
      <c r="R52" s="919"/>
      <c r="S52" s="959" t="s">
        <v>101</v>
      </c>
      <c r="T52" s="878" t="s">
        <v>102</v>
      </c>
      <c r="U52" s="878" t="s">
        <v>103</v>
      </c>
      <c r="V52" s="879" t="s">
        <v>248</v>
      </c>
      <c r="W52" s="879" t="s">
        <v>982</v>
      </c>
      <c r="X52" s="1005" t="s">
        <v>1589</v>
      </c>
      <c r="Y52" s="879"/>
      <c r="Z52" s="118" t="s">
        <v>14</v>
      </c>
      <c r="AA52" s="919" t="s">
        <v>244</v>
      </c>
      <c r="AB52" s="920" t="s">
        <v>21</v>
      </c>
      <c r="AC52" s="126" t="s">
        <v>65</v>
      </c>
      <c r="AD52" s="883"/>
      <c r="AE52" s="883"/>
      <c r="AF52" s="119" t="s">
        <v>28</v>
      </c>
      <c r="AG52" s="128" t="str">
        <f t="shared" si="34"/>
        <v>710_82_1370_5_232_02_B</v>
      </c>
      <c r="AH52" s="879"/>
      <c r="AI52" s="884" t="str">
        <f t="shared" si="35"/>
        <v>710_82_1370_5_232_02  Bewehrungsplan</v>
      </c>
    </row>
    <row r="53" spans="1:35" s="885" customFormat="1" ht="12.5" x14ac:dyDescent="0.25">
      <c r="A53" s="874">
        <v>710</v>
      </c>
      <c r="B53" s="791">
        <v>82</v>
      </c>
      <c r="C53" s="875" t="s">
        <v>9</v>
      </c>
      <c r="D53" s="875" t="s">
        <v>98</v>
      </c>
      <c r="E53" s="119" t="s">
        <v>807</v>
      </c>
      <c r="F53" s="119" t="s">
        <v>29</v>
      </c>
      <c r="G53" s="951" t="s">
        <v>54</v>
      </c>
      <c r="H53" s="918">
        <v>44711</v>
      </c>
      <c r="I53" s="934" t="s">
        <v>1556</v>
      </c>
      <c r="J53" s="856" t="s">
        <v>798</v>
      </c>
      <c r="K53" s="118" t="s">
        <v>71</v>
      </c>
      <c r="L53" s="118" t="s">
        <v>811</v>
      </c>
      <c r="M53" s="859"/>
      <c r="N53" s="859"/>
      <c r="O53" s="859"/>
      <c r="P53" s="859"/>
      <c r="Q53" s="859"/>
      <c r="R53" s="919"/>
      <c r="S53" s="959" t="s">
        <v>101</v>
      </c>
      <c r="T53" s="878" t="s">
        <v>102</v>
      </c>
      <c r="U53" s="878" t="s">
        <v>103</v>
      </c>
      <c r="V53" s="879" t="s">
        <v>248</v>
      </c>
      <c r="W53" s="879" t="s">
        <v>982</v>
      </c>
      <c r="X53" s="1005" t="s">
        <v>1589</v>
      </c>
      <c r="Y53" s="879"/>
      <c r="Z53" s="118" t="s">
        <v>14</v>
      </c>
      <c r="AA53" s="919" t="s">
        <v>244</v>
      </c>
      <c r="AB53" s="920" t="s">
        <v>21</v>
      </c>
      <c r="AC53" s="126" t="s">
        <v>65</v>
      </c>
      <c r="AD53" s="883"/>
      <c r="AE53" s="883"/>
      <c r="AF53" s="119" t="s">
        <v>28</v>
      </c>
      <c r="AG53" s="128" t="str">
        <f t="shared" ref="AG53" si="43">IF(A53="","",A53&amp;"_"&amp;B53&amp;"_"&amp;C53&amp;"_"&amp;D53&amp;"_"&amp;E53&amp;"_"&amp;F53&amp;"_"&amp;G53)</f>
        <v>710_82_1370_5_232_02_C</v>
      </c>
      <c r="AH53" s="879"/>
      <c r="AI53" s="884" t="str">
        <f t="shared" ref="AI53" si="44">IF(A53="","",A53&amp;"_"&amp;B53&amp;"_"&amp;C53&amp;"_"&amp;D53&amp;"_"&amp;E53&amp;"_"&amp;F53&amp;"  "&amp;X53)</f>
        <v>710_82_1370_5_232_02  Bewehrungsplan</v>
      </c>
    </row>
    <row r="54" spans="1:35" s="184" customFormat="1" ht="12.5" x14ac:dyDescent="0.25">
      <c r="A54" s="28">
        <v>710</v>
      </c>
      <c r="B54" s="13">
        <v>82</v>
      </c>
      <c r="C54" s="7" t="s">
        <v>9</v>
      </c>
      <c r="D54" s="7" t="s">
        <v>98</v>
      </c>
      <c r="E54" s="20" t="s">
        <v>807</v>
      </c>
      <c r="F54" s="20" t="s">
        <v>29</v>
      </c>
      <c r="G54" s="932" t="s">
        <v>752</v>
      </c>
      <c r="H54" s="911">
        <v>44819</v>
      </c>
      <c r="I54" s="814" t="s">
        <v>1560</v>
      </c>
      <c r="J54" s="29" t="s">
        <v>798</v>
      </c>
      <c r="K54" s="5" t="s">
        <v>71</v>
      </c>
      <c r="L54" s="5" t="s">
        <v>811</v>
      </c>
      <c r="M54" s="101"/>
      <c r="N54" s="101"/>
      <c r="O54" s="342">
        <v>44824</v>
      </c>
      <c r="P54" s="101"/>
      <c r="Q54" s="1036">
        <v>44789</v>
      </c>
      <c r="R54" s="1037">
        <v>44825</v>
      </c>
      <c r="S54" s="538" t="s">
        <v>101</v>
      </c>
      <c r="T54" s="8" t="s">
        <v>102</v>
      </c>
      <c r="U54" s="8" t="s">
        <v>103</v>
      </c>
      <c r="V54" s="17" t="s">
        <v>248</v>
      </c>
      <c r="W54" s="17" t="s">
        <v>982</v>
      </c>
      <c r="X54" s="671" t="s">
        <v>1589</v>
      </c>
      <c r="Y54" s="17"/>
      <c r="Z54" s="5" t="s">
        <v>14</v>
      </c>
      <c r="AA54" s="38" t="s">
        <v>244</v>
      </c>
      <c r="AB54" s="15" t="s">
        <v>21</v>
      </c>
      <c r="AC54" s="22" t="s">
        <v>65</v>
      </c>
      <c r="AD54" s="4"/>
      <c r="AE54" s="4"/>
      <c r="AF54" s="20" t="s">
        <v>28</v>
      </c>
      <c r="AG54" s="6" t="str">
        <f t="shared" ref="AG54" si="45">IF(A54="","",A54&amp;"_"&amp;B54&amp;"_"&amp;C54&amp;"_"&amp;D54&amp;"_"&amp;E54&amp;"_"&amp;F54&amp;"_"&amp;G54)</f>
        <v>710_82_1370_5_232_02_D</v>
      </c>
      <c r="AH54" s="17"/>
      <c r="AI54" s="45" t="str">
        <f t="shared" ref="AI54" si="46">IF(A54="","",A54&amp;"_"&amp;B54&amp;"_"&amp;C54&amp;"_"&amp;D54&amp;"_"&amp;E54&amp;"_"&amp;F54&amp;"  "&amp;X54)</f>
        <v>710_82_1370_5_232_02  Bewehrungsplan</v>
      </c>
    </row>
    <row r="55" spans="1:35" s="885" customFormat="1" ht="12.5" x14ac:dyDescent="0.25">
      <c r="A55" s="874">
        <v>710</v>
      </c>
      <c r="B55" s="791">
        <v>82</v>
      </c>
      <c r="C55" s="875" t="s">
        <v>9</v>
      </c>
      <c r="D55" s="875" t="s">
        <v>98</v>
      </c>
      <c r="E55" s="119" t="s">
        <v>807</v>
      </c>
      <c r="F55" s="119" t="s">
        <v>31</v>
      </c>
      <c r="G55" s="951" t="s">
        <v>19</v>
      </c>
      <c r="H55" s="918">
        <v>44082</v>
      </c>
      <c r="I55" s="934" t="s">
        <v>1556</v>
      </c>
      <c r="J55" s="856" t="s">
        <v>798</v>
      </c>
      <c r="K55" s="118" t="s">
        <v>71</v>
      </c>
      <c r="L55" s="118" t="s">
        <v>811</v>
      </c>
      <c r="M55" s="859">
        <v>43978</v>
      </c>
      <c r="N55" s="859">
        <v>44084</v>
      </c>
      <c r="O55" s="859">
        <v>44089</v>
      </c>
      <c r="P55" s="859">
        <f t="shared" ref="P55:P75" si="47">N55+(7*6)</f>
        <v>44126</v>
      </c>
      <c r="Q55" s="118"/>
      <c r="R55" s="919"/>
      <c r="S55" s="959" t="s">
        <v>101</v>
      </c>
      <c r="T55" s="878" t="s">
        <v>102</v>
      </c>
      <c r="U55" s="878" t="s">
        <v>253</v>
      </c>
      <c r="V55" s="879" t="s">
        <v>248</v>
      </c>
      <c r="W55" s="879" t="s">
        <v>984</v>
      </c>
      <c r="X55" s="1005" t="s">
        <v>986</v>
      </c>
      <c r="Y55" s="879"/>
      <c r="Z55" s="118" t="s">
        <v>14</v>
      </c>
      <c r="AA55" s="919" t="s">
        <v>244</v>
      </c>
      <c r="AB55" s="920" t="s">
        <v>21</v>
      </c>
      <c r="AC55" s="126" t="s">
        <v>987</v>
      </c>
      <c r="AD55" s="883"/>
      <c r="AE55" s="883"/>
      <c r="AF55" s="119" t="s">
        <v>28</v>
      </c>
      <c r="AG55" s="128" t="str">
        <f t="shared" si="34"/>
        <v>710_82_1370_5_232_03_A</v>
      </c>
      <c r="AH55" s="879"/>
      <c r="AI55" s="884" t="str">
        <f t="shared" si="35"/>
        <v>710_82_1370_5_232_03  Bewehrungsplan BoPla BA1</v>
      </c>
    </row>
    <row r="56" spans="1:35" s="184" customFormat="1" ht="12.5" x14ac:dyDescent="0.25">
      <c r="A56" s="28">
        <v>710</v>
      </c>
      <c r="B56" s="13">
        <v>82</v>
      </c>
      <c r="C56" s="7" t="s">
        <v>9</v>
      </c>
      <c r="D56" s="7" t="s">
        <v>98</v>
      </c>
      <c r="E56" s="20" t="s">
        <v>807</v>
      </c>
      <c r="F56" s="20" t="s">
        <v>31</v>
      </c>
      <c r="G56" s="932" t="s">
        <v>56</v>
      </c>
      <c r="H56" s="911">
        <v>44642</v>
      </c>
      <c r="I56" s="814" t="s">
        <v>1560</v>
      </c>
      <c r="J56" s="29" t="s">
        <v>798</v>
      </c>
      <c r="K56" s="5" t="s">
        <v>71</v>
      </c>
      <c r="L56" s="5" t="s">
        <v>811</v>
      </c>
      <c r="M56" s="101"/>
      <c r="N56" s="101"/>
      <c r="O56" s="342">
        <v>44858</v>
      </c>
      <c r="P56" s="101"/>
      <c r="Q56" s="1036">
        <v>44634</v>
      </c>
      <c r="R56" s="1037">
        <v>44903</v>
      </c>
      <c r="S56" s="538" t="s">
        <v>101</v>
      </c>
      <c r="T56" s="8" t="s">
        <v>102</v>
      </c>
      <c r="U56" s="8" t="s">
        <v>253</v>
      </c>
      <c r="V56" s="17" t="s">
        <v>248</v>
      </c>
      <c r="W56" s="17" t="s">
        <v>982</v>
      </c>
      <c r="X56" s="671" t="s">
        <v>1589</v>
      </c>
      <c r="Y56" s="17"/>
      <c r="Z56" s="5" t="s">
        <v>14</v>
      </c>
      <c r="AA56" s="38" t="s">
        <v>244</v>
      </c>
      <c r="AB56" s="15" t="s">
        <v>21</v>
      </c>
      <c r="AC56" s="22" t="s">
        <v>53</v>
      </c>
      <c r="AD56" s="4"/>
      <c r="AE56" s="4"/>
      <c r="AF56" s="20" t="s">
        <v>28</v>
      </c>
      <c r="AG56" s="6" t="str">
        <f t="shared" ref="AG56" si="48">IF(A56="","",A56&amp;"_"&amp;B56&amp;"_"&amp;C56&amp;"_"&amp;D56&amp;"_"&amp;E56&amp;"_"&amp;F56&amp;"_"&amp;G56)</f>
        <v>710_82_1370_5_232_03_B</v>
      </c>
      <c r="AH56" s="17"/>
      <c r="AI56" s="45" t="str">
        <f t="shared" ref="AI56" si="49">IF(A56="","",A56&amp;"_"&amp;B56&amp;"_"&amp;C56&amp;"_"&amp;D56&amp;"_"&amp;E56&amp;"_"&amp;F56&amp;"  "&amp;X56)</f>
        <v>710_82_1370_5_232_03  Bewehrungsplan</v>
      </c>
    </row>
    <row r="57" spans="1:35" s="885" customFormat="1" ht="12.5" x14ac:dyDescent="0.25">
      <c r="A57" s="874">
        <v>710</v>
      </c>
      <c r="B57" s="791">
        <v>82</v>
      </c>
      <c r="C57" s="875" t="s">
        <v>9</v>
      </c>
      <c r="D57" s="875" t="s">
        <v>98</v>
      </c>
      <c r="E57" s="119" t="s">
        <v>807</v>
      </c>
      <c r="F57" s="119" t="s">
        <v>33</v>
      </c>
      <c r="G57" s="951" t="s">
        <v>19</v>
      </c>
      <c r="H57" s="918">
        <v>44082</v>
      </c>
      <c r="I57" s="934" t="s">
        <v>1556</v>
      </c>
      <c r="J57" s="856" t="s">
        <v>798</v>
      </c>
      <c r="K57" s="118" t="s">
        <v>71</v>
      </c>
      <c r="L57" s="118" t="s">
        <v>811</v>
      </c>
      <c r="M57" s="859">
        <v>43978</v>
      </c>
      <c r="N57" s="859">
        <v>44084</v>
      </c>
      <c r="O57" s="859">
        <v>44089</v>
      </c>
      <c r="P57" s="859">
        <f t="shared" si="47"/>
        <v>44126</v>
      </c>
      <c r="Q57" s="118"/>
      <c r="R57" s="919"/>
      <c r="S57" s="959" t="s">
        <v>101</v>
      </c>
      <c r="T57" s="878" t="s">
        <v>102</v>
      </c>
      <c r="U57" s="878" t="s">
        <v>253</v>
      </c>
      <c r="V57" s="879" t="s">
        <v>248</v>
      </c>
      <c r="W57" s="879" t="s">
        <v>984</v>
      </c>
      <c r="X57" s="1005" t="s">
        <v>988</v>
      </c>
      <c r="Y57" s="879"/>
      <c r="Z57" s="118" t="s">
        <v>14</v>
      </c>
      <c r="AA57" s="919" t="s">
        <v>244</v>
      </c>
      <c r="AB57" s="920" t="s">
        <v>21</v>
      </c>
      <c r="AC57" s="126" t="s">
        <v>987</v>
      </c>
      <c r="AD57" s="883"/>
      <c r="AE57" s="883"/>
      <c r="AF57" s="119" t="s">
        <v>28</v>
      </c>
      <c r="AG57" s="128" t="str">
        <f t="shared" si="34"/>
        <v>710_82_1370_5_232_04_A</v>
      </c>
      <c r="AH57" s="879"/>
      <c r="AI57" s="884" t="str">
        <f t="shared" si="35"/>
        <v>710_82_1370_5_232_04  Bewehrungsplan BoPla BA2</v>
      </c>
    </row>
    <row r="58" spans="1:35" s="885" customFormat="1" ht="12.5" x14ac:dyDescent="0.25">
      <c r="A58" s="874">
        <v>710</v>
      </c>
      <c r="B58" s="791">
        <v>82</v>
      </c>
      <c r="C58" s="875" t="s">
        <v>9</v>
      </c>
      <c r="D58" s="875" t="s">
        <v>98</v>
      </c>
      <c r="E58" s="119" t="s">
        <v>807</v>
      </c>
      <c r="F58" s="119" t="s">
        <v>33</v>
      </c>
      <c r="G58" s="951" t="s">
        <v>56</v>
      </c>
      <c r="H58" s="918">
        <v>44642</v>
      </c>
      <c r="I58" s="934" t="s">
        <v>1556</v>
      </c>
      <c r="J58" s="856" t="s">
        <v>798</v>
      </c>
      <c r="K58" s="118" t="s">
        <v>71</v>
      </c>
      <c r="L58" s="118" t="s">
        <v>811</v>
      </c>
      <c r="M58" s="859"/>
      <c r="N58" s="859"/>
      <c r="O58" s="859"/>
      <c r="P58" s="859"/>
      <c r="Q58" s="859"/>
      <c r="R58" s="919"/>
      <c r="S58" s="959" t="s">
        <v>101</v>
      </c>
      <c r="T58" s="878" t="s">
        <v>102</v>
      </c>
      <c r="U58" s="878" t="s">
        <v>253</v>
      </c>
      <c r="V58" s="879" t="s">
        <v>248</v>
      </c>
      <c r="W58" s="879" t="s">
        <v>982</v>
      </c>
      <c r="X58" s="1005" t="s">
        <v>1589</v>
      </c>
      <c r="Y58" s="879"/>
      <c r="Z58" s="118" t="s">
        <v>14</v>
      </c>
      <c r="AA58" s="919" t="s">
        <v>244</v>
      </c>
      <c r="AB58" s="920" t="s">
        <v>21</v>
      </c>
      <c r="AC58" s="126" t="s">
        <v>53</v>
      </c>
      <c r="AD58" s="883"/>
      <c r="AE58" s="883"/>
      <c r="AF58" s="119" t="s">
        <v>28</v>
      </c>
      <c r="AG58" s="128" t="str">
        <f t="shared" ref="AG58" si="50">IF(A58="","",A58&amp;"_"&amp;B58&amp;"_"&amp;C58&amp;"_"&amp;D58&amp;"_"&amp;E58&amp;"_"&amp;F58&amp;"_"&amp;G58)</f>
        <v>710_82_1370_5_232_04_B</v>
      </c>
      <c r="AH58" s="879"/>
      <c r="AI58" s="884" t="str">
        <f t="shared" ref="AI58" si="51">IF(A58="","",A58&amp;"_"&amp;B58&amp;"_"&amp;C58&amp;"_"&amp;D58&amp;"_"&amp;E58&amp;"_"&amp;F58&amp;"  "&amp;X58)</f>
        <v>710_82_1370_5_232_04  Bewehrungsplan</v>
      </c>
    </row>
    <row r="59" spans="1:35" s="184" customFormat="1" ht="12.5" x14ac:dyDescent="0.25">
      <c r="A59" s="28">
        <v>710</v>
      </c>
      <c r="B59" s="13">
        <v>82</v>
      </c>
      <c r="C59" s="7" t="s">
        <v>9</v>
      </c>
      <c r="D59" s="7" t="s">
        <v>98</v>
      </c>
      <c r="E59" s="20" t="s">
        <v>807</v>
      </c>
      <c r="F59" s="20" t="s">
        <v>33</v>
      </c>
      <c r="G59" s="932" t="s">
        <v>54</v>
      </c>
      <c r="H59" s="911">
        <v>44711</v>
      </c>
      <c r="I59" s="814" t="s">
        <v>1560</v>
      </c>
      <c r="J59" s="29" t="s">
        <v>798</v>
      </c>
      <c r="K59" s="5" t="s">
        <v>71</v>
      </c>
      <c r="L59" s="5" t="s">
        <v>811</v>
      </c>
      <c r="M59" s="101"/>
      <c r="N59" s="101"/>
      <c r="O59" s="342">
        <v>44858</v>
      </c>
      <c r="P59" s="101"/>
      <c r="Q59" s="1036">
        <v>44671</v>
      </c>
      <c r="R59" s="1037">
        <v>44903</v>
      </c>
      <c r="S59" s="538" t="s">
        <v>101</v>
      </c>
      <c r="T59" s="8" t="s">
        <v>102</v>
      </c>
      <c r="U59" s="8" t="s">
        <v>253</v>
      </c>
      <c r="V59" s="17" t="s">
        <v>248</v>
      </c>
      <c r="W59" s="17" t="s">
        <v>982</v>
      </c>
      <c r="X59" s="671" t="s">
        <v>1589</v>
      </c>
      <c r="Y59" s="17"/>
      <c r="Z59" s="5" t="s">
        <v>14</v>
      </c>
      <c r="AA59" s="38" t="s">
        <v>244</v>
      </c>
      <c r="AB59" s="15" t="s">
        <v>21</v>
      </c>
      <c r="AC59" s="22" t="s">
        <v>53</v>
      </c>
      <c r="AD59" s="4"/>
      <c r="AE59" s="4"/>
      <c r="AF59" s="20" t="s">
        <v>28</v>
      </c>
      <c r="AG59" s="6" t="str">
        <f t="shared" si="34"/>
        <v>710_82_1370_5_232_04_C</v>
      </c>
      <c r="AH59" s="17"/>
      <c r="AI59" s="45" t="str">
        <f t="shared" si="35"/>
        <v>710_82_1370_5_232_04  Bewehrungsplan</v>
      </c>
    </row>
    <row r="60" spans="1:35" s="885" customFormat="1" ht="12.5" x14ac:dyDescent="0.25">
      <c r="A60" s="874">
        <v>710</v>
      </c>
      <c r="B60" s="791">
        <v>82</v>
      </c>
      <c r="C60" s="875" t="s">
        <v>9</v>
      </c>
      <c r="D60" s="875" t="s">
        <v>98</v>
      </c>
      <c r="E60" s="119" t="s">
        <v>807</v>
      </c>
      <c r="F60" s="119" t="s">
        <v>36</v>
      </c>
      <c r="G60" s="951" t="s">
        <v>19</v>
      </c>
      <c r="H60" s="918">
        <v>44082</v>
      </c>
      <c r="I60" s="934" t="s">
        <v>1556</v>
      </c>
      <c r="J60" s="856" t="s">
        <v>798</v>
      </c>
      <c r="K60" s="118" t="s">
        <v>71</v>
      </c>
      <c r="L60" s="118" t="s">
        <v>811</v>
      </c>
      <c r="M60" s="859">
        <v>43978</v>
      </c>
      <c r="N60" s="859">
        <v>44084</v>
      </c>
      <c r="O60" s="859">
        <v>44089</v>
      </c>
      <c r="P60" s="859">
        <f t="shared" si="47"/>
        <v>44126</v>
      </c>
      <c r="Q60" s="118"/>
      <c r="R60" s="919"/>
      <c r="S60" s="959" t="s">
        <v>101</v>
      </c>
      <c r="T60" s="878" t="s">
        <v>102</v>
      </c>
      <c r="U60" s="878" t="s">
        <v>253</v>
      </c>
      <c r="V60" s="879" t="s">
        <v>248</v>
      </c>
      <c r="W60" s="879" t="s">
        <v>984</v>
      </c>
      <c r="X60" s="1005" t="s">
        <v>988</v>
      </c>
      <c r="Y60" s="879"/>
      <c r="Z60" s="118" t="s">
        <v>14</v>
      </c>
      <c r="AA60" s="919" t="s">
        <v>244</v>
      </c>
      <c r="AB60" s="920" t="s">
        <v>21</v>
      </c>
      <c r="AC60" s="126" t="s">
        <v>987</v>
      </c>
      <c r="AD60" s="883"/>
      <c r="AE60" s="883"/>
      <c r="AF60" s="119" t="s">
        <v>28</v>
      </c>
      <c r="AG60" s="128" t="str">
        <f t="shared" si="34"/>
        <v>710_82_1370_5_232_05_A</v>
      </c>
      <c r="AH60" s="879"/>
      <c r="AI60" s="884" t="str">
        <f t="shared" si="35"/>
        <v>710_82_1370_5_232_05  Bewehrungsplan BoPla BA2</v>
      </c>
    </row>
    <row r="61" spans="1:35" s="885" customFormat="1" ht="12.5" x14ac:dyDescent="0.25">
      <c r="A61" s="874">
        <v>710</v>
      </c>
      <c r="B61" s="791">
        <v>82</v>
      </c>
      <c r="C61" s="875" t="s">
        <v>9</v>
      </c>
      <c r="D61" s="875" t="s">
        <v>98</v>
      </c>
      <c r="E61" s="119" t="s">
        <v>807</v>
      </c>
      <c r="F61" s="119" t="s">
        <v>36</v>
      </c>
      <c r="G61" s="951" t="s">
        <v>56</v>
      </c>
      <c r="H61" s="918">
        <v>44642</v>
      </c>
      <c r="I61" s="934" t="s">
        <v>1556</v>
      </c>
      <c r="J61" s="856" t="s">
        <v>798</v>
      </c>
      <c r="K61" s="118" t="s">
        <v>71</v>
      </c>
      <c r="L61" s="118" t="s">
        <v>811</v>
      </c>
      <c r="M61" s="859"/>
      <c r="N61" s="859"/>
      <c r="O61" s="859"/>
      <c r="P61" s="859"/>
      <c r="Q61" s="859"/>
      <c r="R61" s="919"/>
      <c r="S61" s="959" t="s">
        <v>101</v>
      </c>
      <c r="T61" s="878" t="s">
        <v>102</v>
      </c>
      <c r="U61" s="878" t="s">
        <v>253</v>
      </c>
      <c r="V61" s="879" t="s">
        <v>248</v>
      </c>
      <c r="W61" s="879" t="s">
        <v>982</v>
      </c>
      <c r="X61" s="1005" t="s">
        <v>1589</v>
      </c>
      <c r="Y61" s="879"/>
      <c r="Z61" s="118" t="s">
        <v>14</v>
      </c>
      <c r="AA61" s="919" t="s">
        <v>244</v>
      </c>
      <c r="AB61" s="920" t="s">
        <v>21</v>
      </c>
      <c r="AC61" s="126" t="s">
        <v>53</v>
      </c>
      <c r="AD61" s="883"/>
      <c r="AE61" s="883"/>
      <c r="AF61" s="119" t="s">
        <v>28</v>
      </c>
      <c r="AG61" s="128" t="str">
        <f t="shared" si="34"/>
        <v>710_82_1370_5_232_05_B</v>
      </c>
      <c r="AH61" s="879"/>
      <c r="AI61" s="884" t="str">
        <f t="shared" si="35"/>
        <v>710_82_1370_5_232_05  Bewehrungsplan</v>
      </c>
    </row>
    <row r="62" spans="1:35" s="184" customFormat="1" ht="12.5" x14ac:dyDescent="0.25">
      <c r="A62" s="28">
        <v>710</v>
      </c>
      <c r="B62" s="13">
        <v>82</v>
      </c>
      <c r="C62" s="7" t="s">
        <v>9</v>
      </c>
      <c r="D62" s="7" t="s">
        <v>98</v>
      </c>
      <c r="E62" s="20" t="s">
        <v>807</v>
      </c>
      <c r="F62" s="20" t="s">
        <v>36</v>
      </c>
      <c r="G62" s="932" t="s">
        <v>54</v>
      </c>
      <c r="H62" s="911">
        <v>44711</v>
      </c>
      <c r="I62" s="814" t="s">
        <v>1560</v>
      </c>
      <c r="J62" s="29" t="s">
        <v>798</v>
      </c>
      <c r="K62" s="5" t="s">
        <v>71</v>
      </c>
      <c r="L62" s="5" t="s">
        <v>811</v>
      </c>
      <c r="M62" s="101"/>
      <c r="N62" s="101"/>
      <c r="O62" s="342">
        <v>44858</v>
      </c>
      <c r="P62" s="101"/>
      <c r="Q62" s="1036">
        <v>44671</v>
      </c>
      <c r="R62" s="1037">
        <v>44903</v>
      </c>
      <c r="S62" s="538" t="s">
        <v>101</v>
      </c>
      <c r="T62" s="8" t="s">
        <v>102</v>
      </c>
      <c r="U62" s="8" t="s">
        <v>253</v>
      </c>
      <c r="V62" s="17" t="s">
        <v>248</v>
      </c>
      <c r="W62" s="17" t="s">
        <v>982</v>
      </c>
      <c r="X62" s="671" t="s">
        <v>1589</v>
      </c>
      <c r="Y62" s="17"/>
      <c r="Z62" s="5" t="s">
        <v>14</v>
      </c>
      <c r="AA62" s="38" t="s">
        <v>244</v>
      </c>
      <c r="AB62" s="15" t="s">
        <v>21</v>
      </c>
      <c r="AC62" s="22" t="s">
        <v>53</v>
      </c>
      <c r="AD62" s="4"/>
      <c r="AE62" s="4"/>
      <c r="AF62" s="20" t="s">
        <v>28</v>
      </c>
      <c r="AG62" s="6" t="str">
        <f t="shared" ref="AG62" si="52">IF(A62="","",A62&amp;"_"&amp;B62&amp;"_"&amp;C62&amp;"_"&amp;D62&amp;"_"&amp;E62&amp;"_"&amp;F62&amp;"_"&amp;G62)</f>
        <v>710_82_1370_5_232_05_C</v>
      </c>
      <c r="AH62" s="17"/>
      <c r="AI62" s="45" t="str">
        <f t="shared" ref="AI62" si="53">IF(A62="","",A62&amp;"_"&amp;B62&amp;"_"&amp;C62&amp;"_"&amp;D62&amp;"_"&amp;E62&amp;"_"&amp;F62&amp;"  "&amp;X62)</f>
        <v>710_82_1370_5_232_05  Bewehrungsplan</v>
      </c>
    </row>
    <row r="63" spans="1:35" s="885" customFormat="1" ht="12.5" x14ac:dyDescent="0.25">
      <c r="A63" s="874">
        <v>710</v>
      </c>
      <c r="B63" s="791">
        <v>82</v>
      </c>
      <c r="C63" s="875" t="s">
        <v>9</v>
      </c>
      <c r="D63" s="875" t="s">
        <v>98</v>
      </c>
      <c r="E63" s="119" t="s">
        <v>807</v>
      </c>
      <c r="F63" s="119" t="s">
        <v>49</v>
      </c>
      <c r="G63" s="951" t="s">
        <v>19</v>
      </c>
      <c r="H63" s="918">
        <v>44082</v>
      </c>
      <c r="I63" s="934" t="s">
        <v>1556</v>
      </c>
      <c r="J63" s="856" t="s">
        <v>798</v>
      </c>
      <c r="K63" s="118" t="s">
        <v>71</v>
      </c>
      <c r="L63" s="118" t="s">
        <v>811</v>
      </c>
      <c r="M63" s="859">
        <v>43978</v>
      </c>
      <c r="N63" s="859">
        <v>44084</v>
      </c>
      <c r="O63" s="859">
        <v>44089</v>
      </c>
      <c r="P63" s="859">
        <f t="shared" si="47"/>
        <v>44126</v>
      </c>
      <c r="Q63" s="118"/>
      <c r="R63" s="919"/>
      <c r="S63" s="959" t="s">
        <v>101</v>
      </c>
      <c r="T63" s="878" t="s">
        <v>102</v>
      </c>
      <c r="U63" s="878" t="s">
        <v>253</v>
      </c>
      <c r="V63" s="879" t="s">
        <v>248</v>
      </c>
      <c r="W63" s="879" t="s">
        <v>984</v>
      </c>
      <c r="X63" s="1005" t="s">
        <v>989</v>
      </c>
      <c r="Y63" s="879"/>
      <c r="Z63" s="118" t="s">
        <v>14</v>
      </c>
      <c r="AA63" s="919" t="s">
        <v>244</v>
      </c>
      <c r="AB63" s="920" t="s">
        <v>21</v>
      </c>
      <c r="AC63" s="126" t="s">
        <v>987</v>
      </c>
      <c r="AD63" s="883"/>
      <c r="AE63" s="883"/>
      <c r="AF63" s="119" t="s">
        <v>18</v>
      </c>
      <c r="AG63" s="128" t="str">
        <f t="shared" si="34"/>
        <v>710_82_1370_5_232_06_A</v>
      </c>
      <c r="AH63" s="879"/>
      <c r="AI63" s="884" t="str">
        <f t="shared" si="35"/>
        <v>710_82_1370_5_232_06  Bewehrungsplan Wände BA1</v>
      </c>
    </row>
    <row r="64" spans="1:35" s="885" customFormat="1" ht="12.5" x14ac:dyDescent="0.25">
      <c r="A64" s="874">
        <v>710</v>
      </c>
      <c r="B64" s="791">
        <v>82</v>
      </c>
      <c r="C64" s="875" t="s">
        <v>9</v>
      </c>
      <c r="D64" s="875" t="s">
        <v>98</v>
      </c>
      <c r="E64" s="119" t="s">
        <v>807</v>
      </c>
      <c r="F64" s="119" t="s">
        <v>49</v>
      </c>
      <c r="G64" s="951" t="s">
        <v>19</v>
      </c>
      <c r="H64" s="918">
        <v>44819</v>
      </c>
      <c r="I64" s="934" t="s">
        <v>1556</v>
      </c>
      <c r="J64" s="856" t="s">
        <v>798</v>
      </c>
      <c r="K64" s="118" t="s">
        <v>71</v>
      </c>
      <c r="L64" s="118" t="s">
        <v>811</v>
      </c>
      <c r="M64" s="859"/>
      <c r="N64" s="859"/>
      <c r="O64" s="859">
        <v>44824</v>
      </c>
      <c r="P64" s="859"/>
      <c r="Q64" s="859">
        <v>44789</v>
      </c>
      <c r="R64" s="919"/>
      <c r="S64" s="959" t="s">
        <v>101</v>
      </c>
      <c r="T64" s="878" t="s">
        <v>102</v>
      </c>
      <c r="U64" s="878" t="s">
        <v>253</v>
      </c>
      <c r="V64" s="879" t="s">
        <v>248</v>
      </c>
      <c r="W64" s="879" t="s">
        <v>982</v>
      </c>
      <c r="X64" s="1005" t="s">
        <v>1589</v>
      </c>
      <c r="Y64" s="879"/>
      <c r="Z64" s="118" t="s">
        <v>14</v>
      </c>
      <c r="AA64" s="919" t="s">
        <v>244</v>
      </c>
      <c r="AB64" s="920" t="s">
        <v>21</v>
      </c>
      <c r="AC64" s="126" t="s">
        <v>65</v>
      </c>
      <c r="AD64" s="883"/>
      <c r="AE64" s="883"/>
      <c r="AF64" s="119" t="s">
        <v>28</v>
      </c>
      <c r="AG64" s="128" t="str">
        <f t="shared" si="34"/>
        <v>710_82_1370_5_232_06_A</v>
      </c>
      <c r="AH64" s="879"/>
      <c r="AI64" s="884" t="str">
        <f t="shared" si="35"/>
        <v>710_82_1370_5_232_06  Bewehrungsplan</v>
      </c>
    </row>
    <row r="65" spans="1:35" s="885" customFormat="1" ht="12.5" x14ac:dyDescent="0.25">
      <c r="A65" s="874">
        <v>710</v>
      </c>
      <c r="B65" s="791">
        <v>82</v>
      </c>
      <c r="C65" s="875" t="s">
        <v>9</v>
      </c>
      <c r="D65" s="875" t="s">
        <v>98</v>
      </c>
      <c r="E65" s="119" t="s">
        <v>807</v>
      </c>
      <c r="F65" s="119" t="s">
        <v>49</v>
      </c>
      <c r="G65" s="951" t="s">
        <v>56</v>
      </c>
      <c r="H65" s="918">
        <v>44819</v>
      </c>
      <c r="I65" s="934" t="s">
        <v>1556</v>
      </c>
      <c r="J65" s="856" t="s">
        <v>798</v>
      </c>
      <c r="K65" s="118" t="s">
        <v>71</v>
      </c>
      <c r="L65" s="118" t="s">
        <v>811</v>
      </c>
      <c r="M65" s="859"/>
      <c r="N65" s="859"/>
      <c r="O65" s="859">
        <v>44824</v>
      </c>
      <c r="P65" s="859"/>
      <c r="Q65" s="859">
        <v>44789</v>
      </c>
      <c r="R65" s="919"/>
      <c r="S65" s="959" t="s">
        <v>101</v>
      </c>
      <c r="T65" s="878" t="s">
        <v>102</v>
      </c>
      <c r="U65" s="878" t="s">
        <v>253</v>
      </c>
      <c r="V65" s="879" t="s">
        <v>248</v>
      </c>
      <c r="W65" s="879" t="s">
        <v>982</v>
      </c>
      <c r="X65" s="1005" t="s">
        <v>1589</v>
      </c>
      <c r="Y65" s="879"/>
      <c r="Z65" s="118" t="s">
        <v>14</v>
      </c>
      <c r="AA65" s="919" t="s">
        <v>244</v>
      </c>
      <c r="AB65" s="920" t="s">
        <v>21</v>
      </c>
      <c r="AC65" s="126" t="s">
        <v>65</v>
      </c>
      <c r="AD65" s="883"/>
      <c r="AE65" s="883"/>
      <c r="AF65" s="119" t="s">
        <v>28</v>
      </c>
      <c r="AG65" s="128" t="str">
        <f t="shared" ref="AG65" si="54">IF(A65="","",A65&amp;"_"&amp;B65&amp;"_"&amp;C65&amp;"_"&amp;D65&amp;"_"&amp;E65&amp;"_"&amp;F65&amp;"_"&amp;G65)</f>
        <v>710_82_1370_5_232_06_B</v>
      </c>
      <c r="AH65" s="879"/>
      <c r="AI65" s="884" t="str">
        <f t="shared" ref="AI65" si="55">IF(A65="","",A65&amp;"_"&amp;B65&amp;"_"&amp;C65&amp;"_"&amp;D65&amp;"_"&amp;E65&amp;"_"&amp;F65&amp;"  "&amp;X65)</f>
        <v>710_82_1370_5_232_06  Bewehrungsplan</v>
      </c>
    </row>
    <row r="66" spans="1:35" s="885" customFormat="1" ht="12.5" x14ac:dyDescent="0.25">
      <c r="A66" s="874">
        <v>710</v>
      </c>
      <c r="B66" s="791">
        <v>82</v>
      </c>
      <c r="C66" s="875" t="s">
        <v>9</v>
      </c>
      <c r="D66" s="875" t="s">
        <v>98</v>
      </c>
      <c r="E66" s="119" t="s">
        <v>807</v>
      </c>
      <c r="F66" s="119" t="s">
        <v>49</v>
      </c>
      <c r="G66" s="951" t="s">
        <v>54</v>
      </c>
      <c r="H66" s="918">
        <v>44819</v>
      </c>
      <c r="I66" s="934" t="s">
        <v>1556</v>
      </c>
      <c r="J66" s="856" t="s">
        <v>798</v>
      </c>
      <c r="K66" s="118" t="s">
        <v>71</v>
      </c>
      <c r="L66" s="118" t="s">
        <v>811</v>
      </c>
      <c r="M66" s="859"/>
      <c r="N66" s="859"/>
      <c r="O66" s="859">
        <v>44824</v>
      </c>
      <c r="P66" s="859"/>
      <c r="Q66" s="859">
        <v>44789</v>
      </c>
      <c r="R66" s="919"/>
      <c r="S66" s="959" t="s">
        <v>101</v>
      </c>
      <c r="T66" s="878" t="s">
        <v>102</v>
      </c>
      <c r="U66" s="878" t="s">
        <v>253</v>
      </c>
      <c r="V66" s="879" t="s">
        <v>248</v>
      </c>
      <c r="W66" s="879" t="s">
        <v>982</v>
      </c>
      <c r="X66" s="1005" t="s">
        <v>1589</v>
      </c>
      <c r="Y66" s="879"/>
      <c r="Z66" s="118" t="s">
        <v>14</v>
      </c>
      <c r="AA66" s="919" t="s">
        <v>244</v>
      </c>
      <c r="AB66" s="920" t="s">
        <v>21</v>
      </c>
      <c r="AC66" s="126" t="s">
        <v>65</v>
      </c>
      <c r="AD66" s="883"/>
      <c r="AE66" s="883"/>
      <c r="AF66" s="119" t="s">
        <v>28</v>
      </c>
      <c r="AG66" s="128" t="str">
        <f t="shared" ref="AG66" si="56">IF(A66="","",A66&amp;"_"&amp;B66&amp;"_"&amp;C66&amp;"_"&amp;D66&amp;"_"&amp;E66&amp;"_"&amp;F66&amp;"_"&amp;G66)</f>
        <v>710_82_1370_5_232_06_C</v>
      </c>
      <c r="AH66" s="879"/>
      <c r="AI66" s="884" t="str">
        <f t="shared" ref="AI66" si="57">IF(A66="","",A66&amp;"_"&amp;B66&amp;"_"&amp;C66&amp;"_"&amp;D66&amp;"_"&amp;E66&amp;"_"&amp;F66&amp;"  "&amp;X66)</f>
        <v>710_82_1370_5_232_06  Bewehrungsplan</v>
      </c>
    </row>
    <row r="67" spans="1:35" s="184" customFormat="1" ht="12.5" x14ac:dyDescent="0.25">
      <c r="A67" s="28">
        <v>710</v>
      </c>
      <c r="B67" s="13">
        <v>82</v>
      </c>
      <c r="C67" s="7" t="s">
        <v>9</v>
      </c>
      <c r="D67" s="7" t="s">
        <v>98</v>
      </c>
      <c r="E67" s="20" t="s">
        <v>807</v>
      </c>
      <c r="F67" s="20" t="s">
        <v>49</v>
      </c>
      <c r="G67" s="932" t="s">
        <v>752</v>
      </c>
      <c r="H67" s="911">
        <v>44819</v>
      </c>
      <c r="I67" s="814" t="s">
        <v>1560</v>
      </c>
      <c r="J67" s="29" t="s">
        <v>798</v>
      </c>
      <c r="K67" s="5" t="s">
        <v>71</v>
      </c>
      <c r="L67" s="5" t="s">
        <v>811</v>
      </c>
      <c r="M67" s="101"/>
      <c r="N67" s="101"/>
      <c r="O67" s="342">
        <v>44824</v>
      </c>
      <c r="P67" s="101"/>
      <c r="Q67" s="1036">
        <v>44789</v>
      </c>
      <c r="R67" s="1037">
        <v>44825</v>
      </c>
      <c r="S67" s="538" t="s">
        <v>101</v>
      </c>
      <c r="T67" s="8" t="s">
        <v>102</v>
      </c>
      <c r="U67" s="8" t="s">
        <v>253</v>
      </c>
      <c r="V67" s="17" t="s">
        <v>248</v>
      </c>
      <c r="W67" s="17" t="s">
        <v>982</v>
      </c>
      <c r="X67" s="671" t="s">
        <v>1589</v>
      </c>
      <c r="Y67" s="17"/>
      <c r="Z67" s="5" t="s">
        <v>14</v>
      </c>
      <c r="AA67" s="38" t="s">
        <v>244</v>
      </c>
      <c r="AB67" s="15" t="s">
        <v>21</v>
      </c>
      <c r="AC67" s="22" t="s">
        <v>65</v>
      </c>
      <c r="AD67" s="4"/>
      <c r="AE67" s="4"/>
      <c r="AF67" s="20" t="s">
        <v>28</v>
      </c>
      <c r="AG67" s="6" t="str">
        <f t="shared" ref="AG67" si="58">IF(A67="","",A67&amp;"_"&amp;B67&amp;"_"&amp;C67&amp;"_"&amp;D67&amp;"_"&amp;E67&amp;"_"&amp;F67&amp;"_"&amp;G67)</f>
        <v>710_82_1370_5_232_06_D</v>
      </c>
      <c r="AH67" s="17"/>
      <c r="AI67" s="45" t="str">
        <f t="shared" ref="AI67" si="59">IF(A67="","",A67&amp;"_"&amp;B67&amp;"_"&amp;C67&amp;"_"&amp;D67&amp;"_"&amp;E67&amp;"_"&amp;F67&amp;"  "&amp;X67)</f>
        <v>710_82_1370_5_232_06  Bewehrungsplan</v>
      </c>
    </row>
    <row r="68" spans="1:35" s="885" customFormat="1" ht="12.5" x14ac:dyDescent="0.25">
      <c r="A68" s="874">
        <v>710</v>
      </c>
      <c r="B68" s="791">
        <v>82</v>
      </c>
      <c r="C68" s="875" t="s">
        <v>9</v>
      </c>
      <c r="D68" s="875" t="s">
        <v>98</v>
      </c>
      <c r="E68" s="119" t="s">
        <v>807</v>
      </c>
      <c r="F68" s="119" t="s">
        <v>50</v>
      </c>
      <c r="G68" s="951" t="s">
        <v>19</v>
      </c>
      <c r="H68" s="918">
        <v>44082</v>
      </c>
      <c r="I68" s="934" t="s">
        <v>1556</v>
      </c>
      <c r="J68" s="856" t="s">
        <v>798</v>
      </c>
      <c r="K68" s="118" t="s">
        <v>71</v>
      </c>
      <c r="L68" s="118" t="s">
        <v>811</v>
      </c>
      <c r="M68" s="859">
        <v>43978</v>
      </c>
      <c r="N68" s="859">
        <v>44084</v>
      </c>
      <c r="O68" s="859">
        <v>44089</v>
      </c>
      <c r="P68" s="859">
        <f t="shared" si="47"/>
        <v>44126</v>
      </c>
      <c r="Q68" s="118"/>
      <c r="R68" s="919"/>
      <c r="S68" s="959" t="s">
        <v>101</v>
      </c>
      <c r="T68" s="878" t="s">
        <v>102</v>
      </c>
      <c r="U68" s="878" t="s">
        <v>253</v>
      </c>
      <c r="V68" s="879" t="s">
        <v>248</v>
      </c>
      <c r="W68" s="879" t="s">
        <v>2059</v>
      </c>
      <c r="X68" s="1005" t="s">
        <v>990</v>
      </c>
      <c r="Y68" s="879"/>
      <c r="Z68" s="118" t="s">
        <v>14</v>
      </c>
      <c r="AA68" s="919" t="s">
        <v>244</v>
      </c>
      <c r="AB68" s="920" t="s">
        <v>21</v>
      </c>
      <c r="AC68" s="126" t="s">
        <v>987</v>
      </c>
      <c r="AD68" s="883"/>
      <c r="AE68" s="883"/>
      <c r="AF68" s="119" t="s">
        <v>28</v>
      </c>
      <c r="AG68" s="128" t="str">
        <f t="shared" si="34"/>
        <v>710_82_1370_5_232_07_A</v>
      </c>
      <c r="AH68" s="879"/>
      <c r="AI68" s="884" t="str">
        <f t="shared" si="35"/>
        <v>710_82_1370_5_232_07  Bewehrungsplan Wände BA2</v>
      </c>
    </row>
    <row r="69" spans="1:35" s="885" customFormat="1" ht="12.5" x14ac:dyDescent="0.25">
      <c r="A69" s="874">
        <v>710</v>
      </c>
      <c r="B69" s="791">
        <v>82</v>
      </c>
      <c r="C69" s="875" t="s">
        <v>9</v>
      </c>
      <c r="D69" s="875" t="s">
        <v>98</v>
      </c>
      <c r="E69" s="119" t="s">
        <v>807</v>
      </c>
      <c r="F69" s="119" t="s">
        <v>51</v>
      </c>
      <c r="G69" s="951" t="s">
        <v>19</v>
      </c>
      <c r="H69" s="918">
        <v>44082</v>
      </c>
      <c r="I69" s="934" t="s">
        <v>1556</v>
      </c>
      <c r="J69" s="856" t="s">
        <v>798</v>
      </c>
      <c r="K69" s="118" t="s">
        <v>71</v>
      </c>
      <c r="L69" s="118" t="s">
        <v>811</v>
      </c>
      <c r="M69" s="859">
        <v>43978</v>
      </c>
      <c r="N69" s="859">
        <v>44084</v>
      </c>
      <c r="O69" s="859">
        <v>44089</v>
      </c>
      <c r="P69" s="859">
        <f t="shared" si="47"/>
        <v>44126</v>
      </c>
      <c r="Q69" s="118"/>
      <c r="R69" s="919"/>
      <c r="S69" s="959" t="s">
        <v>101</v>
      </c>
      <c r="T69" s="878" t="s">
        <v>102</v>
      </c>
      <c r="U69" s="878" t="s">
        <v>253</v>
      </c>
      <c r="V69" s="879" t="s">
        <v>248</v>
      </c>
      <c r="W69" s="879" t="s">
        <v>2059</v>
      </c>
      <c r="X69" s="1005" t="s">
        <v>990</v>
      </c>
      <c r="Y69" s="879"/>
      <c r="Z69" s="118" t="s">
        <v>14</v>
      </c>
      <c r="AA69" s="919" t="s">
        <v>244</v>
      </c>
      <c r="AB69" s="920" t="s">
        <v>21</v>
      </c>
      <c r="AC69" s="126" t="s">
        <v>987</v>
      </c>
      <c r="AD69" s="883"/>
      <c r="AE69" s="883"/>
      <c r="AF69" s="119" t="s">
        <v>991</v>
      </c>
      <c r="AG69" s="128" t="str">
        <f t="shared" si="34"/>
        <v>710_82_1370_5_232_08_A</v>
      </c>
      <c r="AH69" s="879"/>
      <c r="AI69" s="884" t="str">
        <f t="shared" si="35"/>
        <v>710_82_1370_5_232_08  Bewehrungsplan Wände BA2</v>
      </c>
    </row>
    <row r="70" spans="1:35" s="885" customFormat="1" ht="12.5" x14ac:dyDescent="0.25">
      <c r="A70" s="874">
        <v>710</v>
      </c>
      <c r="B70" s="791">
        <v>82</v>
      </c>
      <c r="C70" s="875" t="s">
        <v>9</v>
      </c>
      <c r="D70" s="875" t="s">
        <v>98</v>
      </c>
      <c r="E70" s="119" t="s">
        <v>807</v>
      </c>
      <c r="F70" s="119" t="s">
        <v>52</v>
      </c>
      <c r="G70" s="951" t="s">
        <v>19</v>
      </c>
      <c r="H70" s="918">
        <v>44083</v>
      </c>
      <c r="I70" s="934" t="s">
        <v>1556</v>
      </c>
      <c r="J70" s="856" t="s">
        <v>798</v>
      </c>
      <c r="K70" s="118" t="s">
        <v>71</v>
      </c>
      <c r="L70" s="118" t="s">
        <v>811</v>
      </c>
      <c r="M70" s="859">
        <v>43978</v>
      </c>
      <c r="N70" s="859">
        <v>44084</v>
      </c>
      <c r="O70" s="859">
        <v>44089</v>
      </c>
      <c r="P70" s="859">
        <f t="shared" si="47"/>
        <v>44126</v>
      </c>
      <c r="Q70" s="118"/>
      <c r="R70" s="919"/>
      <c r="S70" s="959" t="s">
        <v>101</v>
      </c>
      <c r="T70" s="878" t="s">
        <v>102</v>
      </c>
      <c r="U70" s="878" t="s">
        <v>253</v>
      </c>
      <c r="V70" s="879" t="s">
        <v>248</v>
      </c>
      <c r="W70" s="879" t="s">
        <v>2059</v>
      </c>
      <c r="X70" s="1005" t="s">
        <v>992</v>
      </c>
      <c r="Y70" s="879"/>
      <c r="Z70" s="118" t="s">
        <v>14</v>
      </c>
      <c r="AA70" s="919" t="s">
        <v>244</v>
      </c>
      <c r="AB70" s="920" t="s">
        <v>21</v>
      </c>
      <c r="AC70" s="126" t="s">
        <v>987</v>
      </c>
      <c r="AD70" s="883"/>
      <c r="AE70" s="883"/>
      <c r="AF70" s="119" t="s">
        <v>18</v>
      </c>
      <c r="AG70" s="128" t="str">
        <f t="shared" si="34"/>
        <v>710_82_1370_5_232_09_A</v>
      </c>
      <c r="AH70" s="879"/>
      <c r="AI70" s="884" t="str">
        <f t="shared" si="35"/>
        <v>710_82_1370_5_232_09  Bewehrungsplan Decke BA1</v>
      </c>
    </row>
    <row r="71" spans="1:35" s="885" customFormat="1" ht="12.5" x14ac:dyDescent="0.25">
      <c r="A71" s="874">
        <v>710</v>
      </c>
      <c r="B71" s="791">
        <v>82</v>
      </c>
      <c r="C71" s="875" t="s">
        <v>9</v>
      </c>
      <c r="D71" s="875" t="s">
        <v>98</v>
      </c>
      <c r="E71" s="119" t="s">
        <v>807</v>
      </c>
      <c r="F71" s="119" t="s">
        <v>279</v>
      </c>
      <c r="G71" s="951" t="s">
        <v>19</v>
      </c>
      <c r="H71" s="918">
        <v>44083</v>
      </c>
      <c r="I71" s="934" t="s">
        <v>1556</v>
      </c>
      <c r="J71" s="856" t="s">
        <v>798</v>
      </c>
      <c r="K71" s="118" t="s">
        <v>71</v>
      </c>
      <c r="L71" s="118" t="s">
        <v>811</v>
      </c>
      <c r="M71" s="859">
        <v>43978</v>
      </c>
      <c r="N71" s="859">
        <v>44084</v>
      </c>
      <c r="O71" s="859">
        <v>44089</v>
      </c>
      <c r="P71" s="859">
        <f t="shared" si="47"/>
        <v>44126</v>
      </c>
      <c r="Q71" s="118"/>
      <c r="R71" s="919"/>
      <c r="S71" s="959" t="s">
        <v>101</v>
      </c>
      <c r="T71" s="878" t="s">
        <v>102</v>
      </c>
      <c r="U71" s="878" t="s">
        <v>253</v>
      </c>
      <c r="V71" s="879" t="s">
        <v>248</v>
      </c>
      <c r="W71" s="879" t="s">
        <v>2059</v>
      </c>
      <c r="X71" s="1005" t="s">
        <v>992</v>
      </c>
      <c r="Y71" s="879"/>
      <c r="Z71" s="118" t="s">
        <v>14</v>
      </c>
      <c r="AA71" s="919" t="s">
        <v>244</v>
      </c>
      <c r="AB71" s="920" t="s">
        <v>21</v>
      </c>
      <c r="AC71" s="126" t="s">
        <v>987</v>
      </c>
      <c r="AD71" s="883"/>
      <c r="AE71" s="883"/>
      <c r="AF71" s="119" t="s">
        <v>18</v>
      </c>
      <c r="AG71" s="128" t="str">
        <f t="shared" si="34"/>
        <v>710_82_1370_5_232_10_A</v>
      </c>
      <c r="AH71" s="879"/>
      <c r="AI71" s="884" t="str">
        <f t="shared" si="35"/>
        <v>710_82_1370_5_232_10  Bewehrungsplan Decke BA1</v>
      </c>
    </row>
    <row r="72" spans="1:35" s="885" customFormat="1" ht="12.5" x14ac:dyDescent="0.25">
      <c r="A72" s="874">
        <v>710</v>
      </c>
      <c r="B72" s="791">
        <v>82</v>
      </c>
      <c r="C72" s="875" t="s">
        <v>9</v>
      </c>
      <c r="D72" s="875" t="s">
        <v>98</v>
      </c>
      <c r="E72" s="119" t="s">
        <v>807</v>
      </c>
      <c r="F72" s="119" t="s">
        <v>108</v>
      </c>
      <c r="G72" s="951" t="s">
        <v>19</v>
      </c>
      <c r="H72" s="918">
        <v>44083</v>
      </c>
      <c r="I72" s="934" t="s">
        <v>1556</v>
      </c>
      <c r="J72" s="856" t="s">
        <v>798</v>
      </c>
      <c r="K72" s="118" t="s">
        <v>71</v>
      </c>
      <c r="L72" s="118" t="s">
        <v>811</v>
      </c>
      <c r="M72" s="859">
        <v>43978</v>
      </c>
      <c r="N72" s="859">
        <v>44084</v>
      </c>
      <c r="O72" s="859">
        <v>44089</v>
      </c>
      <c r="P72" s="859">
        <f t="shared" si="47"/>
        <v>44126</v>
      </c>
      <c r="Q72" s="118"/>
      <c r="R72" s="919"/>
      <c r="S72" s="959" t="s">
        <v>101</v>
      </c>
      <c r="T72" s="878" t="s">
        <v>102</v>
      </c>
      <c r="U72" s="878" t="s">
        <v>253</v>
      </c>
      <c r="V72" s="879" t="s">
        <v>248</v>
      </c>
      <c r="W72" s="879" t="s">
        <v>2059</v>
      </c>
      <c r="X72" s="1005" t="s">
        <v>993</v>
      </c>
      <c r="Y72" s="879"/>
      <c r="Z72" s="118" t="s">
        <v>14</v>
      </c>
      <c r="AA72" s="919" t="s">
        <v>244</v>
      </c>
      <c r="AB72" s="920" t="s">
        <v>21</v>
      </c>
      <c r="AC72" s="126" t="s">
        <v>987</v>
      </c>
      <c r="AD72" s="883"/>
      <c r="AE72" s="883"/>
      <c r="AF72" s="119" t="s">
        <v>28</v>
      </c>
      <c r="AG72" s="128" t="str">
        <f t="shared" si="34"/>
        <v>710_82_1370_5_232_11_A</v>
      </c>
      <c r="AH72" s="879"/>
      <c r="AI72" s="884" t="str">
        <f t="shared" si="35"/>
        <v>710_82_1370_5_232_11  Bewehrungsplan Decke BA2</v>
      </c>
    </row>
    <row r="73" spans="1:35" s="885" customFormat="1" ht="12.5" x14ac:dyDescent="0.25">
      <c r="A73" s="874">
        <v>710</v>
      </c>
      <c r="B73" s="791">
        <v>82</v>
      </c>
      <c r="C73" s="875" t="s">
        <v>9</v>
      </c>
      <c r="D73" s="875" t="s">
        <v>98</v>
      </c>
      <c r="E73" s="119" t="s">
        <v>807</v>
      </c>
      <c r="F73" s="119" t="s">
        <v>109</v>
      </c>
      <c r="G73" s="951" t="s">
        <v>19</v>
      </c>
      <c r="H73" s="918">
        <v>44083</v>
      </c>
      <c r="I73" s="934" t="s">
        <v>1556</v>
      </c>
      <c r="J73" s="856" t="s">
        <v>798</v>
      </c>
      <c r="K73" s="118" t="s">
        <v>71</v>
      </c>
      <c r="L73" s="118" t="s">
        <v>811</v>
      </c>
      <c r="M73" s="859">
        <v>43978</v>
      </c>
      <c r="N73" s="859">
        <v>44084</v>
      </c>
      <c r="O73" s="859">
        <v>44089</v>
      </c>
      <c r="P73" s="859">
        <f t="shared" si="47"/>
        <v>44126</v>
      </c>
      <c r="Q73" s="118"/>
      <c r="R73" s="919"/>
      <c r="S73" s="959" t="s">
        <v>101</v>
      </c>
      <c r="T73" s="878" t="s">
        <v>102</v>
      </c>
      <c r="U73" s="878" t="s">
        <v>253</v>
      </c>
      <c r="V73" s="879" t="s">
        <v>248</v>
      </c>
      <c r="W73" s="879" t="s">
        <v>2059</v>
      </c>
      <c r="X73" s="1005" t="s">
        <v>993</v>
      </c>
      <c r="Y73" s="879"/>
      <c r="Z73" s="118" t="s">
        <v>14</v>
      </c>
      <c r="AA73" s="919" t="s">
        <v>244</v>
      </c>
      <c r="AB73" s="920" t="s">
        <v>21</v>
      </c>
      <c r="AC73" s="126" t="s">
        <v>987</v>
      </c>
      <c r="AD73" s="883"/>
      <c r="AE73" s="883"/>
      <c r="AF73" s="119" t="s">
        <v>28</v>
      </c>
      <c r="AG73" s="128" t="str">
        <f t="shared" si="34"/>
        <v>710_82_1370_5_232_12_A</v>
      </c>
      <c r="AH73" s="879"/>
      <c r="AI73" s="884" t="str">
        <f t="shared" si="35"/>
        <v>710_82_1370_5_232_12  Bewehrungsplan Decke BA2</v>
      </c>
    </row>
    <row r="74" spans="1:35" s="184" customFormat="1" ht="12.5" x14ac:dyDescent="0.25">
      <c r="A74" s="28"/>
      <c r="B74" s="13"/>
      <c r="C74" s="7"/>
      <c r="D74" s="7"/>
      <c r="E74" s="20"/>
      <c r="F74" s="20"/>
      <c r="G74" s="932"/>
      <c r="H74" s="911"/>
      <c r="I74" s="160"/>
      <c r="J74" s="185"/>
      <c r="K74" s="5"/>
      <c r="L74" s="5"/>
      <c r="M74" s="5"/>
      <c r="N74" s="5"/>
      <c r="O74" s="101"/>
      <c r="P74" s="101"/>
      <c r="Q74" s="5"/>
      <c r="R74" s="38"/>
      <c r="S74" s="538"/>
      <c r="T74" s="8"/>
      <c r="U74" s="8"/>
      <c r="V74" s="17"/>
      <c r="W74" s="17"/>
      <c r="X74" s="18"/>
      <c r="Y74" s="17"/>
      <c r="Z74" s="5"/>
      <c r="AA74" s="38"/>
      <c r="AB74" s="15"/>
      <c r="AC74" s="22"/>
      <c r="AD74" s="4"/>
      <c r="AE74" s="4"/>
      <c r="AF74" s="20"/>
      <c r="AG74" s="6"/>
      <c r="AH74" s="17"/>
      <c r="AI74" s="45"/>
    </row>
    <row r="75" spans="1:35" s="885" customFormat="1" ht="12.5" x14ac:dyDescent="0.25">
      <c r="A75" s="874">
        <v>710</v>
      </c>
      <c r="B75" s="791">
        <v>82</v>
      </c>
      <c r="C75" s="875" t="s">
        <v>9</v>
      </c>
      <c r="D75" s="875" t="s">
        <v>98</v>
      </c>
      <c r="E75" s="119" t="s">
        <v>807</v>
      </c>
      <c r="F75" s="119" t="s">
        <v>276</v>
      </c>
      <c r="G75" s="951" t="s">
        <v>19</v>
      </c>
      <c r="H75" s="918">
        <v>44169</v>
      </c>
      <c r="I75" s="934" t="s">
        <v>1556</v>
      </c>
      <c r="J75" s="856" t="s">
        <v>798</v>
      </c>
      <c r="K75" s="118" t="s">
        <v>71</v>
      </c>
      <c r="L75" s="118" t="s">
        <v>811</v>
      </c>
      <c r="M75" s="118"/>
      <c r="N75" s="859">
        <v>44168</v>
      </c>
      <c r="O75" s="859">
        <v>44172</v>
      </c>
      <c r="P75" s="859">
        <f t="shared" si="47"/>
        <v>44210</v>
      </c>
      <c r="Q75" s="118"/>
      <c r="R75" s="919"/>
      <c r="S75" s="959" t="s">
        <v>101</v>
      </c>
      <c r="T75" s="878" t="s">
        <v>102</v>
      </c>
      <c r="U75" s="878" t="s">
        <v>253</v>
      </c>
      <c r="V75" s="879" t="s">
        <v>248</v>
      </c>
      <c r="W75" s="879" t="s">
        <v>74</v>
      </c>
      <c r="X75" s="1005" t="s">
        <v>1271</v>
      </c>
      <c r="Y75" s="879"/>
      <c r="Z75" s="118" t="s">
        <v>14</v>
      </c>
      <c r="AA75" s="919" t="s">
        <v>244</v>
      </c>
      <c r="AB75" s="920" t="s">
        <v>21</v>
      </c>
      <c r="AC75" s="126" t="s">
        <v>987</v>
      </c>
      <c r="AD75" s="883"/>
      <c r="AE75" s="883"/>
      <c r="AF75" s="119" t="s">
        <v>28</v>
      </c>
      <c r="AG75" s="128" t="str">
        <f t="shared" si="34"/>
        <v>710_82_1370_5_232_13_A</v>
      </c>
      <c r="AH75" s="879"/>
      <c r="AI75" s="884" t="str">
        <f t="shared" si="35"/>
        <v>710_82_1370_5_232_13  Bewehrungsplan BoPla</v>
      </c>
    </row>
    <row r="76" spans="1:35" s="885" customFormat="1" ht="12.5" x14ac:dyDescent="0.25">
      <c r="A76" s="874">
        <v>710</v>
      </c>
      <c r="B76" s="791">
        <v>82</v>
      </c>
      <c r="C76" s="875" t="s">
        <v>9</v>
      </c>
      <c r="D76" s="875" t="s">
        <v>98</v>
      </c>
      <c r="E76" s="119" t="s">
        <v>807</v>
      </c>
      <c r="F76" s="119" t="s">
        <v>276</v>
      </c>
      <c r="G76" s="951" t="s">
        <v>56</v>
      </c>
      <c r="H76" s="918">
        <v>44503</v>
      </c>
      <c r="I76" s="934" t="s">
        <v>1556</v>
      </c>
      <c r="J76" s="856" t="s">
        <v>798</v>
      </c>
      <c r="K76" s="118" t="s">
        <v>71</v>
      </c>
      <c r="L76" s="118" t="s">
        <v>811</v>
      </c>
      <c r="M76" s="118"/>
      <c r="N76" s="859" t="s">
        <v>805</v>
      </c>
      <c r="O76" s="859"/>
      <c r="P76" s="859"/>
      <c r="Q76" s="1036">
        <v>44517</v>
      </c>
      <c r="R76" s="919"/>
      <c r="S76" s="959" t="s">
        <v>101</v>
      </c>
      <c r="T76" s="878" t="s">
        <v>102</v>
      </c>
      <c r="U76" s="878" t="s">
        <v>253</v>
      </c>
      <c r="V76" s="879" t="s">
        <v>248</v>
      </c>
      <c r="W76" s="879" t="s">
        <v>74</v>
      </c>
      <c r="X76" s="1005" t="s">
        <v>1271</v>
      </c>
      <c r="Y76" s="879"/>
      <c r="Z76" s="118" t="s">
        <v>14</v>
      </c>
      <c r="AA76" s="919" t="s">
        <v>244</v>
      </c>
      <c r="AB76" s="920" t="s">
        <v>21</v>
      </c>
      <c r="AC76" s="126" t="s">
        <v>987</v>
      </c>
      <c r="AD76" s="883"/>
      <c r="AE76" s="883"/>
      <c r="AF76" s="119" t="s">
        <v>28</v>
      </c>
      <c r="AG76" s="128" t="str">
        <f t="shared" ref="AG76" si="60">IF(A76="","",A76&amp;"_"&amp;B76&amp;"_"&amp;C76&amp;"_"&amp;D76&amp;"_"&amp;E76&amp;"_"&amp;F76&amp;"_"&amp;G76)</f>
        <v>710_82_1370_5_232_13_B</v>
      </c>
      <c r="AH76" s="879"/>
      <c r="AI76" s="884" t="str">
        <f t="shared" ref="AI76" si="61">IF(A76="","",A76&amp;"_"&amp;B76&amp;"_"&amp;C76&amp;"_"&amp;D76&amp;"_"&amp;E76&amp;"_"&amp;F76&amp;"  "&amp;X76)</f>
        <v>710_82_1370_5_232_13  Bewehrungsplan BoPla</v>
      </c>
    </row>
    <row r="77" spans="1:35" s="885" customFormat="1" ht="12.5" x14ac:dyDescent="0.25">
      <c r="A77" s="874">
        <v>710</v>
      </c>
      <c r="B77" s="791">
        <v>82</v>
      </c>
      <c r="C77" s="875" t="s">
        <v>9</v>
      </c>
      <c r="D77" s="875" t="s">
        <v>98</v>
      </c>
      <c r="E77" s="119" t="s">
        <v>807</v>
      </c>
      <c r="F77" s="119" t="s">
        <v>276</v>
      </c>
      <c r="G77" s="951" t="s">
        <v>54</v>
      </c>
      <c r="H77" s="918">
        <v>44609</v>
      </c>
      <c r="I77" s="934" t="s">
        <v>1556</v>
      </c>
      <c r="J77" s="856" t="s">
        <v>798</v>
      </c>
      <c r="K77" s="118" t="s">
        <v>71</v>
      </c>
      <c r="L77" s="118" t="s">
        <v>811</v>
      </c>
      <c r="M77" s="118"/>
      <c r="N77" s="859" t="s">
        <v>589</v>
      </c>
      <c r="O77" s="859" t="s">
        <v>589</v>
      </c>
      <c r="P77" s="859" t="s">
        <v>589</v>
      </c>
      <c r="Q77" s="859" t="s">
        <v>589</v>
      </c>
      <c r="R77" s="919"/>
      <c r="S77" s="959" t="s">
        <v>101</v>
      </c>
      <c r="T77" s="878" t="s">
        <v>102</v>
      </c>
      <c r="U77" s="878" t="s">
        <v>253</v>
      </c>
      <c r="V77" s="879" t="s">
        <v>248</v>
      </c>
      <c r="W77" s="879" t="s">
        <v>74</v>
      </c>
      <c r="X77" s="1005" t="s">
        <v>1271</v>
      </c>
      <c r="Y77" s="879"/>
      <c r="Z77" s="118" t="s">
        <v>14</v>
      </c>
      <c r="AA77" s="919" t="s">
        <v>244</v>
      </c>
      <c r="AB77" s="920" t="s">
        <v>21</v>
      </c>
      <c r="AC77" s="126" t="s">
        <v>987</v>
      </c>
      <c r="AD77" s="883"/>
      <c r="AE77" s="883"/>
      <c r="AF77" s="119" t="s">
        <v>28</v>
      </c>
      <c r="AG77" s="128" t="str">
        <f t="shared" ref="AG77" si="62">IF(A77="","",A77&amp;"_"&amp;B77&amp;"_"&amp;C77&amp;"_"&amp;D77&amp;"_"&amp;E77&amp;"_"&amp;F77&amp;"_"&amp;G77)</f>
        <v>710_82_1370_5_232_13_C</v>
      </c>
      <c r="AH77" s="879"/>
      <c r="AI77" s="884" t="str">
        <f t="shared" ref="AI77" si="63">IF(A77="","",A77&amp;"_"&amp;B77&amp;"_"&amp;C77&amp;"_"&amp;D77&amp;"_"&amp;E77&amp;"_"&amp;F77&amp;"  "&amp;X77)</f>
        <v>710_82_1370_5_232_13  Bewehrungsplan BoPla</v>
      </c>
    </row>
    <row r="78" spans="1:35" s="184" customFormat="1" ht="12.5" x14ac:dyDescent="0.25">
      <c r="A78" s="28">
        <v>710</v>
      </c>
      <c r="B78" s="13">
        <v>82</v>
      </c>
      <c r="C78" s="7" t="s">
        <v>9</v>
      </c>
      <c r="D78" s="7" t="s">
        <v>98</v>
      </c>
      <c r="E78" s="20" t="s">
        <v>807</v>
      </c>
      <c r="F78" s="20" t="s">
        <v>276</v>
      </c>
      <c r="G78" s="932" t="s">
        <v>752</v>
      </c>
      <c r="H78" s="911">
        <v>44631</v>
      </c>
      <c r="I78" s="814" t="s">
        <v>1560</v>
      </c>
      <c r="J78" s="185" t="s">
        <v>798</v>
      </c>
      <c r="K78" s="5" t="s">
        <v>71</v>
      </c>
      <c r="L78" s="5" t="s">
        <v>811</v>
      </c>
      <c r="M78" s="5"/>
      <c r="N78" s="859" t="s">
        <v>589</v>
      </c>
      <c r="O78" s="342">
        <v>44633</v>
      </c>
      <c r="P78" s="859" t="s">
        <v>589</v>
      </c>
      <c r="Q78" s="859" t="s">
        <v>589</v>
      </c>
      <c r="R78" s="1037">
        <v>44650</v>
      </c>
      <c r="S78" s="538" t="s">
        <v>101</v>
      </c>
      <c r="T78" s="8" t="s">
        <v>102</v>
      </c>
      <c r="U78" s="8" t="s">
        <v>253</v>
      </c>
      <c r="V78" s="17" t="s">
        <v>248</v>
      </c>
      <c r="W78" s="17" t="s">
        <v>74</v>
      </c>
      <c r="X78" s="671" t="s">
        <v>1271</v>
      </c>
      <c r="Y78" s="17"/>
      <c r="Z78" s="5" t="s">
        <v>14</v>
      </c>
      <c r="AA78" s="38" t="s">
        <v>244</v>
      </c>
      <c r="AB78" s="15" t="s">
        <v>21</v>
      </c>
      <c r="AC78" s="22" t="s">
        <v>987</v>
      </c>
      <c r="AD78" s="4"/>
      <c r="AE78" s="4"/>
      <c r="AF78" s="20" t="s">
        <v>28</v>
      </c>
      <c r="AG78" s="6" t="str">
        <f t="shared" si="34"/>
        <v>710_82_1370_5_232_13_D</v>
      </c>
      <c r="AH78" s="17"/>
      <c r="AI78" s="45" t="str">
        <f t="shared" si="35"/>
        <v>710_82_1370_5_232_13  Bewehrungsplan BoPla</v>
      </c>
    </row>
    <row r="79" spans="1:35" s="885" customFormat="1" ht="12.5" x14ac:dyDescent="0.25">
      <c r="A79" s="874">
        <v>710</v>
      </c>
      <c r="B79" s="791">
        <v>82</v>
      </c>
      <c r="C79" s="875" t="s">
        <v>9</v>
      </c>
      <c r="D79" s="875" t="s">
        <v>98</v>
      </c>
      <c r="E79" s="119" t="s">
        <v>807</v>
      </c>
      <c r="F79" s="119" t="s">
        <v>280</v>
      </c>
      <c r="G79" s="951" t="s">
        <v>19</v>
      </c>
      <c r="H79" s="918">
        <v>44169</v>
      </c>
      <c r="I79" s="934" t="s">
        <v>1556</v>
      </c>
      <c r="J79" s="856" t="s">
        <v>798</v>
      </c>
      <c r="K79" s="118" t="s">
        <v>71</v>
      </c>
      <c r="L79" s="118" t="s">
        <v>811</v>
      </c>
      <c r="M79" s="118"/>
      <c r="N79" s="859">
        <v>44168</v>
      </c>
      <c r="O79" s="859">
        <v>44172</v>
      </c>
      <c r="P79" s="859">
        <f t="shared" ref="P79" si="64">N79+(7*6)</f>
        <v>44210</v>
      </c>
      <c r="Q79" s="118"/>
      <c r="R79" s="919"/>
      <c r="S79" s="959" t="s">
        <v>101</v>
      </c>
      <c r="T79" s="878" t="s">
        <v>102</v>
      </c>
      <c r="U79" s="878" t="s">
        <v>253</v>
      </c>
      <c r="V79" s="879" t="s">
        <v>248</v>
      </c>
      <c r="W79" s="879" t="s">
        <v>74</v>
      </c>
      <c r="X79" s="1005" t="s">
        <v>1084</v>
      </c>
      <c r="Y79" s="879"/>
      <c r="Z79" s="118" t="s">
        <v>14</v>
      </c>
      <c r="AA79" s="919" t="s">
        <v>244</v>
      </c>
      <c r="AB79" s="920" t="s">
        <v>21</v>
      </c>
      <c r="AC79" s="126" t="s">
        <v>987</v>
      </c>
      <c r="AD79" s="883"/>
      <c r="AE79" s="883"/>
      <c r="AF79" s="119" t="s">
        <v>28</v>
      </c>
      <c r="AG79" s="128" t="str">
        <f t="shared" si="34"/>
        <v>710_82_1370_5_232_14_A</v>
      </c>
      <c r="AH79" s="879"/>
      <c r="AI79" s="884" t="str">
        <f t="shared" si="35"/>
        <v>710_82_1370_5_232_14  Bewehrungsplan Wände</v>
      </c>
    </row>
    <row r="80" spans="1:35" s="885" customFormat="1" ht="12.5" x14ac:dyDescent="0.25">
      <c r="A80" s="874">
        <v>710</v>
      </c>
      <c r="B80" s="791">
        <v>82</v>
      </c>
      <c r="C80" s="875" t="s">
        <v>9</v>
      </c>
      <c r="D80" s="875" t="s">
        <v>98</v>
      </c>
      <c r="E80" s="119" t="s">
        <v>807</v>
      </c>
      <c r="F80" s="119" t="s">
        <v>280</v>
      </c>
      <c r="G80" s="951" t="s">
        <v>56</v>
      </c>
      <c r="H80" s="918">
        <v>44503</v>
      </c>
      <c r="I80" s="934" t="s">
        <v>1556</v>
      </c>
      <c r="J80" s="856" t="s">
        <v>798</v>
      </c>
      <c r="K80" s="118" t="s">
        <v>71</v>
      </c>
      <c r="L80" s="118" t="s">
        <v>811</v>
      </c>
      <c r="M80" s="118"/>
      <c r="N80" s="859" t="s">
        <v>805</v>
      </c>
      <c r="O80" s="859"/>
      <c r="P80" s="859"/>
      <c r="Q80" s="1036">
        <v>44517</v>
      </c>
      <c r="R80" s="919"/>
      <c r="S80" s="959" t="s">
        <v>101</v>
      </c>
      <c r="T80" s="878" t="s">
        <v>102</v>
      </c>
      <c r="U80" s="878" t="s">
        <v>253</v>
      </c>
      <c r="V80" s="879" t="s">
        <v>248</v>
      </c>
      <c r="W80" s="879" t="s">
        <v>74</v>
      </c>
      <c r="X80" s="1005" t="s">
        <v>1084</v>
      </c>
      <c r="Y80" s="879"/>
      <c r="Z80" s="118" t="s">
        <v>14</v>
      </c>
      <c r="AA80" s="919" t="s">
        <v>244</v>
      </c>
      <c r="AB80" s="920" t="s">
        <v>21</v>
      </c>
      <c r="AC80" s="126" t="s">
        <v>987</v>
      </c>
      <c r="AD80" s="883"/>
      <c r="AE80" s="883"/>
      <c r="AF80" s="119" t="s">
        <v>28</v>
      </c>
      <c r="AG80" s="128" t="str">
        <f t="shared" ref="AG80" si="65">IF(A80="","",A80&amp;"_"&amp;B80&amp;"_"&amp;C80&amp;"_"&amp;D80&amp;"_"&amp;E80&amp;"_"&amp;F80&amp;"_"&amp;G80)</f>
        <v>710_82_1370_5_232_14_B</v>
      </c>
      <c r="AH80" s="879"/>
      <c r="AI80" s="884" t="str">
        <f t="shared" ref="AI80" si="66">IF(A80="","",A80&amp;"_"&amp;B80&amp;"_"&amp;C80&amp;"_"&amp;D80&amp;"_"&amp;E80&amp;"_"&amp;F80&amp;"  "&amp;X80)</f>
        <v>710_82_1370_5_232_14  Bewehrungsplan Wände</v>
      </c>
    </row>
    <row r="81" spans="1:35" s="885" customFormat="1" ht="12.5" x14ac:dyDescent="0.25">
      <c r="A81" s="874">
        <v>710</v>
      </c>
      <c r="B81" s="791">
        <v>82</v>
      </c>
      <c r="C81" s="875" t="s">
        <v>9</v>
      </c>
      <c r="D81" s="875" t="s">
        <v>98</v>
      </c>
      <c r="E81" s="119" t="s">
        <v>807</v>
      </c>
      <c r="F81" s="119" t="s">
        <v>280</v>
      </c>
      <c r="G81" s="951" t="s">
        <v>54</v>
      </c>
      <c r="H81" s="918">
        <v>44609</v>
      </c>
      <c r="I81" s="934" t="s">
        <v>1556</v>
      </c>
      <c r="J81" s="856" t="s">
        <v>798</v>
      </c>
      <c r="K81" s="118" t="s">
        <v>71</v>
      </c>
      <c r="L81" s="118" t="s">
        <v>811</v>
      </c>
      <c r="M81" s="118"/>
      <c r="N81" s="859" t="s">
        <v>589</v>
      </c>
      <c r="O81" s="859" t="s">
        <v>589</v>
      </c>
      <c r="P81" s="859" t="s">
        <v>589</v>
      </c>
      <c r="Q81" s="859" t="s">
        <v>589</v>
      </c>
      <c r="R81" s="919"/>
      <c r="S81" s="959" t="s">
        <v>101</v>
      </c>
      <c r="T81" s="878" t="s">
        <v>102</v>
      </c>
      <c r="U81" s="878" t="s">
        <v>253</v>
      </c>
      <c r="V81" s="879" t="s">
        <v>248</v>
      </c>
      <c r="W81" s="879" t="s">
        <v>74</v>
      </c>
      <c r="X81" s="1005" t="s">
        <v>1084</v>
      </c>
      <c r="Y81" s="879"/>
      <c r="Z81" s="118" t="s">
        <v>14</v>
      </c>
      <c r="AA81" s="919" t="s">
        <v>244</v>
      </c>
      <c r="AB81" s="920" t="s">
        <v>21</v>
      </c>
      <c r="AC81" s="126" t="s">
        <v>987</v>
      </c>
      <c r="AD81" s="883"/>
      <c r="AE81" s="883"/>
      <c r="AF81" s="119" t="s">
        <v>28</v>
      </c>
      <c r="AG81" s="128" t="str">
        <f t="shared" ref="AG81" si="67">IF(A81="","",A81&amp;"_"&amp;B81&amp;"_"&amp;C81&amp;"_"&amp;D81&amp;"_"&amp;E81&amp;"_"&amp;F81&amp;"_"&amp;G81)</f>
        <v>710_82_1370_5_232_14_C</v>
      </c>
      <c r="AH81" s="879"/>
      <c r="AI81" s="884" t="str">
        <f t="shared" ref="AI81" si="68">IF(A81="","",A81&amp;"_"&amp;B81&amp;"_"&amp;C81&amp;"_"&amp;D81&amp;"_"&amp;E81&amp;"_"&amp;F81&amp;"  "&amp;X81)</f>
        <v>710_82_1370_5_232_14  Bewehrungsplan Wände</v>
      </c>
    </row>
    <row r="82" spans="1:35" s="184" customFormat="1" ht="12.5" x14ac:dyDescent="0.25">
      <c r="A82" s="28">
        <v>710</v>
      </c>
      <c r="B82" s="13">
        <v>82</v>
      </c>
      <c r="C82" s="7" t="s">
        <v>9</v>
      </c>
      <c r="D82" s="7" t="s">
        <v>98</v>
      </c>
      <c r="E82" s="20" t="s">
        <v>807</v>
      </c>
      <c r="F82" s="20" t="s">
        <v>280</v>
      </c>
      <c r="G82" s="932" t="s">
        <v>752</v>
      </c>
      <c r="H82" s="911">
        <v>44631</v>
      </c>
      <c r="I82" s="814" t="s">
        <v>1560</v>
      </c>
      <c r="J82" s="185" t="s">
        <v>798</v>
      </c>
      <c r="K82" s="5" t="s">
        <v>71</v>
      </c>
      <c r="L82" s="5" t="s">
        <v>811</v>
      </c>
      <c r="M82" s="5"/>
      <c r="N82" s="859" t="s">
        <v>589</v>
      </c>
      <c r="O82" s="342">
        <v>44633</v>
      </c>
      <c r="P82" s="859" t="s">
        <v>589</v>
      </c>
      <c r="Q82" s="859" t="s">
        <v>589</v>
      </c>
      <c r="R82" s="1037">
        <v>44650</v>
      </c>
      <c r="S82" s="538" t="s">
        <v>101</v>
      </c>
      <c r="T82" s="8" t="s">
        <v>102</v>
      </c>
      <c r="U82" s="8" t="s">
        <v>253</v>
      </c>
      <c r="V82" s="17" t="s">
        <v>248</v>
      </c>
      <c r="W82" s="17" t="s">
        <v>74</v>
      </c>
      <c r="X82" s="671" t="s">
        <v>1084</v>
      </c>
      <c r="Y82" s="17"/>
      <c r="Z82" s="5" t="s">
        <v>14</v>
      </c>
      <c r="AA82" s="38" t="s">
        <v>244</v>
      </c>
      <c r="AB82" s="15" t="s">
        <v>21</v>
      </c>
      <c r="AC82" s="22" t="s">
        <v>987</v>
      </c>
      <c r="AD82" s="4"/>
      <c r="AE82" s="4"/>
      <c r="AF82" s="20" t="s">
        <v>28</v>
      </c>
      <c r="AG82" s="6" t="str">
        <f t="shared" si="34"/>
        <v>710_82_1370_5_232_14_D</v>
      </c>
      <c r="AH82" s="17"/>
      <c r="AI82" s="45" t="str">
        <f t="shared" si="35"/>
        <v>710_82_1370_5_232_14  Bewehrungsplan Wände</v>
      </c>
    </row>
    <row r="83" spans="1:35" s="885" customFormat="1" ht="12.5" x14ac:dyDescent="0.25">
      <c r="A83" s="874">
        <v>710</v>
      </c>
      <c r="B83" s="791">
        <v>82</v>
      </c>
      <c r="C83" s="875" t="s">
        <v>9</v>
      </c>
      <c r="D83" s="875" t="s">
        <v>98</v>
      </c>
      <c r="E83" s="119" t="s">
        <v>807</v>
      </c>
      <c r="F83" s="119" t="s">
        <v>281</v>
      </c>
      <c r="G83" s="951" t="s">
        <v>19</v>
      </c>
      <c r="H83" s="918">
        <v>44169</v>
      </c>
      <c r="I83" s="934" t="s">
        <v>1556</v>
      </c>
      <c r="J83" s="856" t="s">
        <v>798</v>
      </c>
      <c r="K83" s="118" t="s">
        <v>71</v>
      </c>
      <c r="L83" s="118" t="s">
        <v>811</v>
      </c>
      <c r="M83" s="118"/>
      <c r="N83" s="859">
        <v>44168</v>
      </c>
      <c r="O83" s="859">
        <v>44172</v>
      </c>
      <c r="P83" s="859">
        <f t="shared" ref="P83" si="69">N83+(7*6)</f>
        <v>44210</v>
      </c>
      <c r="Q83" s="1036">
        <v>44517</v>
      </c>
      <c r="R83" s="919"/>
      <c r="S83" s="959" t="s">
        <v>101</v>
      </c>
      <c r="T83" s="878" t="s">
        <v>102</v>
      </c>
      <c r="U83" s="878" t="s">
        <v>253</v>
      </c>
      <c r="V83" s="879" t="s">
        <v>248</v>
      </c>
      <c r="W83" s="879" t="s">
        <v>74</v>
      </c>
      <c r="X83" s="1005" t="s">
        <v>1272</v>
      </c>
      <c r="Y83" s="879"/>
      <c r="Z83" s="118" t="s">
        <v>14</v>
      </c>
      <c r="AA83" s="919" t="s">
        <v>244</v>
      </c>
      <c r="AB83" s="920" t="s">
        <v>21</v>
      </c>
      <c r="AC83" s="126" t="s">
        <v>987</v>
      </c>
      <c r="AD83" s="883"/>
      <c r="AE83" s="883"/>
      <c r="AF83" s="119" t="s">
        <v>28</v>
      </c>
      <c r="AG83" s="128" t="str">
        <f t="shared" si="34"/>
        <v>710_82_1370_5_232_15_A</v>
      </c>
      <c r="AH83" s="879"/>
      <c r="AI83" s="884" t="str">
        <f t="shared" si="35"/>
        <v>710_82_1370_5_232_15  Bewehrungsplan Decke unten</v>
      </c>
    </row>
    <row r="84" spans="1:35" s="885" customFormat="1" ht="12.5" x14ac:dyDescent="0.25">
      <c r="A84" s="874">
        <v>710</v>
      </c>
      <c r="B84" s="791">
        <v>82</v>
      </c>
      <c r="C84" s="875" t="s">
        <v>9</v>
      </c>
      <c r="D84" s="875" t="s">
        <v>98</v>
      </c>
      <c r="E84" s="119" t="s">
        <v>807</v>
      </c>
      <c r="F84" s="119" t="s">
        <v>281</v>
      </c>
      <c r="G84" s="951" t="s">
        <v>56</v>
      </c>
      <c r="H84" s="918">
        <v>44609</v>
      </c>
      <c r="I84" s="934" t="s">
        <v>1556</v>
      </c>
      <c r="J84" s="856" t="s">
        <v>798</v>
      </c>
      <c r="K84" s="118" t="s">
        <v>71</v>
      </c>
      <c r="L84" s="118" t="s">
        <v>811</v>
      </c>
      <c r="M84" s="118"/>
      <c r="N84" s="859" t="s">
        <v>589</v>
      </c>
      <c r="O84" s="859" t="s">
        <v>589</v>
      </c>
      <c r="P84" s="859" t="s">
        <v>589</v>
      </c>
      <c r="Q84" s="859" t="s">
        <v>589</v>
      </c>
      <c r="R84" s="919"/>
      <c r="S84" s="959" t="s">
        <v>101</v>
      </c>
      <c r="T84" s="878" t="s">
        <v>102</v>
      </c>
      <c r="U84" s="878" t="s">
        <v>253</v>
      </c>
      <c r="V84" s="879" t="s">
        <v>248</v>
      </c>
      <c r="W84" s="879" t="s">
        <v>74</v>
      </c>
      <c r="X84" s="1005" t="s">
        <v>1272</v>
      </c>
      <c r="Y84" s="879"/>
      <c r="Z84" s="118" t="s">
        <v>14</v>
      </c>
      <c r="AA84" s="919" t="s">
        <v>244</v>
      </c>
      <c r="AB84" s="920" t="s">
        <v>21</v>
      </c>
      <c r="AC84" s="126" t="s">
        <v>987</v>
      </c>
      <c r="AD84" s="883"/>
      <c r="AE84" s="883"/>
      <c r="AF84" s="119" t="s">
        <v>28</v>
      </c>
      <c r="AG84" s="128" t="str">
        <f t="shared" ref="AG84" si="70">IF(A84="","",A84&amp;"_"&amp;B84&amp;"_"&amp;C84&amp;"_"&amp;D84&amp;"_"&amp;E84&amp;"_"&amp;F84&amp;"_"&amp;G84)</f>
        <v>710_82_1370_5_232_15_B</v>
      </c>
      <c r="AH84" s="879"/>
      <c r="AI84" s="884" t="str">
        <f t="shared" ref="AI84" si="71">IF(A84="","",A84&amp;"_"&amp;B84&amp;"_"&amp;C84&amp;"_"&amp;D84&amp;"_"&amp;E84&amp;"_"&amp;F84&amp;"  "&amp;X84)</f>
        <v>710_82_1370_5_232_15  Bewehrungsplan Decke unten</v>
      </c>
    </row>
    <row r="85" spans="1:35" s="184" customFormat="1" ht="12.5" x14ac:dyDescent="0.25">
      <c r="A85" s="28">
        <v>710</v>
      </c>
      <c r="B85" s="13">
        <v>82</v>
      </c>
      <c r="C85" s="7" t="s">
        <v>9</v>
      </c>
      <c r="D85" s="7" t="s">
        <v>98</v>
      </c>
      <c r="E85" s="20" t="s">
        <v>807</v>
      </c>
      <c r="F85" s="20" t="s">
        <v>281</v>
      </c>
      <c r="G85" s="932" t="s">
        <v>54</v>
      </c>
      <c r="H85" s="911">
        <v>44631</v>
      </c>
      <c r="I85" s="814" t="s">
        <v>1560</v>
      </c>
      <c r="J85" s="185" t="s">
        <v>798</v>
      </c>
      <c r="K85" s="5" t="s">
        <v>71</v>
      </c>
      <c r="L85" s="5" t="s">
        <v>811</v>
      </c>
      <c r="M85" s="5"/>
      <c r="N85" s="859" t="s">
        <v>589</v>
      </c>
      <c r="O85" s="342">
        <v>44633</v>
      </c>
      <c r="P85" s="859" t="s">
        <v>589</v>
      </c>
      <c r="Q85" s="859" t="s">
        <v>589</v>
      </c>
      <c r="R85" s="1037">
        <v>44650</v>
      </c>
      <c r="S85" s="538" t="s">
        <v>101</v>
      </c>
      <c r="T85" s="8" t="s">
        <v>102</v>
      </c>
      <c r="U85" s="8" t="s">
        <v>253</v>
      </c>
      <c r="V85" s="17" t="s">
        <v>248</v>
      </c>
      <c r="W85" s="17" t="s">
        <v>74</v>
      </c>
      <c r="X85" s="671" t="s">
        <v>1272</v>
      </c>
      <c r="Y85" s="17"/>
      <c r="Z85" s="5" t="s">
        <v>14</v>
      </c>
      <c r="AA85" s="38" t="s">
        <v>244</v>
      </c>
      <c r="AB85" s="15" t="s">
        <v>21</v>
      </c>
      <c r="AC85" s="22" t="s">
        <v>987</v>
      </c>
      <c r="AD85" s="4"/>
      <c r="AE85" s="4"/>
      <c r="AF85" s="20" t="s">
        <v>28</v>
      </c>
      <c r="AG85" s="6" t="str">
        <f t="shared" si="34"/>
        <v>710_82_1370_5_232_15_C</v>
      </c>
      <c r="AH85" s="17"/>
      <c r="AI85" s="45" t="str">
        <f t="shared" si="35"/>
        <v>710_82_1370_5_232_15  Bewehrungsplan Decke unten</v>
      </c>
    </row>
    <row r="86" spans="1:35" s="885" customFormat="1" ht="12.5" x14ac:dyDescent="0.25">
      <c r="A86" s="874">
        <v>710</v>
      </c>
      <c r="B86" s="791">
        <v>82</v>
      </c>
      <c r="C86" s="875" t="s">
        <v>9</v>
      </c>
      <c r="D86" s="875" t="s">
        <v>98</v>
      </c>
      <c r="E86" s="119" t="s">
        <v>807</v>
      </c>
      <c r="F86" s="119" t="s">
        <v>282</v>
      </c>
      <c r="G86" s="951" t="s">
        <v>19</v>
      </c>
      <c r="H86" s="918">
        <v>44169</v>
      </c>
      <c r="I86" s="934" t="s">
        <v>1556</v>
      </c>
      <c r="J86" s="856" t="s">
        <v>798</v>
      </c>
      <c r="K86" s="118" t="s">
        <v>71</v>
      </c>
      <c r="L86" s="118" t="s">
        <v>811</v>
      </c>
      <c r="M86" s="118"/>
      <c r="N86" s="859">
        <v>44168</v>
      </c>
      <c r="O86" s="859">
        <v>44172</v>
      </c>
      <c r="P86" s="859">
        <f t="shared" ref="P86" si="72">N86+(7*6)</f>
        <v>44210</v>
      </c>
      <c r="Q86" s="1036">
        <v>44517</v>
      </c>
      <c r="R86" s="919"/>
      <c r="S86" s="959" t="s">
        <v>101</v>
      </c>
      <c r="T86" s="878" t="s">
        <v>102</v>
      </c>
      <c r="U86" s="878" t="s">
        <v>253</v>
      </c>
      <c r="V86" s="879" t="s">
        <v>248</v>
      </c>
      <c r="W86" s="879" t="s">
        <v>74</v>
      </c>
      <c r="X86" s="1005" t="s">
        <v>1273</v>
      </c>
      <c r="Y86" s="879"/>
      <c r="Z86" s="118" t="s">
        <v>14</v>
      </c>
      <c r="AA86" s="919" t="s">
        <v>244</v>
      </c>
      <c r="AB86" s="920" t="s">
        <v>21</v>
      </c>
      <c r="AC86" s="126" t="s">
        <v>987</v>
      </c>
      <c r="AD86" s="883"/>
      <c r="AE86" s="883"/>
      <c r="AF86" s="119" t="s">
        <v>28</v>
      </c>
      <c r="AG86" s="128" t="str">
        <f t="shared" si="34"/>
        <v>710_82_1370_5_232_16_A</v>
      </c>
      <c r="AH86" s="879"/>
      <c r="AI86" s="884" t="str">
        <f t="shared" si="35"/>
        <v>710_82_1370_5_232_16  Bewehrungsplan Decke oben</v>
      </c>
    </row>
    <row r="87" spans="1:35" s="885" customFormat="1" ht="12.5" x14ac:dyDescent="0.25">
      <c r="A87" s="874">
        <v>710</v>
      </c>
      <c r="B87" s="791">
        <v>82</v>
      </c>
      <c r="C87" s="875" t="s">
        <v>9</v>
      </c>
      <c r="D87" s="875" t="s">
        <v>98</v>
      </c>
      <c r="E87" s="119" t="s">
        <v>807</v>
      </c>
      <c r="F87" s="119" t="s">
        <v>282</v>
      </c>
      <c r="G87" s="951" t="s">
        <v>56</v>
      </c>
      <c r="H87" s="918">
        <v>44609</v>
      </c>
      <c r="I87" s="934" t="s">
        <v>1556</v>
      </c>
      <c r="J87" s="856" t="s">
        <v>798</v>
      </c>
      <c r="K87" s="118" t="s">
        <v>71</v>
      </c>
      <c r="L87" s="118" t="s">
        <v>811</v>
      </c>
      <c r="M87" s="118"/>
      <c r="N87" s="859" t="s">
        <v>589</v>
      </c>
      <c r="O87" s="859" t="s">
        <v>589</v>
      </c>
      <c r="P87" s="859" t="s">
        <v>589</v>
      </c>
      <c r="Q87" s="859" t="s">
        <v>589</v>
      </c>
      <c r="R87" s="919"/>
      <c r="S87" s="959" t="s">
        <v>101</v>
      </c>
      <c r="T87" s="878" t="s">
        <v>102</v>
      </c>
      <c r="U87" s="878" t="s">
        <v>253</v>
      </c>
      <c r="V87" s="879" t="s">
        <v>248</v>
      </c>
      <c r="W87" s="879" t="s">
        <v>74</v>
      </c>
      <c r="X87" s="1005" t="s">
        <v>1273</v>
      </c>
      <c r="Y87" s="879"/>
      <c r="Z87" s="118" t="s">
        <v>14</v>
      </c>
      <c r="AA87" s="919" t="s">
        <v>244</v>
      </c>
      <c r="AB87" s="920" t="s">
        <v>21</v>
      </c>
      <c r="AC87" s="126" t="s">
        <v>987</v>
      </c>
      <c r="AD87" s="883"/>
      <c r="AE87" s="883"/>
      <c r="AF87" s="119" t="s">
        <v>28</v>
      </c>
      <c r="AG87" s="128" t="str">
        <f t="shared" ref="AG87" si="73">IF(A87="","",A87&amp;"_"&amp;B87&amp;"_"&amp;C87&amp;"_"&amp;D87&amp;"_"&amp;E87&amp;"_"&amp;F87&amp;"_"&amp;G87)</f>
        <v>710_82_1370_5_232_16_B</v>
      </c>
      <c r="AH87" s="879"/>
      <c r="AI87" s="884" t="str">
        <f t="shared" ref="AI87" si="74">IF(A87="","",A87&amp;"_"&amp;B87&amp;"_"&amp;C87&amp;"_"&amp;D87&amp;"_"&amp;E87&amp;"_"&amp;F87&amp;"  "&amp;X87)</f>
        <v>710_82_1370_5_232_16  Bewehrungsplan Decke oben</v>
      </c>
    </row>
    <row r="88" spans="1:35" s="184" customFormat="1" ht="12.5" x14ac:dyDescent="0.25">
      <c r="A88" s="28">
        <v>710</v>
      </c>
      <c r="B88" s="13">
        <v>82</v>
      </c>
      <c r="C88" s="7" t="s">
        <v>9</v>
      </c>
      <c r="D88" s="7" t="s">
        <v>98</v>
      </c>
      <c r="E88" s="20" t="s">
        <v>807</v>
      </c>
      <c r="F88" s="20" t="s">
        <v>282</v>
      </c>
      <c r="G88" s="932" t="s">
        <v>54</v>
      </c>
      <c r="H88" s="911">
        <v>44631</v>
      </c>
      <c r="I88" s="814" t="s">
        <v>1560</v>
      </c>
      <c r="J88" s="185" t="s">
        <v>798</v>
      </c>
      <c r="K88" s="5" t="s">
        <v>71</v>
      </c>
      <c r="L88" s="5" t="s">
        <v>811</v>
      </c>
      <c r="M88" s="5"/>
      <c r="N88" s="859" t="s">
        <v>589</v>
      </c>
      <c r="O88" s="342">
        <v>44633</v>
      </c>
      <c r="P88" s="859" t="s">
        <v>589</v>
      </c>
      <c r="Q88" s="859" t="s">
        <v>589</v>
      </c>
      <c r="R88" s="1037">
        <v>44650</v>
      </c>
      <c r="S88" s="538" t="s">
        <v>101</v>
      </c>
      <c r="T88" s="8" t="s">
        <v>102</v>
      </c>
      <c r="U88" s="8" t="s">
        <v>253</v>
      </c>
      <c r="V88" s="17" t="s">
        <v>248</v>
      </c>
      <c r="W88" s="17" t="s">
        <v>74</v>
      </c>
      <c r="X88" s="671" t="s">
        <v>1273</v>
      </c>
      <c r="Y88" s="17"/>
      <c r="Z88" s="5" t="s">
        <v>14</v>
      </c>
      <c r="AA88" s="38" t="s">
        <v>244</v>
      </c>
      <c r="AB88" s="15" t="s">
        <v>21</v>
      </c>
      <c r="AC88" s="22" t="s">
        <v>987</v>
      </c>
      <c r="AD88" s="4"/>
      <c r="AE88" s="4"/>
      <c r="AF88" s="20" t="s">
        <v>28</v>
      </c>
      <c r="AG88" s="6" t="str">
        <f t="shared" si="34"/>
        <v>710_82_1370_5_232_16_C</v>
      </c>
      <c r="AH88" s="17"/>
      <c r="AI88" s="45" t="str">
        <f t="shared" si="35"/>
        <v>710_82_1370_5_232_16  Bewehrungsplan Decke oben</v>
      </c>
    </row>
    <row r="89" spans="1:35" s="184" customFormat="1" ht="12.5" x14ac:dyDescent="0.25">
      <c r="A89" s="28"/>
      <c r="B89" s="13"/>
      <c r="C89" s="7"/>
      <c r="D89" s="7"/>
      <c r="E89" s="20"/>
      <c r="F89" s="20"/>
      <c r="G89" s="932"/>
      <c r="H89" s="911"/>
      <c r="I89" s="160"/>
      <c r="J89" s="185"/>
      <c r="K89" s="5"/>
      <c r="L89" s="5"/>
      <c r="M89" s="5"/>
      <c r="N89" s="5"/>
      <c r="O89" s="101"/>
      <c r="P89" s="101"/>
      <c r="Q89" s="5"/>
      <c r="R89" s="38"/>
      <c r="S89" s="538"/>
      <c r="T89" s="8"/>
      <c r="U89" s="8"/>
      <c r="V89" s="17"/>
      <c r="W89" s="17"/>
      <c r="X89" s="671"/>
      <c r="Y89" s="17"/>
      <c r="Z89" s="5"/>
      <c r="AA89" s="38"/>
      <c r="AB89" s="15"/>
      <c r="AC89" s="22"/>
      <c r="AD89" s="4"/>
      <c r="AE89" s="4"/>
      <c r="AF89" s="20"/>
      <c r="AG89" s="6"/>
      <c r="AH89" s="17"/>
      <c r="AI89" s="45"/>
    </row>
    <row r="90" spans="1:35" s="885" customFormat="1" ht="12.5" x14ac:dyDescent="0.25">
      <c r="A90" s="874">
        <v>710</v>
      </c>
      <c r="B90" s="791">
        <v>82</v>
      </c>
      <c r="C90" s="875" t="s">
        <v>9</v>
      </c>
      <c r="D90" s="875" t="s">
        <v>98</v>
      </c>
      <c r="E90" s="119" t="s">
        <v>807</v>
      </c>
      <c r="F90" s="119" t="s">
        <v>283</v>
      </c>
      <c r="G90" s="951" t="s">
        <v>19</v>
      </c>
      <c r="H90" s="918">
        <v>44505</v>
      </c>
      <c r="I90" s="934" t="s">
        <v>1556</v>
      </c>
      <c r="J90" s="856" t="s">
        <v>798</v>
      </c>
      <c r="K90" s="118" t="s">
        <v>71</v>
      </c>
      <c r="L90" s="118" t="s">
        <v>811</v>
      </c>
      <c r="M90" s="859">
        <v>43978</v>
      </c>
      <c r="N90" s="859">
        <v>44512</v>
      </c>
      <c r="O90" s="859">
        <v>44513</v>
      </c>
      <c r="P90" s="859">
        <f t="shared" ref="P90" si="75">N90+(7*6)</f>
        <v>44554</v>
      </c>
      <c r="Q90" s="118"/>
      <c r="R90" s="919"/>
      <c r="S90" s="959"/>
      <c r="T90" s="878"/>
      <c r="U90" s="878"/>
      <c r="V90" s="879"/>
      <c r="W90" s="879" t="s">
        <v>461</v>
      </c>
      <c r="X90" s="1005" t="s">
        <v>1589</v>
      </c>
      <c r="Y90" s="879"/>
      <c r="Z90" s="118" t="s">
        <v>14</v>
      </c>
      <c r="AA90" s="919" t="s">
        <v>244</v>
      </c>
      <c r="AB90" s="920" t="s">
        <v>21</v>
      </c>
      <c r="AC90" s="126" t="s">
        <v>53</v>
      </c>
      <c r="AD90" s="883"/>
      <c r="AE90" s="883"/>
      <c r="AF90" s="119" t="s">
        <v>28</v>
      </c>
      <c r="AG90" s="128" t="str">
        <f>IF(A90="","",A90&amp;"_"&amp;B90&amp;"_"&amp;C90&amp;"_"&amp;D90&amp;"_"&amp;E90&amp;"_"&amp;F90&amp;"_"&amp;G90)</f>
        <v>710_82_1370_5_232_17_A</v>
      </c>
      <c r="AH90" s="879"/>
      <c r="AI90" s="884" t="str">
        <f>IF(A90="","",A90&amp;"_"&amp;B90&amp;"_"&amp;C90&amp;"_"&amp;D90&amp;"_"&amp;E90&amp;"_"&amp;F90&amp;"  "&amp;X90)</f>
        <v>710_82_1370_5_232_17  Bewehrungsplan</v>
      </c>
    </row>
    <row r="91" spans="1:35" s="885" customFormat="1" ht="12.5" x14ac:dyDescent="0.25">
      <c r="A91" s="874">
        <v>710</v>
      </c>
      <c r="B91" s="791">
        <v>82</v>
      </c>
      <c r="C91" s="875" t="s">
        <v>9</v>
      </c>
      <c r="D91" s="875" t="s">
        <v>98</v>
      </c>
      <c r="E91" s="119" t="s">
        <v>807</v>
      </c>
      <c r="F91" s="119" t="s">
        <v>283</v>
      </c>
      <c r="G91" s="951" t="s">
        <v>19</v>
      </c>
      <c r="H91" s="918">
        <v>44082</v>
      </c>
      <c r="I91" s="934" t="s">
        <v>1556</v>
      </c>
      <c r="J91" s="856" t="s">
        <v>798</v>
      </c>
      <c r="K91" s="118" t="s">
        <v>71</v>
      </c>
      <c r="L91" s="118" t="s">
        <v>811</v>
      </c>
      <c r="M91" s="859">
        <v>43978</v>
      </c>
      <c r="N91" s="859">
        <v>44084</v>
      </c>
      <c r="O91" s="859">
        <v>44089</v>
      </c>
      <c r="P91" s="859">
        <f t="shared" ref="P91" si="76">N91+(7*6)</f>
        <v>44126</v>
      </c>
      <c r="Q91" s="859">
        <v>44508</v>
      </c>
      <c r="R91" s="919"/>
      <c r="S91" s="959" t="s">
        <v>101</v>
      </c>
      <c r="T91" s="878" t="s">
        <v>102</v>
      </c>
      <c r="U91" s="878" t="s">
        <v>103</v>
      </c>
      <c r="V91" s="879" t="s">
        <v>248</v>
      </c>
      <c r="W91" s="879" t="s">
        <v>984</v>
      </c>
      <c r="X91" s="1005" t="s">
        <v>2033</v>
      </c>
      <c r="Y91" s="879"/>
      <c r="Z91" s="118" t="s">
        <v>14</v>
      </c>
      <c r="AA91" s="919" t="s">
        <v>244</v>
      </c>
      <c r="AB91" s="920" t="s">
        <v>21</v>
      </c>
      <c r="AC91" s="126" t="s">
        <v>987</v>
      </c>
      <c r="AD91" s="883"/>
      <c r="AE91" s="883"/>
      <c r="AF91" s="119" t="s">
        <v>18</v>
      </c>
      <c r="AG91" s="128" t="str">
        <f t="shared" ref="AG91" si="77">IF(A91="","",A91&amp;"_"&amp;B91&amp;"_"&amp;C91&amp;"_"&amp;D91&amp;"_"&amp;E91&amp;"_"&amp;F91&amp;"_"&amp;G91)</f>
        <v>710_82_1370_5_232_17_A</v>
      </c>
      <c r="AH91" s="879"/>
      <c r="AI91" s="884" t="str">
        <f t="shared" ref="AI91" si="78">IF(A91="","",A91&amp;"_"&amp;B91&amp;"_"&amp;C91&amp;"_"&amp;D91&amp;"_"&amp;E91&amp;"_"&amp;F91&amp;"  "&amp;X91)</f>
        <v>710_82_1370_5_232_17  Bewehrungsplan BoPla BA1 Pos.501</v>
      </c>
    </row>
    <row r="92" spans="1:35" s="885" customFormat="1" ht="12.5" x14ac:dyDescent="0.25">
      <c r="A92" s="874">
        <v>710</v>
      </c>
      <c r="B92" s="791">
        <v>82</v>
      </c>
      <c r="C92" s="875" t="s">
        <v>9</v>
      </c>
      <c r="D92" s="875" t="s">
        <v>98</v>
      </c>
      <c r="E92" s="119" t="s">
        <v>807</v>
      </c>
      <c r="F92" s="119" t="s">
        <v>283</v>
      </c>
      <c r="G92" s="951" t="s">
        <v>56</v>
      </c>
      <c r="H92" s="918">
        <v>44790</v>
      </c>
      <c r="I92" s="934" t="s">
        <v>1556</v>
      </c>
      <c r="J92" s="856" t="s">
        <v>798</v>
      </c>
      <c r="K92" s="118" t="s">
        <v>71</v>
      </c>
      <c r="L92" s="118" t="s">
        <v>811</v>
      </c>
      <c r="M92" s="118"/>
      <c r="N92" s="859" t="s">
        <v>589</v>
      </c>
      <c r="O92" s="859">
        <v>44798</v>
      </c>
      <c r="P92" s="859" t="s">
        <v>589</v>
      </c>
      <c r="Q92" s="859">
        <v>44508</v>
      </c>
      <c r="R92" s="903" t="s">
        <v>2040</v>
      </c>
      <c r="S92" s="959" t="s">
        <v>101</v>
      </c>
      <c r="T92" s="878" t="s">
        <v>102</v>
      </c>
      <c r="U92" s="878" t="s">
        <v>103</v>
      </c>
      <c r="V92" s="879" t="s">
        <v>248</v>
      </c>
      <c r="W92" s="879" t="s">
        <v>984</v>
      </c>
      <c r="X92" s="1005" t="s">
        <v>2033</v>
      </c>
      <c r="Y92" s="879"/>
      <c r="Z92" s="118" t="s">
        <v>14</v>
      </c>
      <c r="AA92" s="919" t="s">
        <v>244</v>
      </c>
      <c r="AB92" s="920" t="s">
        <v>21</v>
      </c>
      <c r="AC92" s="126" t="s">
        <v>987</v>
      </c>
      <c r="AD92" s="883"/>
      <c r="AE92" s="883"/>
      <c r="AF92" s="119" t="s">
        <v>18</v>
      </c>
      <c r="AG92" s="128" t="str">
        <f t="shared" ref="AG92:AG125" si="79">IF(A92="","",A92&amp;"_"&amp;B92&amp;"_"&amp;C92&amp;"_"&amp;D92&amp;"_"&amp;E92&amp;"_"&amp;F92&amp;"_"&amp;G92)</f>
        <v>710_82_1370_5_232_17_B</v>
      </c>
      <c r="AH92" s="879"/>
      <c r="AI92" s="884" t="str">
        <f t="shared" ref="AI92:AI125" si="80">IF(A92="","",A92&amp;"_"&amp;B92&amp;"_"&amp;C92&amp;"_"&amp;D92&amp;"_"&amp;E92&amp;"_"&amp;F92&amp;"  "&amp;X92)</f>
        <v>710_82_1370_5_232_17  Bewehrungsplan BoPla BA1 Pos.501</v>
      </c>
    </row>
    <row r="93" spans="1:35" s="184" customFormat="1" ht="12.5" x14ac:dyDescent="0.25">
      <c r="A93" s="28">
        <v>710</v>
      </c>
      <c r="B93" s="13">
        <v>82</v>
      </c>
      <c r="C93" s="7" t="s">
        <v>9</v>
      </c>
      <c r="D93" s="7" t="s">
        <v>98</v>
      </c>
      <c r="E93" s="20" t="s">
        <v>807</v>
      </c>
      <c r="F93" s="20" t="s">
        <v>283</v>
      </c>
      <c r="G93" s="932" t="s">
        <v>54</v>
      </c>
      <c r="H93" s="911">
        <v>44854</v>
      </c>
      <c r="I93" s="814" t="s">
        <v>1560</v>
      </c>
      <c r="J93" s="185" t="s">
        <v>798</v>
      </c>
      <c r="K93" s="5" t="s">
        <v>71</v>
      </c>
      <c r="L93" s="5" t="s">
        <v>811</v>
      </c>
      <c r="M93" s="5"/>
      <c r="N93" s="859"/>
      <c r="O93" s="342">
        <v>44867</v>
      </c>
      <c r="P93" s="859"/>
      <c r="Q93" s="101">
        <v>44845</v>
      </c>
      <c r="R93" s="1037">
        <v>44883</v>
      </c>
      <c r="S93" s="538" t="s">
        <v>101</v>
      </c>
      <c r="T93" s="8" t="s">
        <v>102</v>
      </c>
      <c r="U93" s="8" t="s">
        <v>103</v>
      </c>
      <c r="V93" s="17" t="s">
        <v>248</v>
      </c>
      <c r="W93" s="17" t="s">
        <v>984</v>
      </c>
      <c r="X93" s="671" t="s">
        <v>2033</v>
      </c>
      <c r="Y93" s="17"/>
      <c r="Z93" s="5" t="s">
        <v>14</v>
      </c>
      <c r="AA93" s="38" t="s">
        <v>244</v>
      </c>
      <c r="AB93" s="15" t="s">
        <v>21</v>
      </c>
      <c r="AC93" s="22" t="s">
        <v>987</v>
      </c>
      <c r="AD93" s="4"/>
      <c r="AE93" s="4"/>
      <c r="AF93" s="20" t="s">
        <v>18</v>
      </c>
      <c r="AG93" s="6" t="str">
        <f t="shared" ref="AG93" si="81">IF(A93="","",A93&amp;"_"&amp;B93&amp;"_"&amp;C93&amp;"_"&amp;D93&amp;"_"&amp;E93&amp;"_"&amp;F93&amp;"_"&amp;G93)</f>
        <v>710_82_1370_5_232_17_C</v>
      </c>
      <c r="AH93" s="17"/>
      <c r="AI93" s="45" t="str">
        <f t="shared" ref="AI93" si="82">IF(A93="","",A93&amp;"_"&amp;B93&amp;"_"&amp;C93&amp;"_"&amp;D93&amp;"_"&amp;E93&amp;"_"&amp;F93&amp;"  "&amp;X93)</f>
        <v>710_82_1370_5_232_17  Bewehrungsplan BoPla BA1 Pos.501</v>
      </c>
    </row>
    <row r="94" spans="1:35" s="885" customFormat="1" ht="12.5" x14ac:dyDescent="0.25">
      <c r="A94" s="874">
        <v>710</v>
      </c>
      <c r="B94" s="791">
        <v>82</v>
      </c>
      <c r="C94" s="875" t="s">
        <v>9</v>
      </c>
      <c r="D94" s="875" t="s">
        <v>98</v>
      </c>
      <c r="E94" s="119" t="s">
        <v>807</v>
      </c>
      <c r="F94" s="119" t="s">
        <v>284</v>
      </c>
      <c r="G94" s="951" t="s">
        <v>19</v>
      </c>
      <c r="H94" s="918">
        <v>44082</v>
      </c>
      <c r="I94" s="934" t="s">
        <v>1556</v>
      </c>
      <c r="J94" s="856" t="s">
        <v>798</v>
      </c>
      <c r="K94" s="118" t="s">
        <v>71</v>
      </c>
      <c r="L94" s="118" t="s">
        <v>811</v>
      </c>
      <c r="M94" s="859">
        <v>43978</v>
      </c>
      <c r="N94" s="859">
        <v>44084</v>
      </c>
      <c r="O94" s="859">
        <v>44089</v>
      </c>
      <c r="P94" s="859">
        <f t="shared" ref="P94" si="83">N94+(7*6)</f>
        <v>44126</v>
      </c>
      <c r="Q94" s="859">
        <v>44508</v>
      </c>
      <c r="R94" s="919"/>
      <c r="S94" s="959" t="s">
        <v>101</v>
      </c>
      <c r="T94" s="878" t="s">
        <v>102</v>
      </c>
      <c r="U94" s="878" t="s">
        <v>253</v>
      </c>
      <c r="V94" s="879" t="s">
        <v>248</v>
      </c>
      <c r="W94" s="879" t="s">
        <v>984</v>
      </c>
      <c r="X94" s="1005" t="s">
        <v>2033</v>
      </c>
      <c r="Y94" s="879"/>
      <c r="Z94" s="118" t="s">
        <v>14</v>
      </c>
      <c r="AA94" s="919" t="s">
        <v>244</v>
      </c>
      <c r="AB94" s="920" t="s">
        <v>21</v>
      </c>
      <c r="AC94" s="126" t="s">
        <v>987</v>
      </c>
      <c r="AD94" s="883"/>
      <c r="AE94" s="883"/>
      <c r="AF94" s="119" t="s">
        <v>28</v>
      </c>
      <c r="AG94" s="128" t="str">
        <f t="shared" ref="AG94" si="84">IF(A94="","",A94&amp;"_"&amp;B94&amp;"_"&amp;C94&amp;"_"&amp;D94&amp;"_"&amp;E94&amp;"_"&amp;F94&amp;"_"&amp;G94)</f>
        <v>710_82_1370_5_232_18_A</v>
      </c>
      <c r="AH94" s="879"/>
      <c r="AI94" s="884" t="str">
        <f t="shared" ref="AI94" si="85">IF(A94="","",A94&amp;"_"&amp;B94&amp;"_"&amp;C94&amp;"_"&amp;D94&amp;"_"&amp;E94&amp;"_"&amp;F94&amp;"  "&amp;X94)</f>
        <v>710_82_1370_5_232_18  Bewehrungsplan BoPla BA1 Pos.501</v>
      </c>
    </row>
    <row r="95" spans="1:35" s="885" customFormat="1" ht="12.5" x14ac:dyDescent="0.25">
      <c r="A95" s="874">
        <v>710</v>
      </c>
      <c r="B95" s="791">
        <v>82</v>
      </c>
      <c r="C95" s="875" t="s">
        <v>9</v>
      </c>
      <c r="D95" s="875" t="s">
        <v>98</v>
      </c>
      <c r="E95" s="119" t="s">
        <v>807</v>
      </c>
      <c r="F95" s="119" t="s">
        <v>284</v>
      </c>
      <c r="G95" s="951" t="s">
        <v>56</v>
      </c>
      <c r="H95" s="918">
        <v>44790</v>
      </c>
      <c r="I95" s="934" t="s">
        <v>1556</v>
      </c>
      <c r="J95" s="856" t="s">
        <v>798</v>
      </c>
      <c r="K95" s="118" t="s">
        <v>71</v>
      </c>
      <c r="L95" s="118" t="s">
        <v>811</v>
      </c>
      <c r="M95" s="118"/>
      <c r="N95" s="859" t="s">
        <v>589</v>
      </c>
      <c r="O95" s="859">
        <v>44798</v>
      </c>
      <c r="P95" s="859" t="s">
        <v>589</v>
      </c>
      <c r="Q95" s="859">
        <v>44508</v>
      </c>
      <c r="R95" s="903" t="s">
        <v>2040</v>
      </c>
      <c r="S95" s="959" t="s">
        <v>101</v>
      </c>
      <c r="T95" s="878" t="s">
        <v>102</v>
      </c>
      <c r="U95" s="878" t="s">
        <v>253</v>
      </c>
      <c r="V95" s="879" t="s">
        <v>248</v>
      </c>
      <c r="W95" s="879" t="s">
        <v>984</v>
      </c>
      <c r="X95" s="1005" t="s">
        <v>2033</v>
      </c>
      <c r="Y95" s="879"/>
      <c r="Z95" s="118" t="s">
        <v>14</v>
      </c>
      <c r="AA95" s="919" t="s">
        <v>244</v>
      </c>
      <c r="AB95" s="920" t="s">
        <v>21</v>
      </c>
      <c r="AC95" s="126" t="s">
        <v>987</v>
      </c>
      <c r="AD95" s="883"/>
      <c r="AE95" s="883"/>
      <c r="AF95" s="119" t="s">
        <v>28</v>
      </c>
      <c r="AG95" s="128" t="str">
        <f t="shared" si="79"/>
        <v>710_82_1370_5_232_18_B</v>
      </c>
      <c r="AH95" s="879"/>
      <c r="AI95" s="884" t="str">
        <f t="shared" si="80"/>
        <v>710_82_1370_5_232_18  Bewehrungsplan BoPla BA1 Pos.501</v>
      </c>
    </row>
    <row r="96" spans="1:35" s="184" customFormat="1" ht="12.5" x14ac:dyDescent="0.25">
      <c r="A96" s="28">
        <v>710</v>
      </c>
      <c r="B96" s="13">
        <v>82</v>
      </c>
      <c r="C96" s="7" t="s">
        <v>9</v>
      </c>
      <c r="D96" s="7" t="s">
        <v>98</v>
      </c>
      <c r="E96" s="20" t="s">
        <v>807</v>
      </c>
      <c r="F96" s="20" t="s">
        <v>284</v>
      </c>
      <c r="G96" s="932" t="s">
        <v>54</v>
      </c>
      <c r="H96" s="911">
        <v>44855</v>
      </c>
      <c r="I96" s="814" t="s">
        <v>1560</v>
      </c>
      <c r="J96" s="185" t="s">
        <v>798</v>
      </c>
      <c r="K96" s="5" t="s">
        <v>71</v>
      </c>
      <c r="L96" s="5" t="s">
        <v>811</v>
      </c>
      <c r="M96" s="5"/>
      <c r="N96" s="859"/>
      <c r="O96" s="342">
        <v>44867</v>
      </c>
      <c r="P96" s="859"/>
      <c r="Q96" s="101">
        <v>44845</v>
      </c>
      <c r="R96" s="1037">
        <v>44883</v>
      </c>
      <c r="S96" s="538" t="s">
        <v>101</v>
      </c>
      <c r="T96" s="8" t="s">
        <v>102</v>
      </c>
      <c r="U96" s="8" t="s">
        <v>253</v>
      </c>
      <c r="V96" s="17" t="s">
        <v>248</v>
      </c>
      <c r="W96" s="17" t="s">
        <v>984</v>
      </c>
      <c r="X96" s="671" t="s">
        <v>2033</v>
      </c>
      <c r="Y96" s="17"/>
      <c r="Z96" s="5" t="s">
        <v>14</v>
      </c>
      <c r="AA96" s="38" t="s">
        <v>244</v>
      </c>
      <c r="AB96" s="15" t="s">
        <v>21</v>
      </c>
      <c r="AC96" s="22" t="s">
        <v>987</v>
      </c>
      <c r="AD96" s="4"/>
      <c r="AE96" s="4"/>
      <c r="AF96" s="20" t="s">
        <v>28</v>
      </c>
      <c r="AG96" s="6" t="str">
        <f t="shared" ref="AG96" si="86">IF(A96="","",A96&amp;"_"&amp;B96&amp;"_"&amp;C96&amp;"_"&amp;D96&amp;"_"&amp;E96&amp;"_"&amp;F96&amp;"_"&amp;G96)</f>
        <v>710_82_1370_5_232_18_C</v>
      </c>
      <c r="AH96" s="17"/>
      <c r="AI96" s="45" t="str">
        <f t="shared" ref="AI96" si="87">IF(A96="","",A96&amp;"_"&amp;B96&amp;"_"&amp;C96&amp;"_"&amp;D96&amp;"_"&amp;E96&amp;"_"&amp;F96&amp;"  "&amp;X96)</f>
        <v>710_82_1370_5_232_18  Bewehrungsplan BoPla BA1 Pos.501</v>
      </c>
    </row>
    <row r="97" spans="1:35" s="885" customFormat="1" ht="12.5" x14ac:dyDescent="0.25">
      <c r="A97" s="874">
        <v>710</v>
      </c>
      <c r="B97" s="791">
        <v>82</v>
      </c>
      <c r="C97" s="875" t="s">
        <v>9</v>
      </c>
      <c r="D97" s="875" t="s">
        <v>98</v>
      </c>
      <c r="E97" s="119" t="s">
        <v>807</v>
      </c>
      <c r="F97" s="119" t="s">
        <v>285</v>
      </c>
      <c r="G97" s="951" t="s">
        <v>19</v>
      </c>
      <c r="H97" s="918">
        <v>44082</v>
      </c>
      <c r="I97" s="934" t="s">
        <v>1556</v>
      </c>
      <c r="J97" s="856" t="s">
        <v>798</v>
      </c>
      <c r="K97" s="118" t="s">
        <v>71</v>
      </c>
      <c r="L97" s="118" t="s">
        <v>811</v>
      </c>
      <c r="M97" s="859">
        <v>43978</v>
      </c>
      <c r="N97" s="859">
        <v>44084</v>
      </c>
      <c r="O97" s="859">
        <v>44089</v>
      </c>
      <c r="P97" s="859">
        <f t="shared" ref="P97" si="88">N97+(7*6)</f>
        <v>44126</v>
      </c>
      <c r="Q97" s="859">
        <v>44508</v>
      </c>
      <c r="R97" s="919"/>
      <c r="S97" s="959" t="s">
        <v>101</v>
      </c>
      <c r="T97" s="878" t="s">
        <v>102</v>
      </c>
      <c r="U97" s="878" t="s">
        <v>253</v>
      </c>
      <c r="V97" s="879" t="s">
        <v>248</v>
      </c>
      <c r="W97" s="879" t="s">
        <v>984</v>
      </c>
      <c r="X97" s="1005" t="s">
        <v>2033</v>
      </c>
      <c r="Y97" s="879"/>
      <c r="Z97" s="118" t="s">
        <v>14</v>
      </c>
      <c r="AA97" s="919" t="s">
        <v>244</v>
      </c>
      <c r="AB97" s="920" t="s">
        <v>21</v>
      </c>
      <c r="AC97" s="126" t="s">
        <v>987</v>
      </c>
      <c r="AD97" s="883"/>
      <c r="AE97" s="883"/>
      <c r="AF97" s="119" t="s">
        <v>28</v>
      </c>
      <c r="AG97" s="128" t="str">
        <f t="shared" ref="AG97" si="89">IF(A97="","",A97&amp;"_"&amp;B97&amp;"_"&amp;C97&amp;"_"&amp;D97&amp;"_"&amp;E97&amp;"_"&amp;F97&amp;"_"&amp;G97)</f>
        <v>710_82_1370_5_232_19_A</v>
      </c>
      <c r="AH97" s="879"/>
      <c r="AI97" s="884" t="str">
        <f t="shared" ref="AI97" si="90">IF(A97="","",A97&amp;"_"&amp;B97&amp;"_"&amp;C97&amp;"_"&amp;D97&amp;"_"&amp;E97&amp;"_"&amp;F97&amp;"  "&amp;X97)</f>
        <v>710_82_1370_5_232_19  Bewehrungsplan BoPla BA1 Pos.501</v>
      </c>
    </row>
    <row r="98" spans="1:35" s="885" customFormat="1" ht="12.5" x14ac:dyDescent="0.25">
      <c r="A98" s="874">
        <v>710</v>
      </c>
      <c r="B98" s="791">
        <v>82</v>
      </c>
      <c r="C98" s="875" t="s">
        <v>9</v>
      </c>
      <c r="D98" s="875" t="s">
        <v>98</v>
      </c>
      <c r="E98" s="119" t="s">
        <v>807</v>
      </c>
      <c r="F98" s="119" t="s">
        <v>285</v>
      </c>
      <c r="G98" s="951" t="s">
        <v>56</v>
      </c>
      <c r="H98" s="918">
        <v>44790</v>
      </c>
      <c r="I98" s="934" t="s">
        <v>1556</v>
      </c>
      <c r="J98" s="856" t="s">
        <v>798</v>
      </c>
      <c r="K98" s="118" t="s">
        <v>71</v>
      </c>
      <c r="L98" s="118" t="s">
        <v>811</v>
      </c>
      <c r="M98" s="118"/>
      <c r="N98" s="859" t="s">
        <v>589</v>
      </c>
      <c r="O98" s="859">
        <v>44798</v>
      </c>
      <c r="P98" s="859" t="s">
        <v>589</v>
      </c>
      <c r="Q98" s="859">
        <v>44508</v>
      </c>
      <c r="R98" s="903" t="s">
        <v>2040</v>
      </c>
      <c r="S98" s="959" t="s">
        <v>101</v>
      </c>
      <c r="T98" s="878" t="s">
        <v>102</v>
      </c>
      <c r="U98" s="878" t="s">
        <v>253</v>
      </c>
      <c r="V98" s="879" t="s">
        <v>248</v>
      </c>
      <c r="W98" s="879" t="s">
        <v>984</v>
      </c>
      <c r="X98" s="1005" t="s">
        <v>2033</v>
      </c>
      <c r="Y98" s="879"/>
      <c r="Z98" s="118" t="s">
        <v>14</v>
      </c>
      <c r="AA98" s="919" t="s">
        <v>244</v>
      </c>
      <c r="AB98" s="920" t="s">
        <v>21</v>
      </c>
      <c r="AC98" s="126" t="s">
        <v>987</v>
      </c>
      <c r="AD98" s="883"/>
      <c r="AE98" s="883"/>
      <c r="AF98" s="119" t="s">
        <v>28</v>
      </c>
      <c r="AG98" s="128" t="str">
        <f t="shared" si="79"/>
        <v>710_82_1370_5_232_19_B</v>
      </c>
      <c r="AH98" s="879"/>
      <c r="AI98" s="884" t="str">
        <f t="shared" si="80"/>
        <v>710_82_1370_5_232_19  Bewehrungsplan BoPla BA1 Pos.501</v>
      </c>
    </row>
    <row r="99" spans="1:35" s="184" customFormat="1" ht="12.5" x14ac:dyDescent="0.25">
      <c r="A99" s="28">
        <v>710</v>
      </c>
      <c r="B99" s="13">
        <v>82</v>
      </c>
      <c r="C99" s="7" t="s">
        <v>9</v>
      </c>
      <c r="D99" s="7" t="s">
        <v>98</v>
      </c>
      <c r="E99" s="20" t="s">
        <v>807</v>
      </c>
      <c r="F99" s="20" t="s">
        <v>285</v>
      </c>
      <c r="G99" s="932" t="s">
        <v>54</v>
      </c>
      <c r="H99" s="911">
        <v>44855</v>
      </c>
      <c r="I99" s="814" t="s">
        <v>1560</v>
      </c>
      <c r="J99" s="185" t="s">
        <v>798</v>
      </c>
      <c r="K99" s="5" t="s">
        <v>71</v>
      </c>
      <c r="L99" s="5" t="s">
        <v>811</v>
      </c>
      <c r="M99" s="5"/>
      <c r="N99" s="859"/>
      <c r="O99" s="342">
        <v>44867</v>
      </c>
      <c r="P99" s="859"/>
      <c r="Q99" s="101">
        <v>44845</v>
      </c>
      <c r="R99" s="1037">
        <v>44883</v>
      </c>
      <c r="S99" s="538" t="s">
        <v>101</v>
      </c>
      <c r="T99" s="8" t="s">
        <v>102</v>
      </c>
      <c r="U99" s="8" t="s">
        <v>253</v>
      </c>
      <c r="V99" s="17" t="s">
        <v>248</v>
      </c>
      <c r="W99" s="17" t="s">
        <v>984</v>
      </c>
      <c r="X99" s="671" t="s">
        <v>2033</v>
      </c>
      <c r="Y99" s="17"/>
      <c r="Z99" s="5" t="s">
        <v>14</v>
      </c>
      <c r="AA99" s="38" t="s">
        <v>244</v>
      </c>
      <c r="AB99" s="15" t="s">
        <v>21</v>
      </c>
      <c r="AC99" s="22" t="s">
        <v>987</v>
      </c>
      <c r="AD99" s="4"/>
      <c r="AE99" s="4"/>
      <c r="AF99" s="20" t="s">
        <v>28</v>
      </c>
      <c r="AG99" s="6" t="str">
        <f t="shared" ref="AG99" si="91">IF(A99="","",A99&amp;"_"&amp;B99&amp;"_"&amp;C99&amp;"_"&amp;D99&amp;"_"&amp;E99&amp;"_"&amp;F99&amp;"_"&amp;G99)</f>
        <v>710_82_1370_5_232_19_C</v>
      </c>
      <c r="AH99" s="17"/>
      <c r="AI99" s="45" t="str">
        <f t="shared" ref="AI99" si="92">IF(A99="","",A99&amp;"_"&amp;B99&amp;"_"&amp;C99&amp;"_"&amp;D99&amp;"_"&amp;E99&amp;"_"&amp;F99&amp;"  "&amp;X99)</f>
        <v>710_82_1370_5_232_19  Bewehrungsplan BoPla BA1 Pos.501</v>
      </c>
    </row>
    <row r="100" spans="1:35" s="885" customFormat="1" ht="12.5" x14ac:dyDescent="0.25">
      <c r="A100" s="874">
        <v>710</v>
      </c>
      <c r="B100" s="791">
        <v>82</v>
      </c>
      <c r="C100" s="875" t="s">
        <v>9</v>
      </c>
      <c r="D100" s="875" t="s">
        <v>98</v>
      </c>
      <c r="E100" s="119" t="s">
        <v>807</v>
      </c>
      <c r="F100" s="119" t="s">
        <v>371</v>
      </c>
      <c r="G100" s="951" t="s">
        <v>19</v>
      </c>
      <c r="H100" s="918">
        <v>44082</v>
      </c>
      <c r="I100" s="934" t="s">
        <v>1556</v>
      </c>
      <c r="J100" s="856" t="s">
        <v>798</v>
      </c>
      <c r="K100" s="118" t="s">
        <v>71</v>
      </c>
      <c r="L100" s="118" t="s">
        <v>811</v>
      </c>
      <c r="M100" s="859">
        <v>43978</v>
      </c>
      <c r="N100" s="859">
        <v>44084</v>
      </c>
      <c r="O100" s="859">
        <v>44089</v>
      </c>
      <c r="P100" s="859">
        <f t="shared" ref="P100" si="93">N100+(7*6)</f>
        <v>44126</v>
      </c>
      <c r="Q100" s="859">
        <v>44508</v>
      </c>
      <c r="R100" s="919"/>
      <c r="S100" s="959" t="s">
        <v>101</v>
      </c>
      <c r="T100" s="878" t="s">
        <v>102</v>
      </c>
      <c r="U100" s="878" t="s">
        <v>253</v>
      </c>
      <c r="V100" s="879" t="s">
        <v>248</v>
      </c>
      <c r="W100" s="879" t="s">
        <v>984</v>
      </c>
      <c r="X100" s="1005" t="s">
        <v>2034</v>
      </c>
      <c r="Y100" s="879"/>
      <c r="Z100" s="118" t="s">
        <v>14</v>
      </c>
      <c r="AA100" s="919" t="s">
        <v>244</v>
      </c>
      <c r="AB100" s="920" t="s">
        <v>21</v>
      </c>
      <c r="AC100" s="126" t="s">
        <v>987</v>
      </c>
      <c r="AD100" s="883"/>
      <c r="AE100" s="883"/>
      <c r="AF100" s="119" t="s">
        <v>28</v>
      </c>
      <c r="AG100" s="128" t="str">
        <f t="shared" ref="AG100" si="94">IF(A100="","",A100&amp;"_"&amp;B100&amp;"_"&amp;C100&amp;"_"&amp;D100&amp;"_"&amp;E100&amp;"_"&amp;F100&amp;"_"&amp;G100)</f>
        <v>710_82_1370_5_232_20_A</v>
      </c>
      <c r="AH100" s="879"/>
      <c r="AI100" s="884" t="str">
        <f t="shared" ref="AI100" si="95">IF(A100="","",A100&amp;"_"&amp;B100&amp;"_"&amp;C100&amp;"_"&amp;D100&amp;"_"&amp;E100&amp;"_"&amp;F100&amp;"  "&amp;X100)</f>
        <v>710_82_1370_5_232_20  Bewehrungsplan BoPla BA2 Pos.501</v>
      </c>
    </row>
    <row r="101" spans="1:35" s="885" customFormat="1" ht="12.5" x14ac:dyDescent="0.25">
      <c r="A101" s="874">
        <v>710</v>
      </c>
      <c r="B101" s="791">
        <v>82</v>
      </c>
      <c r="C101" s="875" t="s">
        <v>9</v>
      </c>
      <c r="D101" s="875" t="s">
        <v>98</v>
      </c>
      <c r="E101" s="119" t="s">
        <v>807</v>
      </c>
      <c r="F101" s="119" t="s">
        <v>371</v>
      </c>
      <c r="G101" s="951" t="s">
        <v>56</v>
      </c>
      <c r="H101" s="918">
        <v>44790</v>
      </c>
      <c r="I101" s="934" t="s">
        <v>1556</v>
      </c>
      <c r="J101" s="856" t="s">
        <v>798</v>
      </c>
      <c r="K101" s="118" t="s">
        <v>71</v>
      </c>
      <c r="L101" s="118" t="s">
        <v>811</v>
      </c>
      <c r="M101" s="118"/>
      <c r="N101" s="859" t="s">
        <v>589</v>
      </c>
      <c r="O101" s="859">
        <v>44798</v>
      </c>
      <c r="P101" s="859" t="s">
        <v>589</v>
      </c>
      <c r="Q101" s="859">
        <v>44508</v>
      </c>
      <c r="R101" s="903" t="s">
        <v>2040</v>
      </c>
      <c r="S101" s="959" t="s">
        <v>101</v>
      </c>
      <c r="T101" s="878" t="s">
        <v>102</v>
      </c>
      <c r="U101" s="878" t="s">
        <v>253</v>
      </c>
      <c r="V101" s="879" t="s">
        <v>248</v>
      </c>
      <c r="W101" s="879" t="s">
        <v>984</v>
      </c>
      <c r="X101" s="1005" t="s">
        <v>2034</v>
      </c>
      <c r="Y101" s="879"/>
      <c r="Z101" s="118" t="s">
        <v>14</v>
      </c>
      <c r="AA101" s="919" t="s">
        <v>244</v>
      </c>
      <c r="AB101" s="920" t="s">
        <v>21</v>
      </c>
      <c r="AC101" s="126" t="s">
        <v>987</v>
      </c>
      <c r="AD101" s="883"/>
      <c r="AE101" s="883"/>
      <c r="AF101" s="119" t="s">
        <v>28</v>
      </c>
      <c r="AG101" s="128" t="str">
        <f t="shared" si="79"/>
        <v>710_82_1370_5_232_20_B</v>
      </c>
      <c r="AH101" s="879"/>
      <c r="AI101" s="884" t="str">
        <f t="shared" si="80"/>
        <v>710_82_1370_5_232_20  Bewehrungsplan BoPla BA2 Pos.501</v>
      </c>
    </row>
    <row r="102" spans="1:35" s="184" customFormat="1" ht="12.5" x14ac:dyDescent="0.25">
      <c r="A102" s="28">
        <v>710</v>
      </c>
      <c r="B102" s="13">
        <v>82</v>
      </c>
      <c r="C102" s="7" t="s">
        <v>9</v>
      </c>
      <c r="D102" s="7" t="s">
        <v>98</v>
      </c>
      <c r="E102" s="20" t="s">
        <v>807</v>
      </c>
      <c r="F102" s="20" t="s">
        <v>371</v>
      </c>
      <c r="G102" s="932" t="s">
        <v>54</v>
      </c>
      <c r="H102" s="911">
        <v>44855</v>
      </c>
      <c r="I102" s="814" t="s">
        <v>1560</v>
      </c>
      <c r="J102" s="185" t="s">
        <v>798</v>
      </c>
      <c r="K102" s="5" t="s">
        <v>71</v>
      </c>
      <c r="L102" s="5" t="s">
        <v>811</v>
      </c>
      <c r="M102" s="5"/>
      <c r="N102" s="859"/>
      <c r="O102" s="342">
        <v>44867</v>
      </c>
      <c r="P102" s="859"/>
      <c r="Q102" s="101">
        <v>44845</v>
      </c>
      <c r="R102" s="1037">
        <v>44883</v>
      </c>
      <c r="S102" s="538" t="s">
        <v>101</v>
      </c>
      <c r="T102" s="8" t="s">
        <v>102</v>
      </c>
      <c r="U102" s="8" t="s">
        <v>253</v>
      </c>
      <c r="V102" s="17" t="s">
        <v>248</v>
      </c>
      <c r="W102" s="17" t="s">
        <v>984</v>
      </c>
      <c r="X102" s="671" t="s">
        <v>2034</v>
      </c>
      <c r="Y102" s="17"/>
      <c r="Z102" s="5" t="s">
        <v>14</v>
      </c>
      <c r="AA102" s="38" t="s">
        <v>244</v>
      </c>
      <c r="AB102" s="15" t="s">
        <v>21</v>
      </c>
      <c r="AC102" s="22" t="s">
        <v>987</v>
      </c>
      <c r="AD102" s="4"/>
      <c r="AE102" s="4"/>
      <c r="AF102" s="20" t="s">
        <v>28</v>
      </c>
      <c r="AG102" s="6" t="str">
        <f t="shared" ref="AG102" si="96">IF(A102="","",A102&amp;"_"&amp;B102&amp;"_"&amp;C102&amp;"_"&amp;D102&amp;"_"&amp;E102&amp;"_"&amp;F102&amp;"_"&amp;G102)</f>
        <v>710_82_1370_5_232_20_C</v>
      </c>
      <c r="AH102" s="17"/>
      <c r="AI102" s="45" t="str">
        <f t="shared" ref="AI102" si="97">IF(A102="","",A102&amp;"_"&amp;B102&amp;"_"&amp;C102&amp;"_"&amp;D102&amp;"_"&amp;E102&amp;"_"&amp;F102&amp;"  "&amp;X102)</f>
        <v>710_82_1370_5_232_20  Bewehrungsplan BoPla BA2 Pos.501</v>
      </c>
    </row>
    <row r="103" spans="1:35" s="885" customFormat="1" ht="12.5" x14ac:dyDescent="0.25">
      <c r="A103" s="874">
        <v>710</v>
      </c>
      <c r="B103" s="791">
        <v>82</v>
      </c>
      <c r="C103" s="875" t="s">
        <v>9</v>
      </c>
      <c r="D103" s="875" t="s">
        <v>98</v>
      </c>
      <c r="E103" s="119" t="s">
        <v>807</v>
      </c>
      <c r="F103" s="119" t="s">
        <v>406</v>
      </c>
      <c r="G103" s="951" t="s">
        <v>19</v>
      </c>
      <c r="H103" s="918">
        <v>44082</v>
      </c>
      <c r="I103" s="934" t="s">
        <v>1556</v>
      </c>
      <c r="J103" s="856" t="s">
        <v>798</v>
      </c>
      <c r="K103" s="118" t="s">
        <v>71</v>
      </c>
      <c r="L103" s="118" t="s">
        <v>811</v>
      </c>
      <c r="M103" s="859">
        <v>43978</v>
      </c>
      <c r="N103" s="859">
        <v>44084</v>
      </c>
      <c r="O103" s="859">
        <v>44089</v>
      </c>
      <c r="P103" s="859">
        <f t="shared" ref="P103" si="98">N103+(7*6)</f>
        <v>44126</v>
      </c>
      <c r="Q103" s="859">
        <v>44508</v>
      </c>
      <c r="R103" s="919"/>
      <c r="S103" s="959" t="s">
        <v>101</v>
      </c>
      <c r="T103" s="878" t="s">
        <v>102</v>
      </c>
      <c r="U103" s="878" t="s">
        <v>253</v>
      </c>
      <c r="V103" s="879" t="s">
        <v>248</v>
      </c>
      <c r="W103" s="879" t="s">
        <v>984</v>
      </c>
      <c r="X103" s="1005" t="s">
        <v>2034</v>
      </c>
      <c r="Y103" s="879"/>
      <c r="Z103" s="118" t="s">
        <v>14</v>
      </c>
      <c r="AA103" s="919" t="s">
        <v>244</v>
      </c>
      <c r="AB103" s="920" t="s">
        <v>21</v>
      </c>
      <c r="AC103" s="126" t="s">
        <v>987</v>
      </c>
      <c r="AD103" s="883"/>
      <c r="AE103" s="883"/>
      <c r="AF103" s="119" t="s">
        <v>28</v>
      </c>
      <c r="AG103" s="128" t="str">
        <f t="shared" si="79"/>
        <v>710_82_1370_5_232_21_A</v>
      </c>
      <c r="AH103" s="879"/>
      <c r="AI103" s="884" t="str">
        <f t="shared" si="80"/>
        <v>710_82_1370_5_232_21  Bewehrungsplan BoPla BA2 Pos.501</v>
      </c>
    </row>
    <row r="104" spans="1:35" s="885" customFormat="1" ht="12.5" x14ac:dyDescent="0.25">
      <c r="A104" s="874">
        <v>710</v>
      </c>
      <c r="B104" s="791">
        <v>82</v>
      </c>
      <c r="C104" s="875" t="s">
        <v>9</v>
      </c>
      <c r="D104" s="875" t="s">
        <v>98</v>
      </c>
      <c r="E104" s="119" t="s">
        <v>807</v>
      </c>
      <c r="F104" s="119" t="s">
        <v>406</v>
      </c>
      <c r="G104" s="951" t="s">
        <v>56</v>
      </c>
      <c r="H104" s="918">
        <v>44790</v>
      </c>
      <c r="I104" s="934" t="s">
        <v>1556</v>
      </c>
      <c r="J104" s="856" t="s">
        <v>798</v>
      </c>
      <c r="K104" s="118" t="s">
        <v>71</v>
      </c>
      <c r="L104" s="118" t="s">
        <v>811</v>
      </c>
      <c r="M104" s="118"/>
      <c r="N104" s="859" t="s">
        <v>589</v>
      </c>
      <c r="O104" s="859">
        <v>44798</v>
      </c>
      <c r="P104" s="859" t="s">
        <v>589</v>
      </c>
      <c r="Q104" s="859">
        <v>44508</v>
      </c>
      <c r="R104" s="903" t="s">
        <v>2040</v>
      </c>
      <c r="S104" s="959" t="s">
        <v>101</v>
      </c>
      <c r="T104" s="878" t="s">
        <v>102</v>
      </c>
      <c r="U104" s="878" t="s">
        <v>253</v>
      </c>
      <c r="V104" s="879" t="s">
        <v>248</v>
      </c>
      <c r="W104" s="879" t="s">
        <v>984</v>
      </c>
      <c r="X104" s="1005" t="s">
        <v>2034</v>
      </c>
      <c r="Y104" s="879"/>
      <c r="Z104" s="118" t="s">
        <v>14</v>
      </c>
      <c r="AA104" s="919" t="s">
        <v>244</v>
      </c>
      <c r="AB104" s="920" t="s">
        <v>21</v>
      </c>
      <c r="AC104" s="126" t="s">
        <v>987</v>
      </c>
      <c r="AD104" s="883"/>
      <c r="AE104" s="883"/>
      <c r="AF104" s="119" t="s">
        <v>28</v>
      </c>
      <c r="AG104" s="128" t="str">
        <f t="shared" ref="AG104:AG106" si="99">IF(A104="","",A104&amp;"_"&amp;B104&amp;"_"&amp;C104&amp;"_"&amp;D104&amp;"_"&amp;E104&amp;"_"&amp;F104&amp;"_"&amp;G104)</f>
        <v>710_82_1370_5_232_21_B</v>
      </c>
      <c r="AH104" s="879"/>
      <c r="AI104" s="884" t="str">
        <f t="shared" ref="AI104:AI106" si="100">IF(A104="","",A104&amp;"_"&amp;B104&amp;"_"&amp;C104&amp;"_"&amp;D104&amp;"_"&amp;E104&amp;"_"&amp;F104&amp;"  "&amp;X104)</f>
        <v>710_82_1370_5_232_21  Bewehrungsplan BoPla BA2 Pos.501</v>
      </c>
    </row>
    <row r="105" spans="1:35" s="184" customFormat="1" ht="12.5" x14ac:dyDescent="0.25">
      <c r="A105" s="28">
        <v>710</v>
      </c>
      <c r="B105" s="13">
        <v>82</v>
      </c>
      <c r="C105" s="7" t="s">
        <v>9</v>
      </c>
      <c r="D105" s="7" t="s">
        <v>98</v>
      </c>
      <c r="E105" s="20" t="s">
        <v>807</v>
      </c>
      <c r="F105" s="20" t="s">
        <v>406</v>
      </c>
      <c r="G105" s="932" t="s">
        <v>54</v>
      </c>
      <c r="H105" s="911">
        <v>44854</v>
      </c>
      <c r="I105" s="814" t="s">
        <v>1560</v>
      </c>
      <c r="J105" s="185" t="s">
        <v>798</v>
      </c>
      <c r="K105" s="5" t="s">
        <v>71</v>
      </c>
      <c r="L105" s="5" t="s">
        <v>811</v>
      </c>
      <c r="M105" s="5"/>
      <c r="N105" s="859"/>
      <c r="O105" s="342">
        <v>44867</v>
      </c>
      <c r="P105" s="859"/>
      <c r="Q105" s="101">
        <v>44845</v>
      </c>
      <c r="R105" s="1037">
        <v>44883</v>
      </c>
      <c r="S105" s="538" t="s">
        <v>101</v>
      </c>
      <c r="T105" s="8" t="s">
        <v>102</v>
      </c>
      <c r="U105" s="8" t="s">
        <v>253</v>
      </c>
      <c r="V105" s="17" t="s">
        <v>248</v>
      </c>
      <c r="W105" s="17" t="s">
        <v>984</v>
      </c>
      <c r="X105" s="671" t="s">
        <v>2034</v>
      </c>
      <c r="Y105" s="17"/>
      <c r="Z105" s="5" t="s">
        <v>14</v>
      </c>
      <c r="AA105" s="38" t="s">
        <v>244</v>
      </c>
      <c r="AB105" s="15" t="s">
        <v>21</v>
      </c>
      <c r="AC105" s="22" t="s">
        <v>987</v>
      </c>
      <c r="AD105" s="4"/>
      <c r="AE105" s="4"/>
      <c r="AF105" s="20" t="s">
        <v>28</v>
      </c>
      <c r="AG105" s="6" t="str">
        <f t="shared" ref="AG105" si="101">IF(A105="","",A105&amp;"_"&amp;B105&amp;"_"&amp;C105&amp;"_"&amp;D105&amp;"_"&amp;E105&amp;"_"&amp;F105&amp;"_"&amp;G105)</f>
        <v>710_82_1370_5_232_21_C</v>
      </c>
      <c r="AH105" s="17"/>
      <c r="AI105" s="45" t="str">
        <f t="shared" ref="AI105" si="102">IF(A105="","",A105&amp;"_"&amp;B105&amp;"_"&amp;C105&amp;"_"&amp;D105&amp;"_"&amp;E105&amp;"_"&amp;F105&amp;"  "&amp;X105)</f>
        <v>710_82_1370_5_232_21  Bewehrungsplan BoPla BA2 Pos.501</v>
      </c>
    </row>
    <row r="106" spans="1:35" s="885" customFormat="1" ht="12.5" x14ac:dyDescent="0.25">
      <c r="A106" s="874">
        <v>710</v>
      </c>
      <c r="B106" s="791">
        <v>82</v>
      </c>
      <c r="C106" s="875" t="s">
        <v>9</v>
      </c>
      <c r="D106" s="875" t="s">
        <v>98</v>
      </c>
      <c r="E106" s="119" t="s">
        <v>807</v>
      </c>
      <c r="F106" s="119" t="s">
        <v>407</v>
      </c>
      <c r="G106" s="951" t="s">
        <v>19</v>
      </c>
      <c r="H106" s="918">
        <v>44082</v>
      </c>
      <c r="I106" s="934" t="s">
        <v>1556</v>
      </c>
      <c r="J106" s="856" t="s">
        <v>798</v>
      </c>
      <c r="K106" s="118" t="s">
        <v>71</v>
      </c>
      <c r="L106" s="118" t="s">
        <v>811</v>
      </c>
      <c r="M106" s="859">
        <v>43978</v>
      </c>
      <c r="N106" s="859">
        <v>44084</v>
      </c>
      <c r="O106" s="859">
        <v>44089</v>
      </c>
      <c r="P106" s="859">
        <f t="shared" ref="P106:P107" si="103">N106+(7*6)</f>
        <v>44126</v>
      </c>
      <c r="Q106" s="118"/>
      <c r="R106" s="919"/>
      <c r="S106" s="959" t="s">
        <v>101</v>
      </c>
      <c r="T106" s="878" t="s">
        <v>102</v>
      </c>
      <c r="U106" s="878" t="s">
        <v>253</v>
      </c>
      <c r="V106" s="879" t="s">
        <v>248</v>
      </c>
      <c r="W106" s="879" t="s">
        <v>984</v>
      </c>
      <c r="X106" s="1005" t="s">
        <v>989</v>
      </c>
      <c r="Y106" s="879"/>
      <c r="Z106" s="118" t="s">
        <v>14</v>
      </c>
      <c r="AA106" s="919" t="s">
        <v>244</v>
      </c>
      <c r="AB106" s="920" t="s">
        <v>21</v>
      </c>
      <c r="AC106" s="126" t="s">
        <v>987</v>
      </c>
      <c r="AD106" s="883"/>
      <c r="AE106" s="883"/>
      <c r="AF106" s="119" t="s">
        <v>18</v>
      </c>
      <c r="AG106" s="128" t="str">
        <f t="shared" si="99"/>
        <v>710_82_1370_5_232_22_A</v>
      </c>
      <c r="AH106" s="879"/>
      <c r="AI106" s="884" t="str">
        <f t="shared" si="100"/>
        <v>710_82_1370_5_232_22  Bewehrungsplan Wände BA1</v>
      </c>
    </row>
    <row r="107" spans="1:35" s="885" customFormat="1" ht="12.5" x14ac:dyDescent="0.25">
      <c r="A107" s="874">
        <v>710</v>
      </c>
      <c r="B107" s="791">
        <v>82</v>
      </c>
      <c r="C107" s="875" t="s">
        <v>9</v>
      </c>
      <c r="D107" s="875" t="s">
        <v>98</v>
      </c>
      <c r="E107" s="119" t="s">
        <v>807</v>
      </c>
      <c r="F107" s="119" t="s">
        <v>407</v>
      </c>
      <c r="G107" s="951" t="s">
        <v>56</v>
      </c>
      <c r="H107" s="918">
        <v>44790</v>
      </c>
      <c r="I107" s="934" t="s">
        <v>1556</v>
      </c>
      <c r="J107" s="856" t="s">
        <v>798</v>
      </c>
      <c r="K107" s="118" t="s">
        <v>71</v>
      </c>
      <c r="L107" s="118" t="s">
        <v>811</v>
      </c>
      <c r="M107" s="118"/>
      <c r="N107" s="859">
        <v>44797</v>
      </c>
      <c r="O107" s="859">
        <v>44798</v>
      </c>
      <c r="P107" s="859">
        <f t="shared" si="103"/>
        <v>44839</v>
      </c>
      <c r="Q107" s="859">
        <v>44826</v>
      </c>
      <c r="R107" s="919"/>
      <c r="S107" s="959" t="s">
        <v>101</v>
      </c>
      <c r="T107" s="878" t="s">
        <v>102</v>
      </c>
      <c r="U107" s="878" t="s">
        <v>253</v>
      </c>
      <c r="V107" s="879" t="s">
        <v>248</v>
      </c>
      <c r="W107" s="879" t="s">
        <v>984</v>
      </c>
      <c r="X107" s="1005" t="s">
        <v>989</v>
      </c>
      <c r="Y107" s="879"/>
      <c r="Z107" s="118" t="s">
        <v>14</v>
      </c>
      <c r="AA107" s="919" t="s">
        <v>244</v>
      </c>
      <c r="AB107" s="920" t="s">
        <v>21</v>
      </c>
      <c r="AC107" s="126" t="s">
        <v>987</v>
      </c>
      <c r="AD107" s="883"/>
      <c r="AE107" s="883"/>
      <c r="AF107" s="119" t="s">
        <v>18</v>
      </c>
      <c r="AG107" s="128" t="str">
        <f t="shared" si="79"/>
        <v>710_82_1370_5_232_22_B</v>
      </c>
      <c r="AH107" s="879"/>
      <c r="AI107" s="884" t="str">
        <f t="shared" si="80"/>
        <v>710_82_1370_5_232_22  Bewehrungsplan Wände BA1</v>
      </c>
    </row>
    <row r="108" spans="1:35" s="184" customFormat="1" ht="12.5" x14ac:dyDescent="0.25">
      <c r="A108" s="28">
        <v>710</v>
      </c>
      <c r="B108" s="13">
        <v>82</v>
      </c>
      <c r="C108" s="7" t="s">
        <v>9</v>
      </c>
      <c r="D108" s="7" t="s">
        <v>98</v>
      </c>
      <c r="E108" s="20" t="s">
        <v>807</v>
      </c>
      <c r="F108" s="20" t="s">
        <v>407</v>
      </c>
      <c r="G108" s="932" t="s">
        <v>54</v>
      </c>
      <c r="H108" s="911">
        <v>44827</v>
      </c>
      <c r="I108" s="814" t="s">
        <v>1560</v>
      </c>
      <c r="J108" s="185" t="s">
        <v>798</v>
      </c>
      <c r="K108" s="5" t="s">
        <v>71</v>
      </c>
      <c r="L108" s="5" t="s">
        <v>811</v>
      </c>
      <c r="M108" s="5"/>
      <c r="N108" s="859" t="s">
        <v>589</v>
      </c>
      <c r="O108" s="342">
        <v>44846</v>
      </c>
      <c r="P108" s="859" t="s">
        <v>589</v>
      </c>
      <c r="Q108" s="101">
        <v>44826</v>
      </c>
      <c r="R108" s="1037">
        <v>44853</v>
      </c>
      <c r="S108" s="538" t="s">
        <v>101</v>
      </c>
      <c r="T108" s="8" t="s">
        <v>102</v>
      </c>
      <c r="U108" s="8" t="s">
        <v>253</v>
      </c>
      <c r="V108" s="17" t="s">
        <v>248</v>
      </c>
      <c r="W108" s="17" t="s">
        <v>984</v>
      </c>
      <c r="X108" s="671" t="s">
        <v>989</v>
      </c>
      <c r="Y108" s="17"/>
      <c r="Z108" s="5" t="s">
        <v>14</v>
      </c>
      <c r="AA108" s="38" t="s">
        <v>244</v>
      </c>
      <c r="AB108" s="15" t="s">
        <v>21</v>
      </c>
      <c r="AC108" s="22" t="s">
        <v>987</v>
      </c>
      <c r="AD108" s="4"/>
      <c r="AE108" s="4"/>
      <c r="AF108" s="20" t="s">
        <v>18</v>
      </c>
      <c r="AG108" s="6" t="str">
        <f t="shared" ref="AG108" si="104">IF(A108="","",A108&amp;"_"&amp;B108&amp;"_"&amp;C108&amp;"_"&amp;D108&amp;"_"&amp;E108&amp;"_"&amp;F108&amp;"_"&amp;G108)</f>
        <v>710_82_1370_5_232_22_C</v>
      </c>
      <c r="AH108" s="17"/>
      <c r="AI108" s="45" t="str">
        <f t="shared" ref="AI108" si="105">IF(A108="","",A108&amp;"_"&amp;B108&amp;"_"&amp;C108&amp;"_"&amp;D108&amp;"_"&amp;E108&amp;"_"&amp;F108&amp;"  "&amp;X108)</f>
        <v>710_82_1370_5_232_22  Bewehrungsplan Wände BA1</v>
      </c>
    </row>
    <row r="109" spans="1:35" s="885" customFormat="1" ht="12.5" x14ac:dyDescent="0.25">
      <c r="A109" s="874">
        <v>710</v>
      </c>
      <c r="B109" s="791">
        <v>82</v>
      </c>
      <c r="C109" s="875" t="s">
        <v>9</v>
      </c>
      <c r="D109" s="875" t="s">
        <v>98</v>
      </c>
      <c r="E109" s="119" t="s">
        <v>807</v>
      </c>
      <c r="F109" s="119" t="s">
        <v>543</v>
      </c>
      <c r="G109" s="951" t="s">
        <v>19</v>
      </c>
      <c r="H109" s="918">
        <v>44082</v>
      </c>
      <c r="I109" s="934" t="s">
        <v>1556</v>
      </c>
      <c r="J109" s="856" t="s">
        <v>798</v>
      </c>
      <c r="K109" s="118" t="s">
        <v>71</v>
      </c>
      <c r="L109" s="118" t="s">
        <v>811</v>
      </c>
      <c r="M109" s="859">
        <v>43978</v>
      </c>
      <c r="N109" s="859">
        <v>44084</v>
      </c>
      <c r="O109" s="859">
        <v>44089</v>
      </c>
      <c r="P109" s="859">
        <f t="shared" ref="P109:P110" si="106">N109+(7*6)</f>
        <v>44126</v>
      </c>
      <c r="Q109" s="118"/>
      <c r="R109" s="919"/>
      <c r="S109" s="959" t="s">
        <v>101</v>
      </c>
      <c r="T109" s="878" t="s">
        <v>102</v>
      </c>
      <c r="U109" s="878" t="s">
        <v>253</v>
      </c>
      <c r="V109" s="879" t="s">
        <v>248</v>
      </c>
      <c r="W109" s="879" t="s">
        <v>984</v>
      </c>
      <c r="X109" s="1005" t="s">
        <v>990</v>
      </c>
      <c r="Y109" s="879"/>
      <c r="Z109" s="118" t="s">
        <v>14</v>
      </c>
      <c r="AA109" s="919" t="s">
        <v>244</v>
      </c>
      <c r="AB109" s="920" t="s">
        <v>21</v>
      </c>
      <c r="AC109" s="126" t="s">
        <v>987</v>
      </c>
      <c r="AD109" s="883"/>
      <c r="AE109" s="883"/>
      <c r="AF109" s="119" t="s">
        <v>28</v>
      </c>
      <c r="AG109" s="128" t="str">
        <f t="shared" ref="AG109" si="107">IF(A109="","",A109&amp;"_"&amp;B109&amp;"_"&amp;C109&amp;"_"&amp;D109&amp;"_"&amp;E109&amp;"_"&amp;F109&amp;"_"&amp;G109)</f>
        <v>710_82_1370_5_232_23_A</v>
      </c>
      <c r="AH109" s="879"/>
      <c r="AI109" s="884" t="str">
        <f t="shared" ref="AI109" si="108">IF(A109="","",A109&amp;"_"&amp;B109&amp;"_"&amp;C109&amp;"_"&amp;D109&amp;"_"&amp;E109&amp;"_"&amp;F109&amp;"  "&amp;X109)</f>
        <v>710_82_1370_5_232_23  Bewehrungsplan Wände BA2</v>
      </c>
    </row>
    <row r="110" spans="1:35" s="885" customFormat="1" ht="12.5" x14ac:dyDescent="0.25">
      <c r="A110" s="874">
        <v>710</v>
      </c>
      <c r="B110" s="791">
        <v>82</v>
      </c>
      <c r="C110" s="875" t="s">
        <v>9</v>
      </c>
      <c r="D110" s="875" t="s">
        <v>98</v>
      </c>
      <c r="E110" s="119" t="s">
        <v>807</v>
      </c>
      <c r="F110" s="119" t="s">
        <v>543</v>
      </c>
      <c r="G110" s="951" t="s">
        <v>56</v>
      </c>
      <c r="H110" s="918">
        <v>44790</v>
      </c>
      <c r="I110" s="934" t="s">
        <v>1556</v>
      </c>
      <c r="J110" s="856" t="s">
        <v>798</v>
      </c>
      <c r="K110" s="118" t="s">
        <v>71</v>
      </c>
      <c r="L110" s="118" t="s">
        <v>811</v>
      </c>
      <c r="M110" s="118"/>
      <c r="N110" s="859">
        <v>44797</v>
      </c>
      <c r="O110" s="859">
        <v>44798</v>
      </c>
      <c r="P110" s="859">
        <f t="shared" si="106"/>
        <v>44839</v>
      </c>
      <c r="Q110" s="859">
        <v>44826</v>
      </c>
      <c r="R110" s="919"/>
      <c r="S110" s="959" t="s">
        <v>101</v>
      </c>
      <c r="T110" s="878" t="s">
        <v>102</v>
      </c>
      <c r="U110" s="878" t="s">
        <v>253</v>
      </c>
      <c r="V110" s="879" t="s">
        <v>248</v>
      </c>
      <c r="W110" s="879" t="s">
        <v>984</v>
      </c>
      <c r="X110" s="1005" t="s">
        <v>990</v>
      </c>
      <c r="Y110" s="879"/>
      <c r="Z110" s="118" t="s">
        <v>14</v>
      </c>
      <c r="AA110" s="919" t="s">
        <v>244</v>
      </c>
      <c r="AB110" s="920" t="s">
        <v>21</v>
      </c>
      <c r="AC110" s="126" t="s">
        <v>987</v>
      </c>
      <c r="AD110" s="883"/>
      <c r="AE110" s="883"/>
      <c r="AF110" s="119" t="s">
        <v>28</v>
      </c>
      <c r="AG110" s="128" t="str">
        <f t="shared" si="79"/>
        <v>710_82_1370_5_232_23_B</v>
      </c>
      <c r="AH110" s="879"/>
      <c r="AI110" s="884" t="str">
        <f t="shared" si="80"/>
        <v>710_82_1370_5_232_23  Bewehrungsplan Wände BA2</v>
      </c>
    </row>
    <row r="111" spans="1:35" s="184" customFormat="1" ht="12.5" x14ac:dyDescent="0.25">
      <c r="A111" s="28">
        <v>710</v>
      </c>
      <c r="B111" s="13">
        <v>82</v>
      </c>
      <c r="C111" s="7" t="s">
        <v>9</v>
      </c>
      <c r="D111" s="7" t="s">
        <v>98</v>
      </c>
      <c r="E111" s="20" t="s">
        <v>807</v>
      </c>
      <c r="F111" s="20" t="s">
        <v>543</v>
      </c>
      <c r="G111" s="932" t="s">
        <v>54</v>
      </c>
      <c r="H111" s="911">
        <v>44827</v>
      </c>
      <c r="I111" s="814" t="s">
        <v>1560</v>
      </c>
      <c r="J111" s="185" t="s">
        <v>798</v>
      </c>
      <c r="K111" s="5" t="s">
        <v>71</v>
      </c>
      <c r="L111" s="5" t="s">
        <v>811</v>
      </c>
      <c r="M111" s="5"/>
      <c r="N111" s="859" t="s">
        <v>589</v>
      </c>
      <c r="O111" s="342">
        <v>44846</v>
      </c>
      <c r="P111" s="859" t="s">
        <v>589</v>
      </c>
      <c r="Q111" s="101">
        <v>44826</v>
      </c>
      <c r="R111" s="1037">
        <v>44853</v>
      </c>
      <c r="S111" s="538" t="s">
        <v>101</v>
      </c>
      <c r="T111" s="8" t="s">
        <v>102</v>
      </c>
      <c r="U111" s="8" t="s">
        <v>253</v>
      </c>
      <c r="V111" s="17" t="s">
        <v>248</v>
      </c>
      <c r="W111" s="17" t="s">
        <v>984</v>
      </c>
      <c r="X111" s="671" t="s">
        <v>990</v>
      </c>
      <c r="Y111" s="17"/>
      <c r="Z111" s="5" t="s">
        <v>14</v>
      </c>
      <c r="AA111" s="38" t="s">
        <v>244</v>
      </c>
      <c r="AB111" s="15" t="s">
        <v>21</v>
      </c>
      <c r="AC111" s="22" t="s">
        <v>987</v>
      </c>
      <c r="AD111" s="4"/>
      <c r="AE111" s="4"/>
      <c r="AF111" s="20" t="s">
        <v>28</v>
      </c>
      <c r="AG111" s="6" t="str">
        <f t="shared" ref="AG111" si="109">IF(A111="","",A111&amp;"_"&amp;B111&amp;"_"&amp;C111&amp;"_"&amp;D111&amp;"_"&amp;E111&amp;"_"&amp;F111&amp;"_"&amp;G111)</f>
        <v>710_82_1370_5_232_23_C</v>
      </c>
      <c r="AH111" s="17"/>
      <c r="AI111" s="45" t="str">
        <f t="shared" ref="AI111" si="110">IF(A111="","",A111&amp;"_"&amp;B111&amp;"_"&amp;C111&amp;"_"&amp;D111&amp;"_"&amp;E111&amp;"_"&amp;F111&amp;"  "&amp;X111)</f>
        <v>710_82_1370_5_232_23  Bewehrungsplan Wände BA2</v>
      </c>
    </row>
    <row r="112" spans="1:35" s="885" customFormat="1" ht="12.5" x14ac:dyDescent="0.25">
      <c r="A112" s="874">
        <v>710</v>
      </c>
      <c r="B112" s="791">
        <v>82</v>
      </c>
      <c r="C112" s="875" t="s">
        <v>9</v>
      </c>
      <c r="D112" s="875" t="s">
        <v>98</v>
      </c>
      <c r="E112" s="119" t="s">
        <v>807</v>
      </c>
      <c r="F112" s="119" t="s">
        <v>544</v>
      </c>
      <c r="G112" s="951" t="s">
        <v>19</v>
      </c>
      <c r="H112" s="918">
        <v>44082</v>
      </c>
      <c r="I112" s="934" t="s">
        <v>1556</v>
      </c>
      <c r="J112" s="856" t="s">
        <v>798</v>
      </c>
      <c r="K112" s="118" t="s">
        <v>71</v>
      </c>
      <c r="L112" s="118" t="s">
        <v>811</v>
      </c>
      <c r="M112" s="859">
        <v>43978</v>
      </c>
      <c r="N112" s="859">
        <v>44084</v>
      </c>
      <c r="O112" s="859">
        <v>44089</v>
      </c>
      <c r="P112" s="859">
        <f t="shared" ref="P112:P113" si="111">N112+(7*6)</f>
        <v>44126</v>
      </c>
      <c r="Q112" s="118"/>
      <c r="R112" s="919"/>
      <c r="S112" s="959" t="s">
        <v>101</v>
      </c>
      <c r="T112" s="878" t="s">
        <v>102</v>
      </c>
      <c r="U112" s="878" t="s">
        <v>253</v>
      </c>
      <c r="V112" s="879" t="s">
        <v>248</v>
      </c>
      <c r="W112" s="879" t="s">
        <v>984</v>
      </c>
      <c r="X112" s="1005" t="s">
        <v>990</v>
      </c>
      <c r="Y112" s="879"/>
      <c r="Z112" s="118" t="s">
        <v>14</v>
      </c>
      <c r="AA112" s="919" t="s">
        <v>244</v>
      </c>
      <c r="AB112" s="920" t="s">
        <v>21</v>
      </c>
      <c r="AC112" s="126" t="s">
        <v>987</v>
      </c>
      <c r="AD112" s="883"/>
      <c r="AE112" s="883"/>
      <c r="AF112" s="119" t="s">
        <v>991</v>
      </c>
      <c r="AG112" s="128" t="str">
        <f t="shared" ref="AG112" si="112">IF(A112="","",A112&amp;"_"&amp;B112&amp;"_"&amp;C112&amp;"_"&amp;D112&amp;"_"&amp;E112&amp;"_"&amp;F112&amp;"_"&amp;G112)</f>
        <v>710_82_1370_5_232_24_A</v>
      </c>
      <c r="AH112" s="879"/>
      <c r="AI112" s="884" t="str">
        <f t="shared" ref="AI112" si="113">IF(A112="","",A112&amp;"_"&amp;B112&amp;"_"&amp;C112&amp;"_"&amp;D112&amp;"_"&amp;E112&amp;"_"&amp;F112&amp;"  "&amp;X112)</f>
        <v>710_82_1370_5_232_24  Bewehrungsplan Wände BA2</v>
      </c>
    </row>
    <row r="113" spans="1:35" s="885" customFormat="1" ht="12.5" x14ac:dyDescent="0.25">
      <c r="A113" s="874">
        <v>710</v>
      </c>
      <c r="B113" s="791">
        <v>82</v>
      </c>
      <c r="C113" s="875" t="s">
        <v>9</v>
      </c>
      <c r="D113" s="875" t="s">
        <v>98</v>
      </c>
      <c r="E113" s="119" t="s">
        <v>807</v>
      </c>
      <c r="F113" s="119" t="s">
        <v>544</v>
      </c>
      <c r="G113" s="951" t="s">
        <v>56</v>
      </c>
      <c r="H113" s="918">
        <v>44790</v>
      </c>
      <c r="I113" s="934" t="s">
        <v>1556</v>
      </c>
      <c r="J113" s="856" t="s">
        <v>798</v>
      </c>
      <c r="K113" s="118" t="s">
        <v>71</v>
      </c>
      <c r="L113" s="118" t="s">
        <v>811</v>
      </c>
      <c r="M113" s="118"/>
      <c r="N113" s="859">
        <v>44797</v>
      </c>
      <c r="O113" s="859">
        <v>44798</v>
      </c>
      <c r="P113" s="859">
        <f t="shared" si="111"/>
        <v>44839</v>
      </c>
      <c r="Q113" s="859">
        <v>44826</v>
      </c>
      <c r="R113" s="919"/>
      <c r="S113" s="959" t="s">
        <v>101</v>
      </c>
      <c r="T113" s="878" t="s">
        <v>102</v>
      </c>
      <c r="U113" s="878" t="s">
        <v>253</v>
      </c>
      <c r="V113" s="879" t="s">
        <v>248</v>
      </c>
      <c r="W113" s="879" t="s">
        <v>984</v>
      </c>
      <c r="X113" s="1005" t="s">
        <v>990</v>
      </c>
      <c r="Y113" s="879"/>
      <c r="Z113" s="118" t="s">
        <v>14</v>
      </c>
      <c r="AA113" s="919" t="s">
        <v>244</v>
      </c>
      <c r="AB113" s="920" t="s">
        <v>21</v>
      </c>
      <c r="AC113" s="126" t="s">
        <v>987</v>
      </c>
      <c r="AD113" s="883"/>
      <c r="AE113" s="883"/>
      <c r="AF113" s="119" t="s">
        <v>991</v>
      </c>
      <c r="AG113" s="128" t="str">
        <f t="shared" si="79"/>
        <v>710_82_1370_5_232_24_B</v>
      </c>
      <c r="AH113" s="879"/>
      <c r="AI113" s="884" t="str">
        <f t="shared" si="80"/>
        <v>710_82_1370_5_232_24  Bewehrungsplan Wände BA2</v>
      </c>
    </row>
    <row r="114" spans="1:35" s="184" customFormat="1" ht="12.5" x14ac:dyDescent="0.25">
      <c r="A114" s="28">
        <v>710</v>
      </c>
      <c r="B114" s="13">
        <v>82</v>
      </c>
      <c r="C114" s="7" t="s">
        <v>9</v>
      </c>
      <c r="D114" s="7" t="s">
        <v>98</v>
      </c>
      <c r="E114" s="20" t="s">
        <v>807</v>
      </c>
      <c r="F114" s="20" t="s">
        <v>544</v>
      </c>
      <c r="G114" s="932" t="s">
        <v>54</v>
      </c>
      <c r="H114" s="911">
        <v>44827</v>
      </c>
      <c r="I114" s="814" t="s">
        <v>1560</v>
      </c>
      <c r="J114" s="185" t="s">
        <v>798</v>
      </c>
      <c r="K114" s="5" t="s">
        <v>71</v>
      </c>
      <c r="L114" s="5" t="s">
        <v>811</v>
      </c>
      <c r="M114" s="5"/>
      <c r="N114" s="859" t="s">
        <v>589</v>
      </c>
      <c r="O114" s="342">
        <v>44846</v>
      </c>
      <c r="P114" s="859" t="s">
        <v>589</v>
      </c>
      <c r="Q114" s="101">
        <v>44826</v>
      </c>
      <c r="R114" s="1037">
        <v>44853</v>
      </c>
      <c r="S114" s="538" t="s">
        <v>101</v>
      </c>
      <c r="T114" s="8" t="s">
        <v>102</v>
      </c>
      <c r="U114" s="8" t="s">
        <v>253</v>
      </c>
      <c r="V114" s="17" t="s">
        <v>248</v>
      </c>
      <c r="W114" s="17" t="s">
        <v>984</v>
      </c>
      <c r="X114" s="671" t="s">
        <v>990</v>
      </c>
      <c r="Y114" s="17"/>
      <c r="Z114" s="5" t="s">
        <v>14</v>
      </c>
      <c r="AA114" s="38" t="s">
        <v>244</v>
      </c>
      <c r="AB114" s="15" t="s">
        <v>21</v>
      </c>
      <c r="AC114" s="22" t="s">
        <v>987</v>
      </c>
      <c r="AD114" s="4"/>
      <c r="AE114" s="4"/>
      <c r="AF114" s="20" t="s">
        <v>991</v>
      </c>
      <c r="AG114" s="6" t="str">
        <f t="shared" ref="AG114" si="114">IF(A114="","",A114&amp;"_"&amp;B114&amp;"_"&amp;C114&amp;"_"&amp;D114&amp;"_"&amp;E114&amp;"_"&amp;F114&amp;"_"&amp;G114)</f>
        <v>710_82_1370_5_232_24_C</v>
      </c>
      <c r="AH114" s="17"/>
      <c r="AI114" s="45" t="str">
        <f t="shared" ref="AI114" si="115">IF(A114="","",A114&amp;"_"&amp;B114&amp;"_"&amp;C114&amp;"_"&amp;D114&amp;"_"&amp;E114&amp;"_"&amp;F114&amp;"  "&amp;X114)</f>
        <v>710_82_1370_5_232_24  Bewehrungsplan Wände BA2</v>
      </c>
    </row>
    <row r="115" spans="1:35" s="885" customFormat="1" ht="12.5" x14ac:dyDescent="0.25">
      <c r="A115" s="874">
        <v>710</v>
      </c>
      <c r="B115" s="791">
        <v>82</v>
      </c>
      <c r="C115" s="875" t="s">
        <v>9</v>
      </c>
      <c r="D115" s="875" t="s">
        <v>98</v>
      </c>
      <c r="E115" s="119" t="s">
        <v>807</v>
      </c>
      <c r="F115" s="119" t="s">
        <v>696</v>
      </c>
      <c r="G115" s="951" t="s">
        <v>19</v>
      </c>
      <c r="H115" s="918">
        <v>44083</v>
      </c>
      <c r="I115" s="934" t="s">
        <v>1556</v>
      </c>
      <c r="J115" s="856" t="s">
        <v>798</v>
      </c>
      <c r="K115" s="118" t="s">
        <v>71</v>
      </c>
      <c r="L115" s="118" t="s">
        <v>811</v>
      </c>
      <c r="M115" s="859">
        <v>43978</v>
      </c>
      <c r="N115" s="859">
        <v>44084</v>
      </c>
      <c r="O115" s="859">
        <v>44089</v>
      </c>
      <c r="P115" s="859">
        <f t="shared" ref="P115" si="116">N115+(7*6)</f>
        <v>44126</v>
      </c>
      <c r="Q115" s="859">
        <v>44508</v>
      </c>
      <c r="R115" s="919"/>
      <c r="S115" s="959" t="s">
        <v>101</v>
      </c>
      <c r="T115" s="878" t="s">
        <v>102</v>
      </c>
      <c r="U115" s="878" t="s">
        <v>253</v>
      </c>
      <c r="V115" s="879" t="s">
        <v>248</v>
      </c>
      <c r="W115" s="879" t="s">
        <v>984</v>
      </c>
      <c r="X115" s="1005" t="s">
        <v>2035</v>
      </c>
      <c r="Y115" s="879"/>
      <c r="Z115" s="118" t="s">
        <v>14</v>
      </c>
      <c r="AA115" s="919" t="s">
        <v>244</v>
      </c>
      <c r="AB115" s="920" t="s">
        <v>21</v>
      </c>
      <c r="AC115" s="126" t="s">
        <v>987</v>
      </c>
      <c r="AD115" s="883"/>
      <c r="AE115" s="883"/>
      <c r="AF115" s="119" t="s">
        <v>18</v>
      </c>
      <c r="AG115" s="128" t="str">
        <f t="shared" ref="AG115" si="117">IF(A115="","",A115&amp;"_"&amp;B115&amp;"_"&amp;C115&amp;"_"&amp;D115&amp;"_"&amp;E115&amp;"_"&amp;F115&amp;"_"&amp;G115)</f>
        <v>710_82_1370_5_232_25_A</v>
      </c>
      <c r="AH115" s="879"/>
      <c r="AI115" s="884" t="str">
        <f t="shared" ref="AI115" si="118">IF(A115="","",A115&amp;"_"&amp;B115&amp;"_"&amp;C115&amp;"_"&amp;D115&amp;"_"&amp;E115&amp;"_"&amp;F115&amp;"  "&amp;X115)</f>
        <v>710_82_1370_5_232_25  Bewehrungsplan Decke BA1 Pos.500</v>
      </c>
    </row>
    <row r="116" spans="1:35" s="885" customFormat="1" ht="12.5" x14ac:dyDescent="0.25">
      <c r="A116" s="874">
        <v>710</v>
      </c>
      <c r="B116" s="791">
        <v>82</v>
      </c>
      <c r="C116" s="875" t="s">
        <v>9</v>
      </c>
      <c r="D116" s="875" t="s">
        <v>98</v>
      </c>
      <c r="E116" s="119" t="s">
        <v>807</v>
      </c>
      <c r="F116" s="119" t="s">
        <v>696</v>
      </c>
      <c r="G116" s="951" t="s">
        <v>56</v>
      </c>
      <c r="H116" s="918">
        <v>44790</v>
      </c>
      <c r="I116" s="934" t="s">
        <v>1556</v>
      </c>
      <c r="J116" s="856" t="s">
        <v>798</v>
      </c>
      <c r="K116" s="118" t="s">
        <v>71</v>
      </c>
      <c r="L116" s="118" t="s">
        <v>811</v>
      </c>
      <c r="M116" s="118"/>
      <c r="N116" s="859" t="s">
        <v>589</v>
      </c>
      <c r="O116" s="859">
        <v>44798</v>
      </c>
      <c r="P116" s="859" t="s">
        <v>589</v>
      </c>
      <c r="Q116" s="859">
        <v>44508</v>
      </c>
      <c r="R116" s="903" t="s">
        <v>2040</v>
      </c>
      <c r="S116" s="959" t="s">
        <v>101</v>
      </c>
      <c r="T116" s="878" t="s">
        <v>102</v>
      </c>
      <c r="U116" s="878" t="s">
        <v>253</v>
      </c>
      <c r="V116" s="879" t="s">
        <v>248</v>
      </c>
      <c r="W116" s="879" t="s">
        <v>984</v>
      </c>
      <c r="X116" s="1005" t="s">
        <v>2035</v>
      </c>
      <c r="Y116" s="879"/>
      <c r="Z116" s="118" t="s">
        <v>14</v>
      </c>
      <c r="AA116" s="919" t="s">
        <v>244</v>
      </c>
      <c r="AB116" s="920" t="s">
        <v>21</v>
      </c>
      <c r="AC116" s="126" t="s">
        <v>987</v>
      </c>
      <c r="AD116" s="883"/>
      <c r="AE116" s="883"/>
      <c r="AF116" s="119" t="s">
        <v>18</v>
      </c>
      <c r="AG116" s="128" t="str">
        <f t="shared" si="79"/>
        <v>710_82_1370_5_232_25_B</v>
      </c>
      <c r="AH116" s="879"/>
      <c r="AI116" s="884" t="str">
        <f t="shared" si="80"/>
        <v>710_82_1370_5_232_25  Bewehrungsplan Decke BA1 Pos.500</v>
      </c>
    </row>
    <row r="117" spans="1:35" s="184" customFormat="1" ht="12.5" x14ac:dyDescent="0.25">
      <c r="A117" s="28">
        <v>710</v>
      </c>
      <c r="B117" s="13">
        <v>82</v>
      </c>
      <c r="C117" s="7" t="s">
        <v>9</v>
      </c>
      <c r="D117" s="7" t="s">
        <v>98</v>
      </c>
      <c r="E117" s="20" t="s">
        <v>807</v>
      </c>
      <c r="F117" s="20" t="s">
        <v>696</v>
      </c>
      <c r="G117" s="932" t="s">
        <v>54</v>
      </c>
      <c r="H117" s="911">
        <v>44854</v>
      </c>
      <c r="I117" s="814" t="s">
        <v>1560</v>
      </c>
      <c r="J117" s="185" t="s">
        <v>798</v>
      </c>
      <c r="K117" s="5" t="s">
        <v>71</v>
      </c>
      <c r="L117" s="5" t="s">
        <v>811</v>
      </c>
      <c r="M117" s="5"/>
      <c r="N117" s="859"/>
      <c r="O117" s="342">
        <v>44867</v>
      </c>
      <c r="P117" s="859"/>
      <c r="Q117" s="101">
        <v>44845</v>
      </c>
      <c r="R117" s="1037">
        <v>44883</v>
      </c>
      <c r="S117" s="538" t="s">
        <v>101</v>
      </c>
      <c r="T117" s="8" t="s">
        <v>102</v>
      </c>
      <c r="U117" s="8" t="s">
        <v>253</v>
      </c>
      <c r="V117" s="17" t="s">
        <v>248</v>
      </c>
      <c r="W117" s="17" t="s">
        <v>984</v>
      </c>
      <c r="X117" s="671" t="s">
        <v>2035</v>
      </c>
      <c r="Y117" s="17"/>
      <c r="Z117" s="5" t="s">
        <v>14</v>
      </c>
      <c r="AA117" s="38" t="s">
        <v>244</v>
      </c>
      <c r="AB117" s="15" t="s">
        <v>21</v>
      </c>
      <c r="AC117" s="22" t="s">
        <v>987</v>
      </c>
      <c r="AD117" s="4"/>
      <c r="AE117" s="4"/>
      <c r="AF117" s="20" t="s">
        <v>18</v>
      </c>
      <c r="AG117" s="6" t="str">
        <f t="shared" ref="AG117" si="119">IF(A117="","",A117&amp;"_"&amp;B117&amp;"_"&amp;C117&amp;"_"&amp;D117&amp;"_"&amp;E117&amp;"_"&amp;F117&amp;"_"&amp;G117)</f>
        <v>710_82_1370_5_232_25_C</v>
      </c>
      <c r="AH117" s="17"/>
      <c r="AI117" s="45" t="str">
        <f t="shared" ref="AI117" si="120">IF(A117="","",A117&amp;"_"&amp;B117&amp;"_"&amp;C117&amp;"_"&amp;D117&amp;"_"&amp;E117&amp;"_"&amp;F117&amp;"  "&amp;X117)</f>
        <v>710_82_1370_5_232_25  Bewehrungsplan Decke BA1 Pos.500</v>
      </c>
    </row>
    <row r="118" spans="1:35" s="885" customFormat="1" ht="12.5" x14ac:dyDescent="0.25">
      <c r="A118" s="874">
        <v>710</v>
      </c>
      <c r="B118" s="791">
        <v>82</v>
      </c>
      <c r="C118" s="875" t="s">
        <v>9</v>
      </c>
      <c r="D118" s="875" t="s">
        <v>98</v>
      </c>
      <c r="E118" s="119" t="s">
        <v>807</v>
      </c>
      <c r="F118" s="119" t="s">
        <v>697</v>
      </c>
      <c r="G118" s="951" t="s">
        <v>19</v>
      </c>
      <c r="H118" s="918">
        <v>44083</v>
      </c>
      <c r="I118" s="934" t="s">
        <v>1556</v>
      </c>
      <c r="J118" s="856" t="s">
        <v>798</v>
      </c>
      <c r="K118" s="118" t="s">
        <v>71</v>
      </c>
      <c r="L118" s="118" t="s">
        <v>811</v>
      </c>
      <c r="M118" s="859">
        <v>43978</v>
      </c>
      <c r="N118" s="859">
        <v>44084</v>
      </c>
      <c r="O118" s="859">
        <v>44089</v>
      </c>
      <c r="P118" s="859">
        <f t="shared" ref="P118" si="121">N118+(7*6)</f>
        <v>44126</v>
      </c>
      <c r="Q118" s="859">
        <v>44508</v>
      </c>
      <c r="R118" s="919"/>
      <c r="S118" s="959" t="s">
        <v>101</v>
      </c>
      <c r="T118" s="878" t="s">
        <v>102</v>
      </c>
      <c r="U118" s="878" t="s">
        <v>253</v>
      </c>
      <c r="V118" s="879" t="s">
        <v>248</v>
      </c>
      <c r="W118" s="879" t="s">
        <v>984</v>
      </c>
      <c r="X118" s="1005" t="s">
        <v>2035</v>
      </c>
      <c r="Y118" s="879"/>
      <c r="Z118" s="118" t="s">
        <v>14</v>
      </c>
      <c r="AA118" s="919" t="s">
        <v>244</v>
      </c>
      <c r="AB118" s="920" t="s">
        <v>21</v>
      </c>
      <c r="AC118" s="126" t="s">
        <v>987</v>
      </c>
      <c r="AD118" s="883"/>
      <c r="AE118" s="883"/>
      <c r="AF118" s="119" t="s">
        <v>18</v>
      </c>
      <c r="AG118" s="128" t="str">
        <f t="shared" ref="AG118" si="122">IF(A118="","",A118&amp;"_"&amp;B118&amp;"_"&amp;C118&amp;"_"&amp;D118&amp;"_"&amp;E118&amp;"_"&amp;F118&amp;"_"&amp;G118)</f>
        <v>710_82_1370_5_232_26_A</v>
      </c>
      <c r="AH118" s="879"/>
      <c r="AI118" s="884" t="str">
        <f t="shared" ref="AI118" si="123">IF(A118="","",A118&amp;"_"&amp;B118&amp;"_"&amp;C118&amp;"_"&amp;D118&amp;"_"&amp;E118&amp;"_"&amp;F118&amp;"  "&amp;X118)</f>
        <v>710_82_1370_5_232_26  Bewehrungsplan Decke BA1 Pos.500</v>
      </c>
    </row>
    <row r="119" spans="1:35" s="885" customFormat="1" ht="12.5" x14ac:dyDescent="0.25">
      <c r="A119" s="874">
        <v>710</v>
      </c>
      <c r="B119" s="791">
        <v>82</v>
      </c>
      <c r="C119" s="875" t="s">
        <v>9</v>
      </c>
      <c r="D119" s="875" t="s">
        <v>98</v>
      </c>
      <c r="E119" s="119" t="s">
        <v>807</v>
      </c>
      <c r="F119" s="119" t="s">
        <v>697</v>
      </c>
      <c r="G119" s="951" t="s">
        <v>56</v>
      </c>
      <c r="H119" s="918">
        <v>44790</v>
      </c>
      <c r="I119" s="934" t="s">
        <v>1556</v>
      </c>
      <c r="J119" s="856" t="s">
        <v>798</v>
      </c>
      <c r="K119" s="118" t="s">
        <v>71</v>
      </c>
      <c r="L119" s="118" t="s">
        <v>811</v>
      </c>
      <c r="M119" s="118"/>
      <c r="N119" s="859" t="s">
        <v>589</v>
      </c>
      <c r="O119" s="859">
        <v>44798</v>
      </c>
      <c r="P119" s="859" t="s">
        <v>589</v>
      </c>
      <c r="Q119" s="859">
        <v>44508</v>
      </c>
      <c r="R119" s="919"/>
      <c r="S119" s="959" t="s">
        <v>101</v>
      </c>
      <c r="T119" s="878" t="s">
        <v>102</v>
      </c>
      <c r="U119" s="878" t="s">
        <v>253</v>
      </c>
      <c r="V119" s="879" t="s">
        <v>248</v>
      </c>
      <c r="W119" s="879" t="s">
        <v>984</v>
      </c>
      <c r="X119" s="1005" t="s">
        <v>2035</v>
      </c>
      <c r="Y119" s="879"/>
      <c r="Z119" s="118" t="s">
        <v>14</v>
      </c>
      <c r="AA119" s="919" t="s">
        <v>244</v>
      </c>
      <c r="AB119" s="920" t="s">
        <v>21</v>
      </c>
      <c r="AC119" s="126" t="s">
        <v>987</v>
      </c>
      <c r="AD119" s="883"/>
      <c r="AE119" s="883"/>
      <c r="AF119" s="119" t="s">
        <v>18</v>
      </c>
      <c r="AG119" s="128" t="str">
        <f t="shared" si="79"/>
        <v>710_82_1370_5_232_26_B</v>
      </c>
      <c r="AH119" s="879"/>
      <c r="AI119" s="884" t="str">
        <f t="shared" si="80"/>
        <v>710_82_1370_5_232_26  Bewehrungsplan Decke BA1 Pos.500</v>
      </c>
    </row>
    <row r="120" spans="1:35" s="184" customFormat="1" ht="12.5" x14ac:dyDescent="0.25">
      <c r="A120" s="28">
        <v>710</v>
      </c>
      <c r="B120" s="13">
        <v>82</v>
      </c>
      <c r="C120" s="7" t="s">
        <v>9</v>
      </c>
      <c r="D120" s="7" t="s">
        <v>98</v>
      </c>
      <c r="E120" s="20" t="s">
        <v>807</v>
      </c>
      <c r="F120" s="20" t="s">
        <v>697</v>
      </c>
      <c r="G120" s="932" t="s">
        <v>54</v>
      </c>
      <c r="H120" s="911">
        <v>44855</v>
      </c>
      <c r="I120" s="814" t="s">
        <v>1560</v>
      </c>
      <c r="J120" s="185" t="s">
        <v>798</v>
      </c>
      <c r="K120" s="5" t="s">
        <v>71</v>
      </c>
      <c r="L120" s="5" t="s">
        <v>811</v>
      </c>
      <c r="M120" s="5"/>
      <c r="N120" s="859"/>
      <c r="O120" s="342">
        <v>44867</v>
      </c>
      <c r="P120" s="859"/>
      <c r="Q120" s="101">
        <v>44845</v>
      </c>
      <c r="R120" s="1037">
        <v>44883</v>
      </c>
      <c r="S120" s="538" t="s">
        <v>101</v>
      </c>
      <c r="T120" s="8" t="s">
        <v>102</v>
      </c>
      <c r="U120" s="8" t="s">
        <v>253</v>
      </c>
      <c r="V120" s="17" t="s">
        <v>248</v>
      </c>
      <c r="W120" s="17" t="s">
        <v>984</v>
      </c>
      <c r="X120" s="671" t="s">
        <v>2035</v>
      </c>
      <c r="Y120" s="17"/>
      <c r="Z120" s="5" t="s">
        <v>14</v>
      </c>
      <c r="AA120" s="38" t="s">
        <v>244</v>
      </c>
      <c r="AB120" s="15" t="s">
        <v>21</v>
      </c>
      <c r="AC120" s="22" t="s">
        <v>987</v>
      </c>
      <c r="AD120" s="4"/>
      <c r="AE120" s="4"/>
      <c r="AF120" s="20" t="s">
        <v>18</v>
      </c>
      <c r="AG120" s="6" t="str">
        <f t="shared" ref="AG120" si="124">IF(A120="","",A120&amp;"_"&amp;B120&amp;"_"&amp;C120&amp;"_"&amp;D120&amp;"_"&amp;E120&amp;"_"&amp;F120&amp;"_"&amp;G120)</f>
        <v>710_82_1370_5_232_26_C</v>
      </c>
      <c r="AH120" s="17"/>
      <c r="AI120" s="45" t="str">
        <f t="shared" ref="AI120" si="125">IF(A120="","",A120&amp;"_"&amp;B120&amp;"_"&amp;C120&amp;"_"&amp;D120&amp;"_"&amp;E120&amp;"_"&amp;F120&amp;"  "&amp;X120)</f>
        <v>710_82_1370_5_232_26  Bewehrungsplan Decke BA1 Pos.500</v>
      </c>
    </row>
    <row r="121" spans="1:35" s="885" customFormat="1" ht="12.5" x14ac:dyDescent="0.25">
      <c r="A121" s="874">
        <v>710</v>
      </c>
      <c r="B121" s="791">
        <v>82</v>
      </c>
      <c r="C121" s="875" t="s">
        <v>9</v>
      </c>
      <c r="D121" s="875" t="s">
        <v>98</v>
      </c>
      <c r="E121" s="119" t="s">
        <v>807</v>
      </c>
      <c r="F121" s="119" t="s">
        <v>699</v>
      </c>
      <c r="G121" s="951" t="s">
        <v>19</v>
      </c>
      <c r="H121" s="918">
        <v>44083</v>
      </c>
      <c r="I121" s="934" t="s">
        <v>1556</v>
      </c>
      <c r="J121" s="856" t="s">
        <v>798</v>
      </c>
      <c r="K121" s="118" t="s">
        <v>71</v>
      </c>
      <c r="L121" s="118" t="s">
        <v>811</v>
      </c>
      <c r="M121" s="859">
        <v>43978</v>
      </c>
      <c r="N121" s="859">
        <v>44084</v>
      </c>
      <c r="O121" s="859">
        <v>44089</v>
      </c>
      <c r="P121" s="859">
        <f t="shared" ref="P121" si="126">N121+(7*6)</f>
        <v>44126</v>
      </c>
      <c r="Q121" s="859">
        <v>44508</v>
      </c>
      <c r="R121" s="919"/>
      <c r="S121" s="959" t="s">
        <v>101</v>
      </c>
      <c r="T121" s="878" t="s">
        <v>102</v>
      </c>
      <c r="U121" s="878" t="s">
        <v>253</v>
      </c>
      <c r="V121" s="879" t="s">
        <v>248</v>
      </c>
      <c r="W121" s="879" t="s">
        <v>984</v>
      </c>
      <c r="X121" s="1005" t="s">
        <v>2036</v>
      </c>
      <c r="Y121" s="879"/>
      <c r="Z121" s="118" t="s">
        <v>14</v>
      </c>
      <c r="AA121" s="919" t="s">
        <v>244</v>
      </c>
      <c r="AB121" s="920" t="s">
        <v>21</v>
      </c>
      <c r="AC121" s="126" t="s">
        <v>987</v>
      </c>
      <c r="AD121" s="883"/>
      <c r="AE121" s="883"/>
      <c r="AF121" s="119" t="s">
        <v>28</v>
      </c>
      <c r="AG121" s="128" t="str">
        <f t="shared" ref="AG121" si="127">IF(A121="","",A121&amp;"_"&amp;B121&amp;"_"&amp;C121&amp;"_"&amp;D121&amp;"_"&amp;E121&amp;"_"&amp;F121&amp;"_"&amp;G121)</f>
        <v>710_82_1370_5_232_27_A</v>
      </c>
      <c r="AH121" s="879"/>
      <c r="AI121" s="884" t="str">
        <f t="shared" ref="AI121" si="128">IF(A121="","",A121&amp;"_"&amp;B121&amp;"_"&amp;C121&amp;"_"&amp;D121&amp;"_"&amp;E121&amp;"_"&amp;F121&amp;"  "&amp;X121)</f>
        <v>710_82_1370_5_232_27  Bewehrungsplan Decke BA2 Pos. 500</v>
      </c>
    </row>
    <row r="122" spans="1:35" s="885" customFormat="1" ht="12.5" x14ac:dyDescent="0.25">
      <c r="A122" s="874">
        <v>710</v>
      </c>
      <c r="B122" s="791">
        <v>82</v>
      </c>
      <c r="C122" s="875" t="s">
        <v>9</v>
      </c>
      <c r="D122" s="875" t="s">
        <v>98</v>
      </c>
      <c r="E122" s="119" t="s">
        <v>807</v>
      </c>
      <c r="F122" s="119" t="s">
        <v>699</v>
      </c>
      <c r="G122" s="951" t="s">
        <v>56</v>
      </c>
      <c r="H122" s="918">
        <v>44790</v>
      </c>
      <c r="I122" s="934" t="s">
        <v>1556</v>
      </c>
      <c r="J122" s="856" t="s">
        <v>798</v>
      </c>
      <c r="K122" s="118" t="s">
        <v>71</v>
      </c>
      <c r="L122" s="118" t="s">
        <v>811</v>
      </c>
      <c r="M122" s="118"/>
      <c r="N122" s="859" t="s">
        <v>589</v>
      </c>
      <c r="O122" s="859">
        <v>44798</v>
      </c>
      <c r="P122" s="859" t="s">
        <v>589</v>
      </c>
      <c r="Q122" s="859">
        <v>44508</v>
      </c>
      <c r="R122" s="903" t="s">
        <v>2040</v>
      </c>
      <c r="S122" s="959" t="s">
        <v>101</v>
      </c>
      <c r="T122" s="878" t="s">
        <v>102</v>
      </c>
      <c r="U122" s="878" t="s">
        <v>253</v>
      </c>
      <c r="V122" s="879" t="s">
        <v>248</v>
      </c>
      <c r="W122" s="879" t="s">
        <v>984</v>
      </c>
      <c r="X122" s="1005" t="s">
        <v>2036</v>
      </c>
      <c r="Y122" s="879"/>
      <c r="Z122" s="118" t="s">
        <v>14</v>
      </c>
      <c r="AA122" s="919" t="s">
        <v>244</v>
      </c>
      <c r="AB122" s="920" t="s">
        <v>21</v>
      </c>
      <c r="AC122" s="126" t="s">
        <v>987</v>
      </c>
      <c r="AD122" s="883"/>
      <c r="AE122" s="883"/>
      <c r="AF122" s="119" t="s">
        <v>28</v>
      </c>
      <c r="AG122" s="128" t="str">
        <f t="shared" si="79"/>
        <v>710_82_1370_5_232_27_B</v>
      </c>
      <c r="AH122" s="879"/>
      <c r="AI122" s="884" t="str">
        <f t="shared" si="80"/>
        <v>710_82_1370_5_232_27  Bewehrungsplan Decke BA2 Pos. 500</v>
      </c>
    </row>
    <row r="123" spans="1:35" s="184" customFormat="1" ht="12.5" x14ac:dyDescent="0.25">
      <c r="A123" s="28">
        <v>710</v>
      </c>
      <c r="B123" s="13">
        <v>82</v>
      </c>
      <c r="C123" s="7" t="s">
        <v>9</v>
      </c>
      <c r="D123" s="7" t="s">
        <v>98</v>
      </c>
      <c r="E123" s="20" t="s">
        <v>807</v>
      </c>
      <c r="F123" s="20" t="s">
        <v>699</v>
      </c>
      <c r="G123" s="932" t="s">
        <v>54</v>
      </c>
      <c r="H123" s="911">
        <v>44855</v>
      </c>
      <c r="I123" s="814" t="s">
        <v>1560</v>
      </c>
      <c r="J123" s="185" t="s">
        <v>798</v>
      </c>
      <c r="K123" s="5" t="s">
        <v>71</v>
      </c>
      <c r="L123" s="5" t="s">
        <v>811</v>
      </c>
      <c r="M123" s="5"/>
      <c r="N123" s="859"/>
      <c r="O123" s="342">
        <v>44867</v>
      </c>
      <c r="P123" s="859"/>
      <c r="Q123" s="101">
        <v>44845</v>
      </c>
      <c r="R123" s="1037">
        <v>44883</v>
      </c>
      <c r="S123" s="538" t="s">
        <v>101</v>
      </c>
      <c r="T123" s="8" t="s">
        <v>102</v>
      </c>
      <c r="U123" s="8" t="s">
        <v>253</v>
      </c>
      <c r="V123" s="17" t="s">
        <v>248</v>
      </c>
      <c r="W123" s="17" t="s">
        <v>984</v>
      </c>
      <c r="X123" s="671" t="s">
        <v>2036</v>
      </c>
      <c r="Y123" s="17"/>
      <c r="Z123" s="5" t="s">
        <v>14</v>
      </c>
      <c r="AA123" s="38" t="s">
        <v>244</v>
      </c>
      <c r="AB123" s="15" t="s">
        <v>21</v>
      </c>
      <c r="AC123" s="22" t="s">
        <v>987</v>
      </c>
      <c r="AD123" s="4"/>
      <c r="AE123" s="4"/>
      <c r="AF123" s="20" t="s">
        <v>28</v>
      </c>
      <c r="AG123" s="6" t="str">
        <f t="shared" ref="AG123" si="129">IF(A123="","",A123&amp;"_"&amp;B123&amp;"_"&amp;C123&amp;"_"&amp;D123&amp;"_"&amp;E123&amp;"_"&amp;F123&amp;"_"&amp;G123)</f>
        <v>710_82_1370_5_232_27_C</v>
      </c>
      <c r="AH123" s="17"/>
      <c r="AI123" s="45" t="str">
        <f t="shared" ref="AI123" si="130">IF(A123="","",A123&amp;"_"&amp;B123&amp;"_"&amp;C123&amp;"_"&amp;D123&amp;"_"&amp;E123&amp;"_"&amp;F123&amp;"  "&amp;X123)</f>
        <v>710_82_1370_5_232_27  Bewehrungsplan Decke BA2 Pos. 500</v>
      </c>
    </row>
    <row r="124" spans="1:35" s="885" customFormat="1" ht="12.5" x14ac:dyDescent="0.25">
      <c r="A124" s="874">
        <v>710</v>
      </c>
      <c r="B124" s="791">
        <v>82</v>
      </c>
      <c r="C124" s="875" t="s">
        <v>9</v>
      </c>
      <c r="D124" s="875" t="s">
        <v>98</v>
      </c>
      <c r="E124" s="119" t="s">
        <v>807</v>
      </c>
      <c r="F124" s="119" t="s">
        <v>701</v>
      </c>
      <c r="G124" s="951" t="s">
        <v>19</v>
      </c>
      <c r="H124" s="918">
        <v>44083</v>
      </c>
      <c r="I124" s="934" t="s">
        <v>1556</v>
      </c>
      <c r="J124" s="856" t="s">
        <v>798</v>
      </c>
      <c r="K124" s="118" t="s">
        <v>71</v>
      </c>
      <c r="L124" s="118" t="s">
        <v>811</v>
      </c>
      <c r="M124" s="859">
        <v>43978</v>
      </c>
      <c r="N124" s="859">
        <v>44084</v>
      </c>
      <c r="O124" s="859">
        <v>44089</v>
      </c>
      <c r="P124" s="859">
        <f t="shared" ref="P124" si="131">N124+(7*6)</f>
        <v>44126</v>
      </c>
      <c r="Q124" s="859">
        <v>44508</v>
      </c>
      <c r="R124" s="919"/>
      <c r="S124" s="959" t="s">
        <v>101</v>
      </c>
      <c r="T124" s="878" t="s">
        <v>102</v>
      </c>
      <c r="U124" s="878" t="s">
        <v>253</v>
      </c>
      <c r="V124" s="879" t="s">
        <v>248</v>
      </c>
      <c r="W124" s="879" t="s">
        <v>984</v>
      </c>
      <c r="X124" s="1005" t="s">
        <v>2036</v>
      </c>
      <c r="Y124" s="879"/>
      <c r="Z124" s="118" t="s">
        <v>14</v>
      </c>
      <c r="AA124" s="919" t="s">
        <v>244</v>
      </c>
      <c r="AB124" s="920" t="s">
        <v>21</v>
      </c>
      <c r="AC124" s="126" t="s">
        <v>987</v>
      </c>
      <c r="AD124" s="883"/>
      <c r="AE124" s="883"/>
      <c r="AF124" s="119" t="s">
        <v>28</v>
      </c>
      <c r="AG124" s="128" t="str">
        <f t="shared" ref="AG124" si="132">IF(A124="","",A124&amp;"_"&amp;B124&amp;"_"&amp;C124&amp;"_"&amp;D124&amp;"_"&amp;E124&amp;"_"&amp;F124&amp;"_"&amp;G124)</f>
        <v>710_82_1370_5_232_28_A</v>
      </c>
      <c r="AH124" s="879"/>
      <c r="AI124" s="884" t="str">
        <f t="shared" ref="AI124" si="133">IF(A124="","",A124&amp;"_"&amp;B124&amp;"_"&amp;C124&amp;"_"&amp;D124&amp;"_"&amp;E124&amp;"_"&amp;F124&amp;"  "&amp;X124)</f>
        <v>710_82_1370_5_232_28  Bewehrungsplan Decke BA2 Pos. 500</v>
      </c>
    </row>
    <row r="125" spans="1:35" s="885" customFormat="1" ht="12.5" x14ac:dyDescent="0.25">
      <c r="A125" s="874">
        <v>710</v>
      </c>
      <c r="B125" s="791">
        <v>82</v>
      </c>
      <c r="C125" s="875" t="s">
        <v>9</v>
      </c>
      <c r="D125" s="875" t="s">
        <v>98</v>
      </c>
      <c r="E125" s="119" t="s">
        <v>807</v>
      </c>
      <c r="F125" s="119" t="s">
        <v>701</v>
      </c>
      <c r="G125" s="951" t="s">
        <v>56</v>
      </c>
      <c r="H125" s="918">
        <v>44790</v>
      </c>
      <c r="I125" s="934" t="s">
        <v>1556</v>
      </c>
      <c r="J125" s="856" t="s">
        <v>798</v>
      </c>
      <c r="K125" s="118" t="s">
        <v>71</v>
      </c>
      <c r="L125" s="118" t="s">
        <v>811</v>
      </c>
      <c r="M125" s="118"/>
      <c r="N125" s="859" t="s">
        <v>589</v>
      </c>
      <c r="O125" s="859">
        <v>44798</v>
      </c>
      <c r="P125" s="859" t="s">
        <v>589</v>
      </c>
      <c r="Q125" s="859">
        <v>44508</v>
      </c>
      <c r="R125" s="903" t="s">
        <v>2040</v>
      </c>
      <c r="S125" s="959" t="s">
        <v>101</v>
      </c>
      <c r="T125" s="878" t="s">
        <v>102</v>
      </c>
      <c r="U125" s="878" t="s">
        <v>253</v>
      </c>
      <c r="V125" s="879" t="s">
        <v>248</v>
      </c>
      <c r="W125" s="879" t="s">
        <v>984</v>
      </c>
      <c r="X125" s="1005" t="s">
        <v>2036</v>
      </c>
      <c r="Y125" s="879"/>
      <c r="Z125" s="118" t="s">
        <v>14</v>
      </c>
      <c r="AA125" s="919" t="s">
        <v>244</v>
      </c>
      <c r="AB125" s="920" t="s">
        <v>21</v>
      </c>
      <c r="AC125" s="126" t="s">
        <v>987</v>
      </c>
      <c r="AD125" s="883"/>
      <c r="AE125" s="883"/>
      <c r="AF125" s="119" t="s">
        <v>28</v>
      </c>
      <c r="AG125" s="128" t="str">
        <f t="shared" si="79"/>
        <v>710_82_1370_5_232_28_B</v>
      </c>
      <c r="AH125" s="879"/>
      <c r="AI125" s="884" t="str">
        <f t="shared" si="80"/>
        <v>710_82_1370_5_232_28  Bewehrungsplan Decke BA2 Pos. 500</v>
      </c>
    </row>
    <row r="126" spans="1:35" s="184" customFormat="1" ht="12.5" x14ac:dyDescent="0.25">
      <c r="A126" s="28">
        <v>710</v>
      </c>
      <c r="B126" s="13">
        <v>82</v>
      </c>
      <c r="C126" s="7" t="s">
        <v>9</v>
      </c>
      <c r="D126" s="7" t="s">
        <v>98</v>
      </c>
      <c r="E126" s="20" t="s">
        <v>807</v>
      </c>
      <c r="F126" s="20" t="s">
        <v>701</v>
      </c>
      <c r="G126" s="932" t="s">
        <v>54</v>
      </c>
      <c r="H126" s="911">
        <v>44854</v>
      </c>
      <c r="I126" s="814" t="s">
        <v>1560</v>
      </c>
      <c r="J126" s="185" t="s">
        <v>798</v>
      </c>
      <c r="K126" s="5" t="s">
        <v>71</v>
      </c>
      <c r="L126" s="5" t="s">
        <v>811</v>
      </c>
      <c r="M126" s="5"/>
      <c r="N126" s="859"/>
      <c r="O126" s="342">
        <v>44867</v>
      </c>
      <c r="P126" s="859"/>
      <c r="Q126" s="101">
        <v>44845</v>
      </c>
      <c r="R126" s="1037">
        <v>44883</v>
      </c>
      <c r="S126" s="538" t="s">
        <v>101</v>
      </c>
      <c r="T126" s="8" t="s">
        <v>102</v>
      </c>
      <c r="U126" s="8" t="s">
        <v>253</v>
      </c>
      <c r="V126" s="17" t="s">
        <v>248</v>
      </c>
      <c r="W126" s="17" t="s">
        <v>984</v>
      </c>
      <c r="X126" s="671" t="s">
        <v>2036</v>
      </c>
      <c r="Y126" s="17"/>
      <c r="Z126" s="5" t="s">
        <v>14</v>
      </c>
      <c r="AA126" s="38" t="s">
        <v>244</v>
      </c>
      <c r="AB126" s="15" t="s">
        <v>21</v>
      </c>
      <c r="AC126" s="22" t="s">
        <v>987</v>
      </c>
      <c r="AD126" s="4"/>
      <c r="AE126" s="4"/>
      <c r="AF126" s="20" t="s">
        <v>28</v>
      </c>
      <c r="AG126" s="6" t="str">
        <f t="shared" ref="AG126" si="134">IF(A126="","",A126&amp;"_"&amp;B126&amp;"_"&amp;C126&amp;"_"&amp;D126&amp;"_"&amp;E126&amp;"_"&amp;F126&amp;"_"&amp;G126)</f>
        <v>710_82_1370_5_232_28_C</v>
      </c>
      <c r="AH126" s="17"/>
      <c r="AI126" s="45" t="str">
        <f t="shared" ref="AI126" si="135">IF(A126="","",A126&amp;"_"&amp;B126&amp;"_"&amp;C126&amp;"_"&amp;D126&amp;"_"&amp;E126&amp;"_"&amp;F126&amp;"  "&amp;X126)</f>
        <v>710_82_1370_5_232_28  Bewehrungsplan Decke BA2 Pos. 500</v>
      </c>
    </row>
    <row r="127" spans="1:35" s="184" customFormat="1" ht="12.5" x14ac:dyDescent="0.25">
      <c r="A127" s="28"/>
      <c r="B127" s="13"/>
      <c r="C127" s="7"/>
      <c r="D127" s="7"/>
      <c r="E127" s="20"/>
      <c r="F127" s="20"/>
      <c r="G127" s="932"/>
      <c r="H127" s="911"/>
      <c r="I127" s="160"/>
      <c r="J127" s="185"/>
      <c r="K127" s="5"/>
      <c r="L127" s="5"/>
      <c r="M127" s="5"/>
      <c r="N127" s="5"/>
      <c r="O127" s="101"/>
      <c r="P127" s="101"/>
      <c r="Q127" s="5"/>
      <c r="R127" s="38"/>
      <c r="S127" s="538"/>
      <c r="T127" s="8"/>
      <c r="U127" s="8"/>
      <c r="V127" s="17"/>
      <c r="W127" s="17"/>
      <c r="X127" s="18"/>
      <c r="Y127" s="17"/>
      <c r="Z127" s="5"/>
      <c r="AA127" s="38"/>
      <c r="AB127" s="15"/>
      <c r="AC127" s="22"/>
      <c r="AD127" s="4"/>
      <c r="AE127" s="4"/>
      <c r="AF127" s="20"/>
      <c r="AG127" s="6"/>
      <c r="AH127" s="17"/>
      <c r="AI127" s="45"/>
    </row>
    <row r="128" spans="1:35" s="885" customFormat="1" ht="12.5" x14ac:dyDescent="0.25">
      <c r="A128" s="874">
        <v>710</v>
      </c>
      <c r="B128" s="791">
        <v>82</v>
      </c>
      <c r="C128" s="875" t="s">
        <v>9</v>
      </c>
      <c r="D128" s="875" t="s">
        <v>98</v>
      </c>
      <c r="E128" s="119" t="s">
        <v>808</v>
      </c>
      <c r="F128" s="119" t="s">
        <v>25</v>
      </c>
      <c r="G128" s="951" t="s">
        <v>19</v>
      </c>
      <c r="H128" s="918">
        <v>44601</v>
      </c>
      <c r="I128" s="934" t="s">
        <v>1556</v>
      </c>
      <c r="J128" s="856" t="s">
        <v>798</v>
      </c>
      <c r="K128" s="118" t="s">
        <v>71</v>
      </c>
      <c r="L128" s="118" t="s">
        <v>811</v>
      </c>
      <c r="M128" s="118"/>
      <c r="N128" s="859">
        <v>44720</v>
      </c>
      <c r="O128" s="859">
        <v>44732</v>
      </c>
      <c r="P128" s="859">
        <f t="shared" ref="P128" si="136">N128+(7*6)</f>
        <v>44762</v>
      </c>
      <c r="Q128" s="118"/>
      <c r="R128" s="919"/>
      <c r="S128" s="959" t="s">
        <v>101</v>
      </c>
      <c r="T128" s="878" t="s">
        <v>102</v>
      </c>
      <c r="U128" s="878" t="s">
        <v>103</v>
      </c>
      <c r="V128" s="879" t="s">
        <v>248</v>
      </c>
      <c r="W128" s="879" t="s">
        <v>982</v>
      </c>
      <c r="X128" s="960" t="s">
        <v>1959</v>
      </c>
      <c r="Y128" s="879"/>
      <c r="Z128" s="118" t="s">
        <v>14</v>
      </c>
      <c r="AA128" s="919" t="s">
        <v>244</v>
      </c>
      <c r="AB128" s="920" t="s">
        <v>21</v>
      </c>
      <c r="AC128" s="126" t="s">
        <v>53</v>
      </c>
      <c r="AD128" s="883"/>
      <c r="AE128" s="883"/>
      <c r="AF128" s="119" t="s">
        <v>18</v>
      </c>
      <c r="AG128" s="128" t="str">
        <f>IF(A128="","",A128&amp;"_"&amp;B128&amp;"_"&amp;C128&amp;"_"&amp;D128&amp;"_"&amp;E128&amp;"_"&amp;F128&amp;"_"&amp;G128)</f>
        <v>710_82_1370_5_242_01_A</v>
      </c>
      <c r="AH128" s="879"/>
      <c r="AI128" s="884" t="str">
        <f>IF(A128="","",A128&amp;"_"&amp;B128&amp;"_"&amp;C128&amp;"_"&amp;D128&amp;"_"&amp;E128&amp;"_"&amp;F128&amp;"  "&amp;X128)</f>
        <v>710_82_1370_5_242_01  Stahlbauplan</v>
      </c>
    </row>
    <row r="129" spans="1:35" s="184" customFormat="1" ht="12.5" x14ac:dyDescent="0.25">
      <c r="A129" s="28">
        <v>710</v>
      </c>
      <c r="B129" s="13">
        <v>82</v>
      </c>
      <c r="C129" s="7" t="s">
        <v>9</v>
      </c>
      <c r="D129" s="7" t="s">
        <v>98</v>
      </c>
      <c r="E129" s="20" t="s">
        <v>808</v>
      </c>
      <c r="F129" s="20" t="s">
        <v>25</v>
      </c>
      <c r="G129" s="932" t="s">
        <v>56</v>
      </c>
      <c r="H129" s="911">
        <v>44820</v>
      </c>
      <c r="I129" s="814" t="s">
        <v>1560</v>
      </c>
      <c r="J129" s="185" t="s">
        <v>798</v>
      </c>
      <c r="K129" s="5" t="s">
        <v>71</v>
      </c>
      <c r="L129" s="5" t="s">
        <v>811</v>
      </c>
      <c r="M129" s="5"/>
      <c r="N129" s="859" t="s">
        <v>589</v>
      </c>
      <c r="O129" s="342">
        <v>44824</v>
      </c>
      <c r="P129" s="859" t="s">
        <v>589</v>
      </c>
      <c r="Q129" s="5"/>
      <c r="R129" s="1037">
        <v>44825</v>
      </c>
      <c r="S129" s="538" t="s">
        <v>101</v>
      </c>
      <c r="T129" s="8" t="s">
        <v>102</v>
      </c>
      <c r="U129" s="8" t="s">
        <v>103</v>
      </c>
      <c r="V129" s="17" t="s">
        <v>248</v>
      </c>
      <c r="W129" s="17" t="s">
        <v>982</v>
      </c>
      <c r="X129" s="41" t="s">
        <v>1959</v>
      </c>
      <c r="Y129" s="17"/>
      <c r="Z129" s="5" t="s">
        <v>14</v>
      </c>
      <c r="AA129" s="38" t="s">
        <v>244</v>
      </c>
      <c r="AB129" s="15" t="s">
        <v>21</v>
      </c>
      <c r="AC129" s="22" t="s">
        <v>53</v>
      </c>
      <c r="AD129" s="4"/>
      <c r="AE129" s="4"/>
      <c r="AF129" s="20" t="s">
        <v>18</v>
      </c>
      <c r="AG129" s="6" t="str">
        <f>IF(A129="","",A129&amp;"_"&amp;B129&amp;"_"&amp;C129&amp;"_"&amp;D129&amp;"_"&amp;E129&amp;"_"&amp;F129&amp;"_"&amp;G129)</f>
        <v>710_82_1370_5_242_01_B</v>
      </c>
      <c r="AH129" s="17"/>
      <c r="AI129" s="45" t="str">
        <f>IF(A129="","",A129&amp;"_"&amp;B129&amp;"_"&amp;C129&amp;"_"&amp;D129&amp;"_"&amp;E129&amp;"_"&amp;F129&amp;"  "&amp;X129)</f>
        <v>710_82_1370_5_242_01  Stahlbauplan</v>
      </c>
    </row>
    <row r="130" spans="1:35" s="184" customFormat="1" ht="12.75" customHeight="1" x14ac:dyDescent="0.25">
      <c r="A130" s="953"/>
      <c r="B130" s="7"/>
      <c r="C130" s="7"/>
      <c r="D130" s="7"/>
      <c r="E130" s="7"/>
      <c r="F130" s="7"/>
      <c r="G130" s="931"/>
      <c r="H130" s="911"/>
      <c r="I130" s="160"/>
      <c r="J130" s="28"/>
      <c r="K130" s="5"/>
      <c r="L130" s="5"/>
      <c r="M130" s="5"/>
      <c r="N130" s="5"/>
      <c r="O130" s="5"/>
      <c r="P130" s="5"/>
      <c r="Q130" s="5"/>
      <c r="R130" s="38"/>
      <c r="S130" s="538"/>
      <c r="T130" s="8"/>
      <c r="U130" s="8"/>
      <c r="V130" s="17"/>
      <c r="W130" s="17"/>
      <c r="X130" s="17"/>
      <c r="Y130" s="17"/>
      <c r="Z130" s="17"/>
      <c r="AA130" s="45"/>
      <c r="AB130" s="15"/>
      <c r="AC130" s="3"/>
      <c r="AD130" s="4"/>
      <c r="AE130" s="4"/>
      <c r="AF130" s="7"/>
      <c r="AG130" s="6" t="str">
        <f t="shared" ref="AG130:AG155" si="137">IF(A130="","",A130&amp;"_"&amp;B130&amp;"_"&amp;C130&amp;"_"&amp;D130&amp;"_"&amp;E130&amp;"_"&amp;F130&amp;"_"&amp;G130)</f>
        <v/>
      </c>
      <c r="AH130" s="5"/>
      <c r="AI130" s="45" t="str">
        <f>IF(A130="","",A130&amp;"_"&amp;B130&amp;"_"&amp;C130&amp;"_"&amp;D130&amp;"_"&amp;E130&amp;"_"&amp;F130&amp;"  "&amp;X130)</f>
        <v/>
      </c>
    </row>
    <row r="131" spans="1:35" s="184" customFormat="1" ht="12.75" customHeight="1" x14ac:dyDescent="0.25">
      <c r="A131" s="949"/>
      <c r="B131" s="351"/>
      <c r="C131" s="351"/>
      <c r="D131" s="351"/>
      <c r="E131" s="351"/>
      <c r="F131" s="351"/>
      <c r="G131" s="352"/>
      <c r="H131" s="912"/>
      <c r="I131" s="449"/>
      <c r="J131" s="387" t="s">
        <v>730</v>
      </c>
      <c r="K131" s="384"/>
      <c r="L131" s="384"/>
      <c r="M131" s="384"/>
      <c r="N131" s="384"/>
      <c r="O131" s="384"/>
      <c r="P131" s="384"/>
      <c r="Q131" s="384"/>
      <c r="R131" s="388"/>
      <c r="S131" s="378"/>
      <c r="T131" s="372"/>
      <c r="U131" s="372"/>
      <c r="V131" s="372"/>
      <c r="W131" s="372"/>
      <c r="X131" s="372"/>
      <c r="Y131" s="353"/>
      <c r="Z131" s="353"/>
      <c r="AA131" s="354"/>
      <c r="AB131" s="355"/>
      <c r="AC131" s="351"/>
      <c r="AD131" s="351"/>
      <c r="AE131" s="351"/>
      <c r="AF131" s="351"/>
      <c r="AG131" s="351" t="str">
        <f t="shared" si="137"/>
        <v/>
      </c>
      <c r="AH131" s="351"/>
      <c r="AI131" s="456" t="str">
        <f>IF(A131="","",A131&amp;"_"&amp;B131&amp;"_"&amp;C131&amp;"_"&amp;D131&amp;"_"&amp;E131&amp;"_"&amp;F131&amp;"  "&amp;Q131)</f>
        <v/>
      </c>
    </row>
    <row r="132" spans="1:35" s="885" customFormat="1" ht="12.75" customHeight="1" x14ac:dyDescent="0.25">
      <c r="A132" s="874">
        <v>710</v>
      </c>
      <c r="B132" s="791">
        <v>82</v>
      </c>
      <c r="C132" s="875" t="s">
        <v>9</v>
      </c>
      <c r="D132" s="875" t="s">
        <v>98</v>
      </c>
      <c r="E132" s="119" t="s">
        <v>809</v>
      </c>
      <c r="F132" s="119" t="s">
        <v>25</v>
      </c>
      <c r="G132" s="951" t="s">
        <v>19</v>
      </c>
      <c r="H132" s="918">
        <v>44743</v>
      </c>
      <c r="I132" s="934" t="s">
        <v>1556</v>
      </c>
      <c r="J132" s="856" t="s">
        <v>798</v>
      </c>
      <c r="K132" s="118" t="s">
        <v>71</v>
      </c>
      <c r="L132" s="118" t="s">
        <v>811</v>
      </c>
      <c r="M132" s="859">
        <v>43978</v>
      </c>
      <c r="N132" s="859">
        <v>44749</v>
      </c>
      <c r="O132" s="859">
        <v>44797</v>
      </c>
      <c r="P132" s="859">
        <f t="shared" ref="P132" si="138">N132+(7*6)</f>
        <v>44791</v>
      </c>
      <c r="Q132" s="118"/>
      <c r="R132" s="919"/>
      <c r="S132" s="959" t="s">
        <v>101</v>
      </c>
      <c r="T132" s="878" t="s">
        <v>102</v>
      </c>
      <c r="U132" s="878" t="s">
        <v>103</v>
      </c>
      <c r="V132" s="879" t="s">
        <v>248</v>
      </c>
      <c r="W132" s="879" t="s">
        <v>44</v>
      </c>
      <c r="X132" s="1005" t="s">
        <v>1523</v>
      </c>
      <c r="Y132" s="879"/>
      <c r="Z132" s="118" t="s">
        <v>14</v>
      </c>
      <c r="AA132" s="919" t="s">
        <v>244</v>
      </c>
      <c r="AB132" s="920" t="s">
        <v>21</v>
      </c>
      <c r="AC132" s="126" t="s">
        <v>469</v>
      </c>
      <c r="AD132" s="883"/>
      <c r="AE132" s="883"/>
      <c r="AF132" s="119" t="s">
        <v>805</v>
      </c>
      <c r="AG132" s="128" t="str">
        <f t="shared" si="137"/>
        <v>710_82_1370_5_221_01_A</v>
      </c>
      <c r="AH132" s="879"/>
      <c r="AI132" s="884" t="str">
        <f t="shared" ref="AI132:AI155" si="139">IF(A132="","",A132&amp;"_"&amp;B132&amp;"_"&amp;C132&amp;"_"&amp;D132&amp;"_"&amp;E132&amp;"_"&amp;F132&amp;"  "&amp;X132)</f>
        <v>710_82_1370_5_221_01  Schalplan Ebene 0, Gründung, GR Entlastungskanal</v>
      </c>
    </row>
    <row r="133" spans="1:35" s="885" customFormat="1" ht="12.75" customHeight="1" x14ac:dyDescent="0.25">
      <c r="A133" s="874">
        <v>710</v>
      </c>
      <c r="B133" s="791">
        <v>82</v>
      </c>
      <c r="C133" s="875" t="s">
        <v>9</v>
      </c>
      <c r="D133" s="875" t="s">
        <v>98</v>
      </c>
      <c r="E133" s="119" t="s">
        <v>809</v>
      </c>
      <c r="F133" s="119" t="s">
        <v>25</v>
      </c>
      <c r="G133" s="951" t="s">
        <v>56</v>
      </c>
      <c r="H133" s="918">
        <v>44869</v>
      </c>
      <c r="I133" s="934" t="s">
        <v>1556</v>
      </c>
      <c r="J133" s="856" t="s">
        <v>798</v>
      </c>
      <c r="K133" s="118" t="s">
        <v>71</v>
      </c>
      <c r="L133" s="118" t="s">
        <v>811</v>
      </c>
      <c r="M133" s="118"/>
      <c r="N133" s="118"/>
      <c r="O133" s="118"/>
      <c r="P133" s="859"/>
      <c r="Q133" s="118"/>
      <c r="R133" s="919"/>
      <c r="S133" s="959" t="s">
        <v>101</v>
      </c>
      <c r="T133" s="878" t="s">
        <v>102</v>
      </c>
      <c r="U133" s="878" t="s">
        <v>103</v>
      </c>
      <c r="V133" s="879" t="s">
        <v>248</v>
      </c>
      <c r="W133" s="879" t="s">
        <v>44</v>
      </c>
      <c r="X133" s="1005" t="s">
        <v>1523</v>
      </c>
      <c r="Y133" s="879"/>
      <c r="Z133" s="118" t="s">
        <v>14</v>
      </c>
      <c r="AA133" s="919" t="s">
        <v>244</v>
      </c>
      <c r="AB133" s="920" t="s">
        <v>21</v>
      </c>
      <c r="AC133" s="126" t="s">
        <v>469</v>
      </c>
      <c r="AD133" s="883"/>
      <c r="AE133" s="883"/>
      <c r="AF133" s="119" t="s">
        <v>805</v>
      </c>
      <c r="AG133" s="128" t="str">
        <f t="shared" si="137"/>
        <v>710_82_1370_5_221_01_B</v>
      </c>
      <c r="AH133" s="879"/>
      <c r="AI133" s="884" t="str">
        <f t="shared" si="139"/>
        <v>710_82_1370_5_221_01  Schalplan Ebene 0, Gründung, GR Entlastungskanal</v>
      </c>
    </row>
    <row r="134" spans="1:35" s="885" customFormat="1" ht="12.75" customHeight="1" x14ac:dyDescent="0.25">
      <c r="A134" s="874">
        <v>710</v>
      </c>
      <c r="B134" s="791">
        <v>82</v>
      </c>
      <c r="C134" s="875" t="s">
        <v>9</v>
      </c>
      <c r="D134" s="875" t="s">
        <v>98</v>
      </c>
      <c r="E134" s="119" t="s">
        <v>809</v>
      </c>
      <c r="F134" s="119" t="s">
        <v>25</v>
      </c>
      <c r="G134" s="951" t="s">
        <v>54</v>
      </c>
      <c r="H134" s="918">
        <v>45007</v>
      </c>
      <c r="I134" s="934" t="s">
        <v>1556</v>
      </c>
      <c r="J134" s="856" t="s">
        <v>798</v>
      </c>
      <c r="K134" s="118" t="s">
        <v>71</v>
      </c>
      <c r="L134" s="118" t="s">
        <v>811</v>
      </c>
      <c r="M134" s="118"/>
      <c r="N134" s="118"/>
      <c r="O134" s="118"/>
      <c r="P134" s="859"/>
      <c r="Q134" s="859">
        <v>45043</v>
      </c>
      <c r="R134" s="919"/>
      <c r="S134" s="959" t="s">
        <v>101</v>
      </c>
      <c r="T134" s="878" t="s">
        <v>102</v>
      </c>
      <c r="U134" s="878" t="s">
        <v>103</v>
      </c>
      <c r="V134" s="879" t="s">
        <v>248</v>
      </c>
      <c r="W134" s="879" t="s">
        <v>44</v>
      </c>
      <c r="X134" s="1005" t="s">
        <v>1523</v>
      </c>
      <c r="Y134" s="879"/>
      <c r="Z134" s="118" t="s">
        <v>14</v>
      </c>
      <c r="AA134" s="919" t="s">
        <v>244</v>
      </c>
      <c r="AB134" s="920" t="s">
        <v>21</v>
      </c>
      <c r="AC134" s="126" t="s">
        <v>469</v>
      </c>
      <c r="AD134" s="883"/>
      <c r="AE134" s="883"/>
      <c r="AF134" s="119" t="s">
        <v>805</v>
      </c>
      <c r="AG134" s="128" t="str">
        <f t="shared" ref="AG134" si="140">IF(A134="","",A134&amp;"_"&amp;B134&amp;"_"&amp;C134&amp;"_"&amp;D134&amp;"_"&amp;E134&amp;"_"&amp;F134&amp;"_"&amp;G134)</f>
        <v>710_82_1370_5_221_01_C</v>
      </c>
      <c r="AH134" s="879"/>
      <c r="AI134" s="884" t="str">
        <f t="shared" ref="AI134" si="141">IF(A134="","",A134&amp;"_"&amp;B134&amp;"_"&amp;C134&amp;"_"&amp;D134&amp;"_"&amp;E134&amp;"_"&amp;F134&amp;"  "&amp;X134)</f>
        <v>710_82_1370_5_221_01  Schalplan Ebene 0, Gründung, GR Entlastungskanal</v>
      </c>
    </row>
    <row r="135" spans="1:35" s="184" customFormat="1" ht="12.75" customHeight="1" x14ac:dyDescent="0.25">
      <c r="A135" s="28">
        <v>710</v>
      </c>
      <c r="B135" s="13">
        <v>82</v>
      </c>
      <c r="C135" s="7" t="s">
        <v>9</v>
      </c>
      <c r="D135" s="7" t="s">
        <v>98</v>
      </c>
      <c r="E135" s="20" t="s">
        <v>809</v>
      </c>
      <c r="F135" s="20" t="s">
        <v>25</v>
      </c>
      <c r="G135" s="932" t="s">
        <v>752</v>
      </c>
      <c r="H135" s="911">
        <v>45076</v>
      </c>
      <c r="I135" s="901" t="s">
        <v>1557</v>
      </c>
      <c r="J135" s="185" t="s">
        <v>798</v>
      </c>
      <c r="K135" s="5" t="s">
        <v>71</v>
      </c>
      <c r="L135" s="5" t="s">
        <v>811</v>
      </c>
      <c r="M135" s="5"/>
      <c r="N135" s="5"/>
      <c r="O135" s="101">
        <v>45091</v>
      </c>
      <c r="P135" s="101"/>
      <c r="Q135" s="101">
        <v>45043</v>
      </c>
      <c r="R135" s="1006"/>
      <c r="S135" s="538" t="s">
        <v>101</v>
      </c>
      <c r="T135" s="8" t="s">
        <v>102</v>
      </c>
      <c r="U135" s="8" t="s">
        <v>103</v>
      </c>
      <c r="V135" s="17" t="s">
        <v>248</v>
      </c>
      <c r="W135" s="17" t="s">
        <v>44</v>
      </c>
      <c r="X135" s="671" t="s">
        <v>1523</v>
      </c>
      <c r="Y135" s="17"/>
      <c r="Z135" s="5" t="s">
        <v>14</v>
      </c>
      <c r="AA135" s="38" t="s">
        <v>244</v>
      </c>
      <c r="AB135" s="15" t="s">
        <v>21</v>
      </c>
      <c r="AC135" s="22" t="s">
        <v>469</v>
      </c>
      <c r="AD135" s="4"/>
      <c r="AE135" s="4"/>
      <c r="AF135" s="20" t="s">
        <v>805</v>
      </c>
      <c r="AG135" s="6" t="str">
        <f t="shared" ref="AG135:AG136" si="142">IF(A135="","",A135&amp;"_"&amp;B135&amp;"_"&amp;C135&amp;"_"&amp;D135&amp;"_"&amp;E135&amp;"_"&amp;F135&amp;"_"&amp;G135)</f>
        <v>710_82_1370_5_221_01_D</v>
      </c>
      <c r="AH135" s="17"/>
      <c r="AI135" s="45" t="str">
        <f t="shared" ref="AI135:AI136" si="143">IF(A135="","",A135&amp;"_"&amp;B135&amp;"_"&amp;C135&amp;"_"&amp;D135&amp;"_"&amp;E135&amp;"_"&amp;F135&amp;"  "&amp;X135)</f>
        <v>710_82_1370_5_221_01  Schalplan Ebene 0, Gründung, GR Entlastungskanal</v>
      </c>
    </row>
    <row r="136" spans="1:35" s="885" customFormat="1" ht="12.75" customHeight="1" x14ac:dyDescent="0.25">
      <c r="A136" s="874">
        <v>710</v>
      </c>
      <c r="B136" s="791">
        <v>82</v>
      </c>
      <c r="C136" s="875" t="s">
        <v>9</v>
      </c>
      <c r="D136" s="875" t="s">
        <v>98</v>
      </c>
      <c r="E136" s="119" t="s">
        <v>809</v>
      </c>
      <c r="F136" s="119" t="s">
        <v>29</v>
      </c>
      <c r="G136" s="951" t="s">
        <v>19</v>
      </c>
      <c r="H136" s="918">
        <v>44743</v>
      </c>
      <c r="I136" s="124" t="s">
        <v>1557</v>
      </c>
      <c r="J136" s="856" t="s">
        <v>798</v>
      </c>
      <c r="K136" s="118" t="s">
        <v>71</v>
      </c>
      <c r="L136" s="118" t="s">
        <v>811</v>
      </c>
      <c r="M136" s="859">
        <v>43978</v>
      </c>
      <c r="N136" s="859">
        <v>44749</v>
      </c>
      <c r="O136" s="859">
        <v>44797</v>
      </c>
      <c r="P136" s="859">
        <f t="shared" ref="P136" si="144">N136+(7*6)</f>
        <v>44791</v>
      </c>
      <c r="Q136" s="118"/>
      <c r="R136" s="919"/>
      <c r="S136" s="959" t="s">
        <v>101</v>
      </c>
      <c r="T136" s="878" t="s">
        <v>102</v>
      </c>
      <c r="U136" s="878" t="s">
        <v>103</v>
      </c>
      <c r="V136" s="879" t="s">
        <v>248</v>
      </c>
      <c r="W136" s="879" t="s">
        <v>44</v>
      </c>
      <c r="X136" s="1005" t="s">
        <v>1524</v>
      </c>
      <c r="Y136" s="879"/>
      <c r="Z136" s="118" t="s">
        <v>14</v>
      </c>
      <c r="AA136" s="919" t="s">
        <v>244</v>
      </c>
      <c r="AB136" s="920" t="s">
        <v>21</v>
      </c>
      <c r="AC136" s="126" t="s">
        <v>469</v>
      </c>
      <c r="AD136" s="883"/>
      <c r="AE136" s="883"/>
      <c r="AF136" s="119" t="s">
        <v>805</v>
      </c>
      <c r="AG136" s="128" t="str">
        <f t="shared" si="142"/>
        <v>710_82_1370_5_221_02_A</v>
      </c>
      <c r="AH136" s="879"/>
      <c r="AI136" s="884" t="str">
        <f t="shared" si="143"/>
        <v>710_82_1370_5_221_02  Schalplan Ebene 1, GR UG</v>
      </c>
    </row>
    <row r="137" spans="1:35" s="885" customFormat="1" ht="12.75" customHeight="1" x14ac:dyDescent="0.25">
      <c r="A137" s="874">
        <v>710</v>
      </c>
      <c r="B137" s="791">
        <v>82</v>
      </c>
      <c r="C137" s="875" t="s">
        <v>9</v>
      </c>
      <c r="D137" s="875" t="s">
        <v>98</v>
      </c>
      <c r="E137" s="119" t="s">
        <v>809</v>
      </c>
      <c r="F137" s="119" t="s">
        <v>29</v>
      </c>
      <c r="G137" s="951" t="s">
        <v>56</v>
      </c>
      <c r="H137" s="918">
        <v>45007</v>
      </c>
      <c r="I137" s="934" t="s">
        <v>1556</v>
      </c>
      <c r="J137" s="856" t="s">
        <v>798</v>
      </c>
      <c r="K137" s="118" t="s">
        <v>71</v>
      </c>
      <c r="L137" s="118" t="s">
        <v>811</v>
      </c>
      <c r="M137" s="118"/>
      <c r="N137" s="118"/>
      <c r="O137" s="118"/>
      <c r="P137" s="859"/>
      <c r="Q137" s="859">
        <v>45043</v>
      </c>
      <c r="R137" s="919"/>
      <c r="S137" s="959" t="s">
        <v>101</v>
      </c>
      <c r="T137" s="878" t="s">
        <v>102</v>
      </c>
      <c r="U137" s="878" t="s">
        <v>103</v>
      </c>
      <c r="V137" s="879" t="s">
        <v>248</v>
      </c>
      <c r="W137" s="879" t="s">
        <v>44</v>
      </c>
      <c r="X137" s="1005" t="s">
        <v>1524</v>
      </c>
      <c r="Y137" s="879"/>
      <c r="Z137" s="118" t="s">
        <v>14</v>
      </c>
      <c r="AA137" s="919" t="s">
        <v>244</v>
      </c>
      <c r="AB137" s="920" t="s">
        <v>21</v>
      </c>
      <c r="AC137" s="126" t="s">
        <v>469</v>
      </c>
      <c r="AD137" s="883"/>
      <c r="AE137" s="883"/>
      <c r="AF137" s="119" t="s">
        <v>805</v>
      </c>
      <c r="AG137" s="128" t="str">
        <f t="shared" ref="AG137" si="145">IF(A137="","",A137&amp;"_"&amp;B137&amp;"_"&amp;C137&amp;"_"&amp;D137&amp;"_"&amp;E137&amp;"_"&amp;F137&amp;"_"&amp;G137)</f>
        <v>710_82_1370_5_221_02_B</v>
      </c>
      <c r="AH137" s="879"/>
      <c r="AI137" s="884" t="str">
        <f t="shared" ref="AI137" si="146">IF(A137="","",A137&amp;"_"&amp;B137&amp;"_"&amp;C137&amp;"_"&amp;D137&amp;"_"&amp;E137&amp;"_"&amp;F137&amp;"  "&amp;X137)</f>
        <v>710_82_1370_5_221_02  Schalplan Ebene 1, GR UG</v>
      </c>
    </row>
    <row r="138" spans="1:35" s="184" customFormat="1" ht="12.75" customHeight="1" x14ac:dyDescent="0.25">
      <c r="A138" s="28">
        <v>710</v>
      </c>
      <c r="B138" s="13">
        <v>82</v>
      </c>
      <c r="C138" s="7" t="s">
        <v>9</v>
      </c>
      <c r="D138" s="7" t="s">
        <v>98</v>
      </c>
      <c r="E138" s="20" t="s">
        <v>809</v>
      </c>
      <c r="F138" s="20" t="s">
        <v>29</v>
      </c>
      <c r="G138" s="932" t="s">
        <v>54</v>
      </c>
      <c r="H138" s="911">
        <v>45076</v>
      </c>
      <c r="I138" s="901" t="s">
        <v>1557</v>
      </c>
      <c r="J138" s="185" t="s">
        <v>798</v>
      </c>
      <c r="K138" s="5" t="s">
        <v>71</v>
      </c>
      <c r="L138" s="5" t="s">
        <v>811</v>
      </c>
      <c r="M138" s="5"/>
      <c r="N138" s="5"/>
      <c r="O138" s="101">
        <v>45091</v>
      </c>
      <c r="P138" s="101"/>
      <c r="Q138" s="101">
        <v>45043</v>
      </c>
      <c r="R138" s="1006"/>
      <c r="S138" s="538" t="s">
        <v>101</v>
      </c>
      <c r="T138" s="8" t="s">
        <v>102</v>
      </c>
      <c r="U138" s="8" t="s">
        <v>103</v>
      </c>
      <c r="V138" s="17" t="s">
        <v>248</v>
      </c>
      <c r="W138" s="17" t="s">
        <v>44</v>
      </c>
      <c r="X138" s="671" t="s">
        <v>1524</v>
      </c>
      <c r="Y138" s="17"/>
      <c r="Z138" s="5" t="s">
        <v>14</v>
      </c>
      <c r="AA138" s="38" t="s">
        <v>244</v>
      </c>
      <c r="AB138" s="15" t="s">
        <v>21</v>
      </c>
      <c r="AC138" s="22" t="s">
        <v>469</v>
      </c>
      <c r="AD138" s="4"/>
      <c r="AE138" s="4"/>
      <c r="AF138" s="20" t="s">
        <v>805</v>
      </c>
      <c r="AG138" s="6" t="str">
        <f t="shared" si="137"/>
        <v>710_82_1370_5_221_02_C</v>
      </c>
      <c r="AH138" s="17"/>
      <c r="AI138" s="45" t="str">
        <f t="shared" si="139"/>
        <v>710_82_1370_5_221_02  Schalplan Ebene 1, GR UG</v>
      </c>
    </row>
    <row r="139" spans="1:35" s="885" customFormat="1" ht="12.75" customHeight="1" x14ac:dyDescent="0.25">
      <c r="A139" s="874">
        <v>710</v>
      </c>
      <c r="B139" s="791">
        <v>82</v>
      </c>
      <c r="C139" s="875" t="s">
        <v>9</v>
      </c>
      <c r="D139" s="875" t="s">
        <v>98</v>
      </c>
      <c r="E139" s="119" t="s">
        <v>809</v>
      </c>
      <c r="F139" s="119" t="s">
        <v>31</v>
      </c>
      <c r="G139" s="951" t="s">
        <v>19</v>
      </c>
      <c r="H139" s="918">
        <v>44743</v>
      </c>
      <c r="I139" s="934" t="s">
        <v>1556</v>
      </c>
      <c r="J139" s="856" t="s">
        <v>798</v>
      </c>
      <c r="K139" s="118" t="s">
        <v>71</v>
      </c>
      <c r="L139" s="118" t="s">
        <v>811</v>
      </c>
      <c r="M139" s="859">
        <v>43978</v>
      </c>
      <c r="N139" s="859">
        <v>44749</v>
      </c>
      <c r="O139" s="859">
        <v>44797</v>
      </c>
      <c r="P139" s="859">
        <f t="shared" ref="P139" si="147">N139+(7*6)</f>
        <v>44791</v>
      </c>
      <c r="Q139" s="118"/>
      <c r="R139" s="919"/>
      <c r="S139" s="959" t="s">
        <v>101</v>
      </c>
      <c r="T139" s="878" t="s">
        <v>102</v>
      </c>
      <c r="U139" s="878" t="s">
        <v>253</v>
      </c>
      <c r="V139" s="879" t="s">
        <v>248</v>
      </c>
      <c r="W139" s="879" t="s">
        <v>44</v>
      </c>
      <c r="X139" s="1005" t="s">
        <v>1525</v>
      </c>
      <c r="Y139" s="879"/>
      <c r="Z139" s="118" t="s">
        <v>14</v>
      </c>
      <c r="AA139" s="919" t="s">
        <v>244</v>
      </c>
      <c r="AB139" s="920" t="s">
        <v>21</v>
      </c>
      <c r="AC139" s="126"/>
      <c r="AD139" s="883"/>
      <c r="AE139" s="883"/>
      <c r="AF139" s="119"/>
      <c r="AG139" s="128" t="str">
        <f t="shared" si="137"/>
        <v>710_82_1370_5_221_03_A</v>
      </c>
      <c r="AH139" s="879"/>
      <c r="AI139" s="884" t="str">
        <f t="shared" si="139"/>
        <v>710_82_1370_5_221_03  Schalplan Ebene 2, GR Zulauf FLF</v>
      </c>
    </row>
    <row r="140" spans="1:35" s="885" customFormat="1" ht="12.75" customHeight="1" x14ac:dyDescent="0.25">
      <c r="A140" s="874">
        <v>710</v>
      </c>
      <c r="B140" s="791">
        <v>82</v>
      </c>
      <c r="C140" s="875" t="s">
        <v>9</v>
      </c>
      <c r="D140" s="875" t="s">
        <v>98</v>
      </c>
      <c r="E140" s="119" t="s">
        <v>809</v>
      </c>
      <c r="F140" s="119" t="s">
        <v>31</v>
      </c>
      <c r="G140" s="951" t="s">
        <v>56</v>
      </c>
      <c r="H140" s="918">
        <v>44869</v>
      </c>
      <c r="I140" s="934" t="s">
        <v>1556</v>
      </c>
      <c r="J140" s="856" t="s">
        <v>798</v>
      </c>
      <c r="K140" s="118" t="s">
        <v>71</v>
      </c>
      <c r="L140" s="118" t="s">
        <v>811</v>
      </c>
      <c r="M140" s="118"/>
      <c r="N140" s="118"/>
      <c r="O140" s="118"/>
      <c r="P140" s="859"/>
      <c r="Q140" s="118"/>
      <c r="R140" s="919"/>
      <c r="S140" s="959" t="s">
        <v>101</v>
      </c>
      <c r="T140" s="878" t="s">
        <v>102</v>
      </c>
      <c r="U140" s="878" t="s">
        <v>253</v>
      </c>
      <c r="V140" s="879" t="s">
        <v>248</v>
      </c>
      <c r="W140" s="879" t="s">
        <v>44</v>
      </c>
      <c r="X140" s="1005" t="s">
        <v>1525</v>
      </c>
      <c r="Y140" s="879"/>
      <c r="Z140" s="118" t="s">
        <v>14</v>
      </c>
      <c r="AA140" s="919" t="s">
        <v>244</v>
      </c>
      <c r="AB140" s="920" t="s">
        <v>21</v>
      </c>
      <c r="AC140" s="126"/>
      <c r="AD140" s="883"/>
      <c r="AE140" s="883"/>
      <c r="AF140" s="119"/>
      <c r="AG140" s="128" t="str">
        <f t="shared" si="137"/>
        <v>710_82_1370_5_221_03_B</v>
      </c>
      <c r="AH140" s="879"/>
      <c r="AI140" s="884" t="str">
        <f t="shared" si="139"/>
        <v>710_82_1370_5_221_03  Schalplan Ebene 2, GR Zulauf FLF</v>
      </c>
    </row>
    <row r="141" spans="1:35" s="885" customFormat="1" ht="12.75" customHeight="1" x14ac:dyDescent="0.25">
      <c r="A141" s="874">
        <v>710</v>
      </c>
      <c r="B141" s="791">
        <v>82</v>
      </c>
      <c r="C141" s="875" t="s">
        <v>9</v>
      </c>
      <c r="D141" s="875" t="s">
        <v>98</v>
      </c>
      <c r="E141" s="119" t="s">
        <v>809</v>
      </c>
      <c r="F141" s="119" t="s">
        <v>31</v>
      </c>
      <c r="G141" s="951" t="s">
        <v>54</v>
      </c>
      <c r="H141" s="918">
        <v>45007</v>
      </c>
      <c r="I141" s="934" t="s">
        <v>1556</v>
      </c>
      <c r="J141" s="856" t="s">
        <v>798</v>
      </c>
      <c r="K141" s="118" t="s">
        <v>71</v>
      </c>
      <c r="L141" s="118" t="s">
        <v>811</v>
      </c>
      <c r="M141" s="118"/>
      <c r="N141" s="118"/>
      <c r="O141" s="118"/>
      <c r="P141" s="859"/>
      <c r="Q141" s="859">
        <v>45043</v>
      </c>
      <c r="R141" s="919"/>
      <c r="S141" s="959" t="s">
        <v>101</v>
      </c>
      <c r="T141" s="878" t="s">
        <v>102</v>
      </c>
      <c r="U141" s="878" t="s">
        <v>253</v>
      </c>
      <c r="V141" s="879" t="s">
        <v>248</v>
      </c>
      <c r="W141" s="879" t="s">
        <v>44</v>
      </c>
      <c r="X141" s="1005" t="s">
        <v>1525</v>
      </c>
      <c r="Y141" s="879"/>
      <c r="Z141" s="118" t="s">
        <v>14</v>
      </c>
      <c r="AA141" s="919" t="s">
        <v>244</v>
      </c>
      <c r="AB141" s="920" t="s">
        <v>21</v>
      </c>
      <c r="AC141" s="126"/>
      <c r="AD141" s="883"/>
      <c r="AE141" s="883"/>
      <c r="AF141" s="119"/>
      <c r="AG141" s="128" t="str">
        <f t="shared" ref="AG141" si="148">IF(A141="","",A141&amp;"_"&amp;B141&amp;"_"&amp;C141&amp;"_"&amp;D141&amp;"_"&amp;E141&amp;"_"&amp;F141&amp;"_"&amp;G141)</f>
        <v>710_82_1370_5_221_03_C</v>
      </c>
      <c r="AH141" s="879"/>
      <c r="AI141" s="884" t="str">
        <f t="shared" ref="AI141" si="149">IF(A141="","",A141&amp;"_"&amp;B141&amp;"_"&amp;C141&amp;"_"&amp;D141&amp;"_"&amp;E141&amp;"_"&amp;F141&amp;"  "&amp;X141)</f>
        <v>710_82_1370_5_221_03  Schalplan Ebene 2, GR Zulauf FLF</v>
      </c>
    </row>
    <row r="142" spans="1:35" s="184" customFormat="1" ht="12.75" customHeight="1" x14ac:dyDescent="0.25">
      <c r="A142" s="28">
        <v>710</v>
      </c>
      <c r="B142" s="13">
        <v>82</v>
      </c>
      <c r="C142" s="7" t="s">
        <v>9</v>
      </c>
      <c r="D142" s="7" t="s">
        <v>98</v>
      </c>
      <c r="E142" s="20" t="s">
        <v>809</v>
      </c>
      <c r="F142" s="20" t="s">
        <v>31</v>
      </c>
      <c r="G142" s="932" t="s">
        <v>752</v>
      </c>
      <c r="H142" s="911">
        <v>45076</v>
      </c>
      <c r="I142" s="901" t="s">
        <v>1557</v>
      </c>
      <c r="J142" s="185" t="s">
        <v>798</v>
      </c>
      <c r="K142" s="5" t="s">
        <v>71</v>
      </c>
      <c r="L142" s="5" t="s">
        <v>811</v>
      </c>
      <c r="M142" s="5"/>
      <c r="N142" s="5"/>
      <c r="O142" s="101">
        <v>45091</v>
      </c>
      <c r="P142" s="101"/>
      <c r="Q142" s="101">
        <v>45043</v>
      </c>
      <c r="R142" s="1006"/>
      <c r="S142" s="538" t="s">
        <v>101</v>
      </c>
      <c r="T142" s="8" t="s">
        <v>102</v>
      </c>
      <c r="U142" s="8" t="s">
        <v>253</v>
      </c>
      <c r="V142" s="17" t="s">
        <v>248</v>
      </c>
      <c r="W142" s="17" t="s">
        <v>44</v>
      </c>
      <c r="X142" s="671" t="s">
        <v>1525</v>
      </c>
      <c r="Y142" s="17"/>
      <c r="Z142" s="5" t="s">
        <v>14</v>
      </c>
      <c r="AA142" s="38" t="s">
        <v>244</v>
      </c>
      <c r="AB142" s="15" t="s">
        <v>21</v>
      </c>
      <c r="AC142" s="22"/>
      <c r="AD142" s="4"/>
      <c r="AE142" s="4"/>
      <c r="AF142" s="20"/>
      <c r="AG142" s="6" t="str">
        <f t="shared" ref="AG142:AG143" si="150">IF(A142="","",A142&amp;"_"&amp;B142&amp;"_"&amp;C142&amp;"_"&amp;D142&amp;"_"&amp;E142&amp;"_"&amp;F142&amp;"_"&amp;G142)</f>
        <v>710_82_1370_5_221_03_D</v>
      </c>
      <c r="AH142" s="17"/>
      <c r="AI142" s="45" t="str">
        <f t="shared" ref="AI142:AI143" si="151">IF(A142="","",A142&amp;"_"&amp;B142&amp;"_"&amp;C142&amp;"_"&amp;D142&amp;"_"&amp;E142&amp;"_"&amp;F142&amp;"  "&amp;X142)</f>
        <v>710_82_1370_5_221_03  Schalplan Ebene 2, GR Zulauf FLF</v>
      </c>
    </row>
    <row r="143" spans="1:35" s="885" customFormat="1" ht="12.75" customHeight="1" x14ac:dyDescent="0.25">
      <c r="A143" s="874">
        <v>710</v>
      </c>
      <c r="B143" s="791">
        <v>82</v>
      </c>
      <c r="C143" s="875" t="s">
        <v>9</v>
      </c>
      <c r="D143" s="875" t="s">
        <v>98</v>
      </c>
      <c r="E143" s="119" t="s">
        <v>809</v>
      </c>
      <c r="F143" s="119" t="s">
        <v>33</v>
      </c>
      <c r="G143" s="951" t="s">
        <v>19</v>
      </c>
      <c r="H143" s="918">
        <v>44743</v>
      </c>
      <c r="I143" s="124" t="s">
        <v>1557</v>
      </c>
      <c r="J143" s="856" t="s">
        <v>798</v>
      </c>
      <c r="K143" s="118" t="s">
        <v>71</v>
      </c>
      <c r="L143" s="118" t="s">
        <v>811</v>
      </c>
      <c r="M143" s="859">
        <v>43978</v>
      </c>
      <c r="N143" s="859">
        <v>44749</v>
      </c>
      <c r="O143" s="859">
        <v>44797</v>
      </c>
      <c r="P143" s="859">
        <f t="shared" ref="P143" si="152">N143+(7*6)</f>
        <v>44791</v>
      </c>
      <c r="Q143" s="118"/>
      <c r="R143" s="919"/>
      <c r="S143" s="959" t="s">
        <v>101</v>
      </c>
      <c r="T143" s="878" t="s">
        <v>102</v>
      </c>
      <c r="U143" s="878" t="s">
        <v>253</v>
      </c>
      <c r="V143" s="879" t="s">
        <v>248</v>
      </c>
      <c r="W143" s="879" t="s">
        <v>44</v>
      </c>
      <c r="X143" s="1005" t="s">
        <v>1520</v>
      </c>
      <c r="Y143" s="879"/>
      <c r="Z143" s="118" t="s">
        <v>14</v>
      </c>
      <c r="AA143" s="919" t="s">
        <v>244</v>
      </c>
      <c r="AB143" s="920" t="s">
        <v>21</v>
      </c>
      <c r="AC143" s="126"/>
      <c r="AD143" s="883"/>
      <c r="AE143" s="883"/>
      <c r="AF143" s="119"/>
      <c r="AG143" s="128" t="str">
        <f t="shared" si="150"/>
        <v>710_82_1370_5_221_04_A</v>
      </c>
      <c r="AH143" s="879"/>
      <c r="AI143" s="884" t="str">
        <f t="shared" si="151"/>
        <v>710_82_1370_5_221_04  Schalplan Schnitte A und B</v>
      </c>
    </row>
    <row r="144" spans="1:35" s="885" customFormat="1" ht="12.75" customHeight="1" x14ac:dyDescent="0.25">
      <c r="A144" s="874">
        <v>710</v>
      </c>
      <c r="B144" s="791">
        <v>82</v>
      </c>
      <c r="C144" s="875" t="s">
        <v>9</v>
      </c>
      <c r="D144" s="875" t="s">
        <v>98</v>
      </c>
      <c r="E144" s="119" t="s">
        <v>809</v>
      </c>
      <c r="F144" s="119" t="s">
        <v>33</v>
      </c>
      <c r="G144" s="951" t="s">
        <v>56</v>
      </c>
      <c r="H144" s="918">
        <v>45007</v>
      </c>
      <c r="I144" s="934" t="s">
        <v>1556</v>
      </c>
      <c r="J144" s="856" t="s">
        <v>798</v>
      </c>
      <c r="K144" s="118" t="s">
        <v>71</v>
      </c>
      <c r="L144" s="118" t="s">
        <v>811</v>
      </c>
      <c r="M144" s="118"/>
      <c r="N144" s="118"/>
      <c r="O144" s="118"/>
      <c r="P144" s="859"/>
      <c r="Q144" s="859">
        <v>44981</v>
      </c>
      <c r="R144" s="919"/>
      <c r="S144" s="959" t="s">
        <v>101</v>
      </c>
      <c r="T144" s="878" t="s">
        <v>102</v>
      </c>
      <c r="U144" s="878" t="s">
        <v>253</v>
      </c>
      <c r="V144" s="879" t="s">
        <v>248</v>
      </c>
      <c r="W144" s="879" t="s">
        <v>44</v>
      </c>
      <c r="X144" s="1005" t="s">
        <v>1520</v>
      </c>
      <c r="Y144" s="879"/>
      <c r="Z144" s="118" t="s">
        <v>14</v>
      </c>
      <c r="AA144" s="919" t="s">
        <v>244</v>
      </c>
      <c r="AB144" s="920" t="s">
        <v>21</v>
      </c>
      <c r="AC144" s="126"/>
      <c r="AD144" s="883"/>
      <c r="AE144" s="883"/>
      <c r="AF144" s="119"/>
      <c r="AG144" s="128" t="str">
        <f t="shared" ref="AG144" si="153">IF(A144="","",A144&amp;"_"&amp;B144&amp;"_"&amp;C144&amp;"_"&amp;D144&amp;"_"&amp;E144&amp;"_"&amp;F144&amp;"_"&amp;G144)</f>
        <v>710_82_1370_5_221_04_B</v>
      </c>
      <c r="AH144" s="879"/>
      <c r="AI144" s="884" t="str">
        <f t="shared" ref="AI144" si="154">IF(A144="","",A144&amp;"_"&amp;B144&amp;"_"&amp;C144&amp;"_"&amp;D144&amp;"_"&amp;E144&amp;"_"&amp;F144&amp;"  "&amp;X144)</f>
        <v>710_82_1370_5_221_04  Schalplan Schnitte A und B</v>
      </c>
    </row>
    <row r="145" spans="1:35" s="184" customFormat="1" ht="12.75" customHeight="1" x14ac:dyDescent="0.25">
      <c r="A145" s="28">
        <v>710</v>
      </c>
      <c r="B145" s="13">
        <v>82</v>
      </c>
      <c r="C145" s="7" t="s">
        <v>9</v>
      </c>
      <c r="D145" s="7" t="s">
        <v>98</v>
      </c>
      <c r="E145" s="20" t="s">
        <v>809</v>
      </c>
      <c r="F145" s="20" t="s">
        <v>33</v>
      </c>
      <c r="G145" s="932" t="s">
        <v>54</v>
      </c>
      <c r="H145" s="911">
        <v>45076</v>
      </c>
      <c r="I145" s="901" t="s">
        <v>1557</v>
      </c>
      <c r="J145" s="185" t="s">
        <v>798</v>
      </c>
      <c r="K145" s="5" t="s">
        <v>71</v>
      </c>
      <c r="L145" s="5" t="s">
        <v>811</v>
      </c>
      <c r="M145" s="5"/>
      <c r="N145" s="5"/>
      <c r="O145" s="101">
        <v>45091</v>
      </c>
      <c r="P145" s="101"/>
      <c r="Q145" s="101">
        <v>44981</v>
      </c>
      <c r="R145" s="1006"/>
      <c r="S145" s="538" t="s">
        <v>101</v>
      </c>
      <c r="T145" s="8" t="s">
        <v>102</v>
      </c>
      <c r="U145" s="8" t="s">
        <v>253</v>
      </c>
      <c r="V145" s="17" t="s">
        <v>248</v>
      </c>
      <c r="W145" s="17" t="s">
        <v>44</v>
      </c>
      <c r="X145" s="671" t="s">
        <v>1520</v>
      </c>
      <c r="Y145" s="17"/>
      <c r="Z145" s="5" t="s">
        <v>14</v>
      </c>
      <c r="AA145" s="38" t="s">
        <v>244</v>
      </c>
      <c r="AB145" s="15" t="s">
        <v>21</v>
      </c>
      <c r="AC145" s="22"/>
      <c r="AD145" s="4"/>
      <c r="AE145" s="4"/>
      <c r="AF145" s="20"/>
      <c r="AG145" s="6" t="str">
        <f t="shared" si="137"/>
        <v>710_82_1370_5_221_04_C</v>
      </c>
      <c r="AH145" s="17"/>
      <c r="AI145" s="45" t="str">
        <f t="shared" si="139"/>
        <v>710_82_1370_5_221_04  Schalplan Schnitte A und B</v>
      </c>
    </row>
    <row r="146" spans="1:35" s="885" customFormat="1" ht="12.75" customHeight="1" x14ac:dyDescent="0.25">
      <c r="A146" s="874">
        <v>710</v>
      </c>
      <c r="B146" s="791">
        <v>82</v>
      </c>
      <c r="C146" s="875" t="s">
        <v>9</v>
      </c>
      <c r="D146" s="875" t="s">
        <v>98</v>
      </c>
      <c r="E146" s="119" t="s">
        <v>809</v>
      </c>
      <c r="F146" s="119" t="s">
        <v>36</v>
      </c>
      <c r="G146" s="951" t="s">
        <v>19</v>
      </c>
      <c r="H146" s="918">
        <v>44743</v>
      </c>
      <c r="I146" s="934" t="s">
        <v>1556</v>
      </c>
      <c r="J146" s="856" t="s">
        <v>798</v>
      </c>
      <c r="K146" s="118" t="s">
        <v>71</v>
      </c>
      <c r="L146" s="118" t="s">
        <v>811</v>
      </c>
      <c r="M146" s="859">
        <v>43978</v>
      </c>
      <c r="N146" s="859">
        <v>44749</v>
      </c>
      <c r="O146" s="859">
        <v>44797</v>
      </c>
      <c r="P146" s="859">
        <f t="shared" ref="P146" si="155">N146+(7*6)</f>
        <v>44791</v>
      </c>
      <c r="Q146" s="118"/>
      <c r="R146" s="919"/>
      <c r="S146" s="959" t="s">
        <v>101</v>
      </c>
      <c r="T146" s="878" t="s">
        <v>102</v>
      </c>
      <c r="U146" s="878" t="s">
        <v>253</v>
      </c>
      <c r="V146" s="879" t="s">
        <v>248</v>
      </c>
      <c r="W146" s="879" t="s">
        <v>44</v>
      </c>
      <c r="X146" s="1005" t="s">
        <v>1521</v>
      </c>
      <c r="Y146" s="879"/>
      <c r="Z146" s="118" t="s">
        <v>14</v>
      </c>
      <c r="AA146" s="919" t="s">
        <v>244</v>
      </c>
      <c r="AB146" s="920" t="s">
        <v>21</v>
      </c>
      <c r="AC146" s="126"/>
      <c r="AD146" s="883"/>
      <c r="AE146" s="883"/>
      <c r="AF146" s="119"/>
      <c r="AG146" s="128" t="str">
        <f t="shared" si="137"/>
        <v>710_82_1370_5_221_05_A</v>
      </c>
      <c r="AH146" s="879"/>
      <c r="AI146" s="884" t="str">
        <f t="shared" si="139"/>
        <v>710_82_1370_5_221_05  Schalplan Schnitte C und D</v>
      </c>
    </row>
    <row r="147" spans="1:35" s="885" customFormat="1" ht="12.75" customHeight="1" x14ac:dyDescent="0.25">
      <c r="A147" s="874">
        <v>710</v>
      </c>
      <c r="B147" s="791">
        <v>82</v>
      </c>
      <c r="C147" s="875" t="s">
        <v>9</v>
      </c>
      <c r="D147" s="875" t="s">
        <v>98</v>
      </c>
      <c r="E147" s="119" t="s">
        <v>809</v>
      </c>
      <c r="F147" s="119" t="s">
        <v>36</v>
      </c>
      <c r="G147" s="951" t="s">
        <v>56</v>
      </c>
      <c r="H147" s="918">
        <v>44869</v>
      </c>
      <c r="I147" s="934" t="s">
        <v>1556</v>
      </c>
      <c r="J147" s="856" t="s">
        <v>798</v>
      </c>
      <c r="K147" s="118" t="s">
        <v>71</v>
      </c>
      <c r="L147" s="118" t="s">
        <v>811</v>
      </c>
      <c r="M147" s="118"/>
      <c r="N147" s="118"/>
      <c r="O147" s="118"/>
      <c r="P147" s="859"/>
      <c r="Q147" s="118"/>
      <c r="R147" s="919"/>
      <c r="S147" s="959" t="s">
        <v>101</v>
      </c>
      <c r="T147" s="878" t="s">
        <v>102</v>
      </c>
      <c r="U147" s="878" t="s">
        <v>253</v>
      </c>
      <c r="V147" s="879" t="s">
        <v>248</v>
      </c>
      <c r="W147" s="879" t="s">
        <v>44</v>
      </c>
      <c r="X147" s="1005" t="s">
        <v>1521</v>
      </c>
      <c r="Y147" s="879"/>
      <c r="Z147" s="118" t="s">
        <v>14</v>
      </c>
      <c r="AA147" s="919" t="s">
        <v>244</v>
      </c>
      <c r="AB147" s="920" t="s">
        <v>21</v>
      </c>
      <c r="AC147" s="126"/>
      <c r="AD147" s="883"/>
      <c r="AE147" s="883"/>
      <c r="AF147" s="119"/>
      <c r="AG147" s="128" t="str">
        <f t="shared" si="137"/>
        <v>710_82_1370_5_221_05_B</v>
      </c>
      <c r="AH147" s="879"/>
      <c r="AI147" s="884" t="str">
        <f t="shared" si="139"/>
        <v>710_82_1370_5_221_05  Schalplan Schnitte C und D</v>
      </c>
    </row>
    <row r="148" spans="1:35" s="885" customFormat="1" ht="12.75" customHeight="1" x14ac:dyDescent="0.25">
      <c r="A148" s="874">
        <v>710</v>
      </c>
      <c r="B148" s="791">
        <v>82</v>
      </c>
      <c r="C148" s="875" t="s">
        <v>9</v>
      </c>
      <c r="D148" s="875" t="s">
        <v>98</v>
      </c>
      <c r="E148" s="119" t="s">
        <v>809</v>
      </c>
      <c r="F148" s="119" t="s">
        <v>36</v>
      </c>
      <c r="G148" s="951" t="s">
        <v>54</v>
      </c>
      <c r="H148" s="918">
        <v>45007</v>
      </c>
      <c r="I148" s="934" t="s">
        <v>1556</v>
      </c>
      <c r="J148" s="856" t="s">
        <v>798</v>
      </c>
      <c r="K148" s="118" t="s">
        <v>71</v>
      </c>
      <c r="L148" s="118" t="s">
        <v>811</v>
      </c>
      <c r="M148" s="118"/>
      <c r="N148" s="118"/>
      <c r="O148" s="118"/>
      <c r="P148" s="859"/>
      <c r="Q148" s="859">
        <v>45043</v>
      </c>
      <c r="R148" s="919"/>
      <c r="S148" s="959" t="s">
        <v>101</v>
      </c>
      <c r="T148" s="878" t="s">
        <v>102</v>
      </c>
      <c r="U148" s="878" t="s">
        <v>253</v>
      </c>
      <c r="V148" s="879" t="s">
        <v>248</v>
      </c>
      <c r="W148" s="879" t="s">
        <v>44</v>
      </c>
      <c r="X148" s="1005" t="s">
        <v>1521</v>
      </c>
      <c r="Y148" s="879"/>
      <c r="Z148" s="118" t="s">
        <v>14</v>
      </c>
      <c r="AA148" s="919" t="s">
        <v>244</v>
      </c>
      <c r="AB148" s="920" t="s">
        <v>21</v>
      </c>
      <c r="AC148" s="126"/>
      <c r="AD148" s="883"/>
      <c r="AE148" s="883"/>
      <c r="AF148" s="119"/>
      <c r="AG148" s="128" t="str">
        <f t="shared" ref="AG148" si="156">IF(A148="","",A148&amp;"_"&amp;B148&amp;"_"&amp;C148&amp;"_"&amp;D148&amp;"_"&amp;E148&amp;"_"&amp;F148&amp;"_"&amp;G148)</f>
        <v>710_82_1370_5_221_05_C</v>
      </c>
      <c r="AH148" s="879"/>
      <c r="AI148" s="884" t="str">
        <f t="shared" ref="AI148" si="157">IF(A148="","",A148&amp;"_"&amp;B148&amp;"_"&amp;C148&amp;"_"&amp;D148&amp;"_"&amp;E148&amp;"_"&amp;F148&amp;"  "&amp;X148)</f>
        <v>710_82_1370_5_221_05  Schalplan Schnitte C und D</v>
      </c>
    </row>
    <row r="149" spans="1:35" s="184" customFormat="1" ht="12.75" customHeight="1" x14ac:dyDescent="0.25">
      <c r="A149" s="28">
        <v>710</v>
      </c>
      <c r="B149" s="13">
        <v>82</v>
      </c>
      <c r="C149" s="7" t="s">
        <v>9</v>
      </c>
      <c r="D149" s="7" t="s">
        <v>98</v>
      </c>
      <c r="E149" s="20" t="s">
        <v>809</v>
      </c>
      <c r="F149" s="20" t="s">
        <v>36</v>
      </c>
      <c r="G149" s="932" t="s">
        <v>752</v>
      </c>
      <c r="H149" s="911">
        <v>45076</v>
      </c>
      <c r="I149" s="901" t="s">
        <v>1557</v>
      </c>
      <c r="J149" s="185" t="s">
        <v>798</v>
      </c>
      <c r="K149" s="5" t="s">
        <v>71</v>
      </c>
      <c r="L149" s="5" t="s">
        <v>811</v>
      </c>
      <c r="M149" s="5"/>
      <c r="N149" s="5"/>
      <c r="O149" s="101">
        <v>45091</v>
      </c>
      <c r="P149" s="101"/>
      <c r="Q149" s="101">
        <v>45043</v>
      </c>
      <c r="R149" s="1006"/>
      <c r="S149" s="538" t="s">
        <v>101</v>
      </c>
      <c r="T149" s="8" t="s">
        <v>102</v>
      </c>
      <c r="U149" s="8" t="s">
        <v>253</v>
      </c>
      <c r="V149" s="17" t="s">
        <v>248</v>
      </c>
      <c r="W149" s="17" t="s">
        <v>44</v>
      </c>
      <c r="X149" s="671" t="s">
        <v>1521</v>
      </c>
      <c r="Y149" s="17"/>
      <c r="Z149" s="5" t="s">
        <v>14</v>
      </c>
      <c r="AA149" s="38" t="s">
        <v>244</v>
      </c>
      <c r="AB149" s="15" t="s">
        <v>21</v>
      </c>
      <c r="AC149" s="22"/>
      <c r="AD149" s="4"/>
      <c r="AE149" s="4"/>
      <c r="AF149" s="20"/>
      <c r="AG149" s="6" t="str">
        <f t="shared" ref="AG149:AG150" si="158">IF(A149="","",A149&amp;"_"&amp;B149&amp;"_"&amp;C149&amp;"_"&amp;D149&amp;"_"&amp;E149&amp;"_"&amp;F149&amp;"_"&amp;G149)</f>
        <v>710_82_1370_5_221_05_D</v>
      </c>
      <c r="AH149" s="17"/>
      <c r="AI149" s="45" t="str">
        <f t="shared" ref="AI149:AI150" si="159">IF(A149="","",A149&amp;"_"&amp;B149&amp;"_"&amp;C149&amp;"_"&amp;D149&amp;"_"&amp;E149&amp;"_"&amp;F149&amp;"  "&amp;X149)</f>
        <v>710_82_1370_5_221_05  Schalplan Schnitte C und D</v>
      </c>
    </row>
    <row r="150" spans="1:35" s="885" customFormat="1" ht="12.75" customHeight="1" x14ac:dyDescent="0.25">
      <c r="A150" s="874">
        <v>710</v>
      </c>
      <c r="B150" s="791">
        <v>82</v>
      </c>
      <c r="C150" s="875" t="s">
        <v>9</v>
      </c>
      <c r="D150" s="875" t="s">
        <v>98</v>
      </c>
      <c r="E150" s="119" t="s">
        <v>809</v>
      </c>
      <c r="F150" s="119" t="s">
        <v>49</v>
      </c>
      <c r="G150" s="951" t="s">
        <v>19</v>
      </c>
      <c r="H150" s="918">
        <v>44743</v>
      </c>
      <c r="I150" s="934" t="s">
        <v>1556</v>
      </c>
      <c r="J150" s="856" t="s">
        <v>798</v>
      </c>
      <c r="K150" s="118" t="s">
        <v>71</v>
      </c>
      <c r="L150" s="118" t="s">
        <v>811</v>
      </c>
      <c r="M150" s="859">
        <v>43978</v>
      </c>
      <c r="N150" s="859">
        <v>44749</v>
      </c>
      <c r="O150" s="859">
        <v>44797</v>
      </c>
      <c r="P150" s="859">
        <f t="shared" ref="P150" si="160">N150+(7*6)</f>
        <v>44791</v>
      </c>
      <c r="Q150" s="118"/>
      <c r="R150" s="919"/>
      <c r="S150" s="959" t="s">
        <v>101</v>
      </c>
      <c r="T150" s="878" t="s">
        <v>102</v>
      </c>
      <c r="U150" s="878" t="s">
        <v>253</v>
      </c>
      <c r="V150" s="879" t="s">
        <v>248</v>
      </c>
      <c r="W150" s="879" t="s">
        <v>44</v>
      </c>
      <c r="X150" s="1005" t="s">
        <v>1522</v>
      </c>
      <c r="Y150" s="879"/>
      <c r="Z150" s="118" t="s">
        <v>14</v>
      </c>
      <c r="AA150" s="919" t="s">
        <v>244</v>
      </c>
      <c r="AB150" s="920" t="s">
        <v>21</v>
      </c>
      <c r="AC150" s="126"/>
      <c r="AD150" s="883"/>
      <c r="AE150" s="883"/>
      <c r="AF150" s="119"/>
      <c r="AG150" s="128" t="str">
        <f t="shared" si="158"/>
        <v>710_82_1370_5_221_06_A</v>
      </c>
      <c r="AH150" s="879"/>
      <c r="AI150" s="884" t="str">
        <f t="shared" si="159"/>
        <v>710_82_1370_5_221_06  Schalplan Schnitte E und F</v>
      </c>
    </row>
    <row r="151" spans="1:35" s="885" customFormat="1" ht="12.75" customHeight="1" x14ac:dyDescent="0.25">
      <c r="A151" s="874">
        <v>710</v>
      </c>
      <c r="B151" s="791">
        <v>82</v>
      </c>
      <c r="C151" s="875" t="s">
        <v>9</v>
      </c>
      <c r="D151" s="875" t="s">
        <v>98</v>
      </c>
      <c r="E151" s="119" t="s">
        <v>809</v>
      </c>
      <c r="F151" s="119" t="s">
        <v>49</v>
      </c>
      <c r="G151" s="951" t="s">
        <v>56</v>
      </c>
      <c r="H151" s="918">
        <v>44869</v>
      </c>
      <c r="I151" s="934" t="s">
        <v>1556</v>
      </c>
      <c r="J151" s="856" t="s">
        <v>798</v>
      </c>
      <c r="K151" s="118" t="s">
        <v>71</v>
      </c>
      <c r="L151" s="118" t="s">
        <v>811</v>
      </c>
      <c r="M151" s="118"/>
      <c r="N151" s="118"/>
      <c r="O151" s="118"/>
      <c r="P151" s="859"/>
      <c r="Q151" s="118"/>
      <c r="R151" s="919"/>
      <c r="S151" s="959" t="s">
        <v>101</v>
      </c>
      <c r="T151" s="878" t="s">
        <v>102</v>
      </c>
      <c r="U151" s="878" t="s">
        <v>253</v>
      </c>
      <c r="V151" s="879" t="s">
        <v>248</v>
      </c>
      <c r="W151" s="879" t="s">
        <v>44</v>
      </c>
      <c r="X151" s="1005" t="s">
        <v>1522</v>
      </c>
      <c r="Y151" s="879"/>
      <c r="Z151" s="118" t="s">
        <v>14</v>
      </c>
      <c r="AA151" s="919" t="s">
        <v>244</v>
      </c>
      <c r="AB151" s="920" t="s">
        <v>21</v>
      </c>
      <c r="AC151" s="126"/>
      <c r="AD151" s="883"/>
      <c r="AE151" s="883"/>
      <c r="AF151" s="119"/>
      <c r="AG151" s="128" t="str">
        <f t="shared" ref="AG151" si="161">IF(A151="","",A151&amp;"_"&amp;B151&amp;"_"&amp;C151&amp;"_"&amp;D151&amp;"_"&amp;E151&amp;"_"&amp;F151&amp;"_"&amp;G151)</f>
        <v>710_82_1370_5_221_06_B</v>
      </c>
      <c r="AH151" s="879"/>
      <c r="AI151" s="884" t="str">
        <f t="shared" ref="AI151" si="162">IF(A151="","",A151&amp;"_"&amp;B151&amp;"_"&amp;C151&amp;"_"&amp;D151&amp;"_"&amp;E151&amp;"_"&amp;F151&amp;"  "&amp;X151)</f>
        <v>710_82_1370_5_221_06  Schalplan Schnitte E und F</v>
      </c>
    </row>
    <row r="152" spans="1:35" s="885" customFormat="1" ht="12.75" customHeight="1" x14ac:dyDescent="0.25">
      <c r="A152" s="874">
        <v>710</v>
      </c>
      <c r="B152" s="791">
        <v>82</v>
      </c>
      <c r="C152" s="875" t="s">
        <v>9</v>
      </c>
      <c r="D152" s="875" t="s">
        <v>98</v>
      </c>
      <c r="E152" s="119" t="s">
        <v>809</v>
      </c>
      <c r="F152" s="119" t="s">
        <v>49</v>
      </c>
      <c r="G152" s="951" t="s">
        <v>54</v>
      </c>
      <c r="H152" s="918">
        <v>45007</v>
      </c>
      <c r="I152" s="934" t="s">
        <v>1556</v>
      </c>
      <c r="J152" s="856" t="s">
        <v>798</v>
      </c>
      <c r="K152" s="118" t="s">
        <v>71</v>
      </c>
      <c r="L152" s="118" t="s">
        <v>811</v>
      </c>
      <c r="M152" s="118"/>
      <c r="N152" s="118"/>
      <c r="O152" s="118"/>
      <c r="P152" s="859"/>
      <c r="Q152" s="859">
        <v>45043</v>
      </c>
      <c r="R152" s="919"/>
      <c r="S152" s="959" t="s">
        <v>101</v>
      </c>
      <c r="T152" s="878" t="s">
        <v>102</v>
      </c>
      <c r="U152" s="878" t="s">
        <v>253</v>
      </c>
      <c r="V152" s="879" t="s">
        <v>248</v>
      </c>
      <c r="W152" s="879" t="s">
        <v>44</v>
      </c>
      <c r="X152" s="1005" t="s">
        <v>1522</v>
      </c>
      <c r="Y152" s="879"/>
      <c r="Z152" s="118" t="s">
        <v>14</v>
      </c>
      <c r="AA152" s="919" t="s">
        <v>244</v>
      </c>
      <c r="AB152" s="920" t="s">
        <v>21</v>
      </c>
      <c r="AC152" s="126"/>
      <c r="AD152" s="883"/>
      <c r="AE152" s="883"/>
      <c r="AF152" s="119"/>
      <c r="AG152" s="128" t="str">
        <f t="shared" ref="AG152" si="163">IF(A152="","",A152&amp;"_"&amp;B152&amp;"_"&amp;C152&amp;"_"&amp;D152&amp;"_"&amp;E152&amp;"_"&amp;F152&amp;"_"&amp;G152)</f>
        <v>710_82_1370_5_221_06_C</v>
      </c>
      <c r="AH152" s="879"/>
      <c r="AI152" s="884" t="str">
        <f t="shared" ref="AI152" si="164">IF(A152="","",A152&amp;"_"&amp;B152&amp;"_"&amp;C152&amp;"_"&amp;D152&amp;"_"&amp;E152&amp;"_"&amp;F152&amp;"  "&amp;X152)</f>
        <v>710_82_1370_5_221_06  Schalplan Schnitte E und F</v>
      </c>
    </row>
    <row r="153" spans="1:35" s="184" customFormat="1" ht="12.75" customHeight="1" x14ac:dyDescent="0.25">
      <c r="A153" s="28">
        <v>710</v>
      </c>
      <c r="B153" s="13">
        <v>82</v>
      </c>
      <c r="C153" s="7" t="s">
        <v>9</v>
      </c>
      <c r="D153" s="7" t="s">
        <v>98</v>
      </c>
      <c r="E153" s="20" t="s">
        <v>809</v>
      </c>
      <c r="F153" s="20" t="s">
        <v>49</v>
      </c>
      <c r="G153" s="932" t="s">
        <v>752</v>
      </c>
      <c r="H153" s="911">
        <v>45076</v>
      </c>
      <c r="I153" s="901" t="s">
        <v>1557</v>
      </c>
      <c r="J153" s="185" t="s">
        <v>798</v>
      </c>
      <c r="K153" s="5" t="s">
        <v>71</v>
      </c>
      <c r="L153" s="5" t="s">
        <v>811</v>
      </c>
      <c r="M153" s="5"/>
      <c r="N153" s="5"/>
      <c r="O153" s="101">
        <v>45091</v>
      </c>
      <c r="P153" s="101"/>
      <c r="Q153" s="101">
        <v>45043</v>
      </c>
      <c r="R153" s="1006"/>
      <c r="S153" s="538" t="s">
        <v>101</v>
      </c>
      <c r="T153" s="8" t="s">
        <v>102</v>
      </c>
      <c r="U153" s="8" t="s">
        <v>253</v>
      </c>
      <c r="V153" s="17" t="s">
        <v>248</v>
      </c>
      <c r="W153" s="17" t="s">
        <v>44</v>
      </c>
      <c r="X153" s="671" t="s">
        <v>1522</v>
      </c>
      <c r="Y153" s="17"/>
      <c r="Z153" s="5" t="s">
        <v>14</v>
      </c>
      <c r="AA153" s="38" t="s">
        <v>244</v>
      </c>
      <c r="AB153" s="15" t="s">
        <v>21</v>
      </c>
      <c r="AC153" s="22"/>
      <c r="AD153" s="4"/>
      <c r="AE153" s="4"/>
      <c r="AF153" s="20"/>
      <c r="AG153" s="6" t="str">
        <f t="shared" si="137"/>
        <v>710_82_1370_5_221_06_D</v>
      </c>
      <c r="AH153" s="17"/>
      <c r="AI153" s="45" t="str">
        <f t="shared" si="139"/>
        <v>710_82_1370_5_221_06  Schalplan Schnitte E und F</v>
      </c>
    </row>
    <row r="154" spans="1:35" s="885" customFormat="1" ht="12.75" customHeight="1" x14ac:dyDescent="0.25">
      <c r="A154" s="874">
        <v>710</v>
      </c>
      <c r="B154" s="791">
        <v>82</v>
      </c>
      <c r="C154" s="875" t="s">
        <v>9</v>
      </c>
      <c r="D154" s="875" t="s">
        <v>98</v>
      </c>
      <c r="E154" s="119" t="s">
        <v>809</v>
      </c>
      <c r="F154" s="119" t="s">
        <v>50</v>
      </c>
      <c r="G154" s="951" t="s">
        <v>19</v>
      </c>
      <c r="H154" s="918">
        <v>44743</v>
      </c>
      <c r="I154" s="934" t="s">
        <v>1556</v>
      </c>
      <c r="J154" s="856" t="s">
        <v>798</v>
      </c>
      <c r="K154" s="118" t="s">
        <v>71</v>
      </c>
      <c r="L154" s="118" t="s">
        <v>811</v>
      </c>
      <c r="M154" s="859">
        <v>43978</v>
      </c>
      <c r="N154" s="859">
        <v>44749</v>
      </c>
      <c r="O154" s="859">
        <v>44797</v>
      </c>
      <c r="P154" s="859">
        <f t="shared" ref="P154" si="165">N154+(7*6)</f>
        <v>44791</v>
      </c>
      <c r="Q154" s="118"/>
      <c r="R154" s="919"/>
      <c r="S154" s="959" t="s">
        <v>101</v>
      </c>
      <c r="T154" s="878" t="s">
        <v>102</v>
      </c>
      <c r="U154" s="878" t="s">
        <v>253</v>
      </c>
      <c r="V154" s="879" t="s">
        <v>248</v>
      </c>
      <c r="W154" s="879" t="s">
        <v>44</v>
      </c>
      <c r="X154" s="1005" t="s">
        <v>1526</v>
      </c>
      <c r="Y154" s="879"/>
      <c r="Z154" s="118" t="s">
        <v>14</v>
      </c>
      <c r="AA154" s="919" t="s">
        <v>244</v>
      </c>
      <c r="AB154" s="920" t="s">
        <v>21</v>
      </c>
      <c r="AC154" s="126"/>
      <c r="AD154" s="883"/>
      <c r="AE154" s="883"/>
      <c r="AF154" s="119"/>
      <c r="AG154" s="128" t="str">
        <f t="shared" si="137"/>
        <v>710_82_1370_5_221_07_A</v>
      </c>
      <c r="AH154" s="879"/>
      <c r="AI154" s="884" t="str">
        <f t="shared" si="139"/>
        <v>710_82_1370_5_221_07  Schalplan Schnitt G und Details</v>
      </c>
    </row>
    <row r="155" spans="1:35" s="885" customFormat="1" ht="12.75" customHeight="1" x14ac:dyDescent="0.25">
      <c r="A155" s="874">
        <v>710</v>
      </c>
      <c r="B155" s="791">
        <v>82</v>
      </c>
      <c r="C155" s="875" t="s">
        <v>9</v>
      </c>
      <c r="D155" s="875" t="s">
        <v>98</v>
      </c>
      <c r="E155" s="119" t="s">
        <v>809</v>
      </c>
      <c r="F155" s="119" t="s">
        <v>50</v>
      </c>
      <c r="G155" s="951" t="s">
        <v>56</v>
      </c>
      <c r="H155" s="918">
        <v>44869</v>
      </c>
      <c r="I155" s="934" t="s">
        <v>1556</v>
      </c>
      <c r="J155" s="856" t="s">
        <v>798</v>
      </c>
      <c r="K155" s="118" t="s">
        <v>71</v>
      </c>
      <c r="L155" s="118" t="s">
        <v>811</v>
      </c>
      <c r="M155" s="118"/>
      <c r="N155" s="118"/>
      <c r="O155" s="118"/>
      <c r="P155" s="859"/>
      <c r="Q155" s="118"/>
      <c r="R155" s="919"/>
      <c r="S155" s="959" t="s">
        <v>101</v>
      </c>
      <c r="T155" s="878" t="s">
        <v>102</v>
      </c>
      <c r="U155" s="878" t="s">
        <v>253</v>
      </c>
      <c r="V155" s="879" t="s">
        <v>248</v>
      </c>
      <c r="W155" s="879" t="s">
        <v>44</v>
      </c>
      <c r="X155" s="1005" t="s">
        <v>1526</v>
      </c>
      <c r="Y155" s="879"/>
      <c r="Z155" s="118" t="s">
        <v>14</v>
      </c>
      <c r="AA155" s="919" t="s">
        <v>244</v>
      </c>
      <c r="AB155" s="920" t="s">
        <v>21</v>
      </c>
      <c r="AC155" s="126"/>
      <c r="AD155" s="883"/>
      <c r="AE155" s="883"/>
      <c r="AF155" s="119"/>
      <c r="AG155" s="128" t="str">
        <f t="shared" si="137"/>
        <v>710_82_1370_5_221_07_B</v>
      </c>
      <c r="AH155" s="879"/>
      <c r="AI155" s="884" t="str">
        <f t="shared" si="139"/>
        <v>710_82_1370_5_221_07  Schalplan Schnitt G und Details</v>
      </c>
    </row>
    <row r="156" spans="1:35" s="184" customFormat="1" ht="12.75" customHeight="1" x14ac:dyDescent="0.25">
      <c r="A156" s="28">
        <v>710</v>
      </c>
      <c r="B156" s="13">
        <v>82</v>
      </c>
      <c r="C156" s="7" t="s">
        <v>9</v>
      </c>
      <c r="D156" s="7" t="s">
        <v>98</v>
      </c>
      <c r="E156" s="20" t="s">
        <v>809</v>
      </c>
      <c r="F156" s="20" t="s">
        <v>50</v>
      </c>
      <c r="G156" s="932" t="s">
        <v>54</v>
      </c>
      <c r="H156" s="911">
        <v>45076</v>
      </c>
      <c r="I156" s="901" t="s">
        <v>1557</v>
      </c>
      <c r="J156" s="185" t="s">
        <v>798</v>
      </c>
      <c r="K156" s="5" t="s">
        <v>71</v>
      </c>
      <c r="L156" s="5" t="s">
        <v>811</v>
      </c>
      <c r="M156" s="5"/>
      <c r="N156" s="5"/>
      <c r="O156" s="101">
        <v>45091</v>
      </c>
      <c r="P156" s="101"/>
      <c r="Q156" s="101">
        <v>45072</v>
      </c>
      <c r="R156" s="1006"/>
      <c r="S156" s="538" t="s">
        <v>101</v>
      </c>
      <c r="T156" s="8" t="s">
        <v>102</v>
      </c>
      <c r="U156" s="8" t="s">
        <v>253</v>
      </c>
      <c r="V156" s="17" t="s">
        <v>248</v>
      </c>
      <c r="W156" s="17" t="s">
        <v>44</v>
      </c>
      <c r="X156" s="671" t="s">
        <v>1526</v>
      </c>
      <c r="Y156" s="17"/>
      <c r="Z156" s="5" t="s">
        <v>14</v>
      </c>
      <c r="AA156" s="38" t="s">
        <v>244</v>
      </c>
      <c r="AB156" s="15" t="s">
        <v>21</v>
      </c>
      <c r="AC156" s="22"/>
      <c r="AD156" s="4"/>
      <c r="AE156" s="4"/>
      <c r="AF156" s="20"/>
      <c r="AG156" s="6" t="str">
        <f t="shared" ref="AG156" si="166">IF(A156="","",A156&amp;"_"&amp;B156&amp;"_"&amp;C156&amp;"_"&amp;D156&amp;"_"&amp;E156&amp;"_"&amp;F156&amp;"_"&amp;G156)</f>
        <v>710_82_1370_5_221_07_C</v>
      </c>
      <c r="AH156" s="17"/>
      <c r="AI156" s="45" t="str">
        <f t="shared" ref="AI156" si="167">IF(A156="","",A156&amp;"_"&amp;B156&amp;"_"&amp;C156&amp;"_"&amp;D156&amp;"_"&amp;E156&amp;"_"&amp;F156&amp;"  "&amp;X156)</f>
        <v>710_82_1370_5_221_07  Schalplan Schnitt G und Details</v>
      </c>
    </row>
    <row r="157" spans="1:35" s="184" customFormat="1" ht="12.75" customHeight="1" x14ac:dyDescent="0.25">
      <c r="A157" s="28"/>
      <c r="B157" s="13"/>
      <c r="C157" s="7"/>
      <c r="D157" s="7"/>
      <c r="E157" s="20"/>
      <c r="F157" s="20"/>
      <c r="G157" s="932"/>
      <c r="H157" s="911"/>
      <c r="I157" s="160"/>
      <c r="J157" s="185"/>
      <c r="K157" s="5"/>
      <c r="L157" s="5"/>
      <c r="M157" s="5"/>
      <c r="N157" s="5"/>
      <c r="O157" s="101"/>
      <c r="P157" s="101"/>
      <c r="Q157" s="5"/>
      <c r="R157" s="38"/>
      <c r="S157" s="538"/>
      <c r="T157" s="8"/>
      <c r="U157" s="8"/>
      <c r="V157" s="17"/>
      <c r="W157" s="17"/>
      <c r="X157" s="18"/>
      <c r="Y157" s="17"/>
      <c r="Z157" s="5"/>
      <c r="AA157" s="38"/>
      <c r="AB157" s="15"/>
      <c r="AC157" s="22"/>
      <c r="AD157" s="4"/>
      <c r="AE157" s="4"/>
      <c r="AF157" s="20"/>
      <c r="AG157" s="6"/>
      <c r="AH157" s="17"/>
      <c r="AI157" s="45"/>
    </row>
    <row r="158" spans="1:35" s="885" customFormat="1" ht="12.75" customHeight="1" x14ac:dyDescent="0.25">
      <c r="A158" s="874">
        <v>710</v>
      </c>
      <c r="B158" s="791">
        <v>82</v>
      </c>
      <c r="C158" s="875" t="s">
        <v>9</v>
      </c>
      <c r="D158" s="875" t="s">
        <v>98</v>
      </c>
      <c r="E158" s="119" t="s">
        <v>694</v>
      </c>
      <c r="F158" s="119" t="s">
        <v>25</v>
      </c>
      <c r="G158" s="951" t="s">
        <v>19</v>
      </c>
      <c r="H158" s="918">
        <v>44827</v>
      </c>
      <c r="I158" s="934" t="s">
        <v>1556</v>
      </c>
      <c r="J158" s="856" t="s">
        <v>798</v>
      </c>
      <c r="K158" s="118" t="s">
        <v>71</v>
      </c>
      <c r="L158" s="118" t="s">
        <v>811</v>
      </c>
      <c r="M158" s="118"/>
      <c r="N158" s="859">
        <v>44833</v>
      </c>
      <c r="O158" s="859">
        <v>44846</v>
      </c>
      <c r="P158" s="859">
        <f t="shared" ref="P158" si="168">N158+(7*6)</f>
        <v>44875</v>
      </c>
      <c r="Q158" s="118"/>
      <c r="R158" s="919"/>
      <c r="S158" s="959" t="s">
        <v>101</v>
      </c>
      <c r="T158" s="878" t="s">
        <v>102</v>
      </c>
      <c r="U158" s="878" t="s">
        <v>103</v>
      </c>
      <c r="V158" s="879" t="s">
        <v>248</v>
      </c>
      <c r="W158" s="879" t="s">
        <v>44</v>
      </c>
      <c r="X158" s="1005" t="s">
        <v>2052</v>
      </c>
      <c r="Y158" s="879"/>
      <c r="Z158" s="118" t="s">
        <v>14</v>
      </c>
      <c r="AA158" s="919" t="s">
        <v>244</v>
      </c>
      <c r="AB158" s="920" t="s">
        <v>21</v>
      </c>
      <c r="AC158" s="126" t="s">
        <v>53</v>
      </c>
      <c r="AD158" s="883"/>
      <c r="AE158" s="883" t="s">
        <v>247</v>
      </c>
      <c r="AF158" s="119" t="s">
        <v>28</v>
      </c>
      <c r="AG158" s="128" t="str">
        <f t="shared" ref="AG158" si="169">IF(A158="","",A158&amp;"_"&amp;B158&amp;"_"&amp;C158&amp;"_"&amp;D158&amp;"_"&amp;E158&amp;"_"&amp;F158&amp;"_"&amp;G158)</f>
        <v>710_82_1370_5_231_01_A</v>
      </c>
      <c r="AH158" s="879"/>
      <c r="AI158" s="884" t="str">
        <f t="shared" ref="AI158" si="170">IF(A158="","",A158&amp;"_"&amp;B158&amp;"_"&amp;C158&amp;"_"&amp;D158&amp;"_"&amp;E158&amp;"_"&amp;F158&amp;"  "&amp;X158)</f>
        <v>710_82_1370_5_231_01  Bewehrungsplan Abschnitt 1</v>
      </c>
    </row>
    <row r="159" spans="1:35" s="885" customFormat="1" ht="12.75" customHeight="1" x14ac:dyDescent="0.25">
      <c r="A159" s="874">
        <v>710</v>
      </c>
      <c r="B159" s="791">
        <v>82</v>
      </c>
      <c r="C159" s="875" t="s">
        <v>9</v>
      </c>
      <c r="D159" s="875" t="s">
        <v>98</v>
      </c>
      <c r="E159" s="119" t="s">
        <v>694</v>
      </c>
      <c r="F159" s="119" t="s">
        <v>25</v>
      </c>
      <c r="G159" s="951" t="s">
        <v>56</v>
      </c>
      <c r="H159" s="918">
        <v>45028</v>
      </c>
      <c r="I159" s="934" t="s">
        <v>1556</v>
      </c>
      <c r="J159" s="856" t="s">
        <v>798</v>
      </c>
      <c r="K159" s="118" t="s">
        <v>71</v>
      </c>
      <c r="L159" s="118" t="s">
        <v>811</v>
      </c>
      <c r="M159" s="118"/>
      <c r="N159" s="859"/>
      <c r="O159" s="859"/>
      <c r="P159" s="859"/>
      <c r="Q159" s="859">
        <v>45051</v>
      </c>
      <c r="R159" s="919"/>
      <c r="S159" s="959" t="s">
        <v>101</v>
      </c>
      <c r="T159" s="878" t="s">
        <v>102</v>
      </c>
      <c r="U159" s="878" t="s">
        <v>103</v>
      </c>
      <c r="V159" s="879" t="s">
        <v>248</v>
      </c>
      <c r="W159" s="879" t="s">
        <v>44</v>
      </c>
      <c r="X159" s="1005" t="s">
        <v>2052</v>
      </c>
      <c r="Y159" s="879"/>
      <c r="Z159" s="118" t="s">
        <v>14</v>
      </c>
      <c r="AA159" s="919" t="s">
        <v>244</v>
      </c>
      <c r="AB159" s="920" t="s">
        <v>21</v>
      </c>
      <c r="AC159" s="126" t="s">
        <v>53</v>
      </c>
      <c r="AD159" s="883"/>
      <c r="AE159" s="883" t="s">
        <v>247</v>
      </c>
      <c r="AF159" s="119" t="s">
        <v>28</v>
      </c>
      <c r="AG159" s="128" t="str">
        <f t="shared" ref="AG159" si="171">IF(A159="","",A159&amp;"_"&amp;B159&amp;"_"&amp;C159&amp;"_"&amp;D159&amp;"_"&amp;E159&amp;"_"&amp;F159&amp;"_"&amp;G159)</f>
        <v>710_82_1370_5_231_01_B</v>
      </c>
      <c r="AH159" s="879"/>
      <c r="AI159" s="884" t="str">
        <f t="shared" ref="AI159" si="172">IF(A159="","",A159&amp;"_"&amp;B159&amp;"_"&amp;C159&amp;"_"&amp;D159&amp;"_"&amp;E159&amp;"_"&amp;F159&amp;"  "&amp;X159)</f>
        <v>710_82_1370_5_231_01  Bewehrungsplan Abschnitt 1</v>
      </c>
    </row>
    <row r="160" spans="1:35" s="184" customFormat="1" ht="12.75" customHeight="1" x14ac:dyDescent="0.25">
      <c r="A160" s="28">
        <v>710</v>
      </c>
      <c r="B160" s="13">
        <v>82</v>
      </c>
      <c r="C160" s="7" t="s">
        <v>9</v>
      </c>
      <c r="D160" s="7" t="s">
        <v>98</v>
      </c>
      <c r="E160" s="20" t="s">
        <v>694</v>
      </c>
      <c r="F160" s="20" t="s">
        <v>25</v>
      </c>
      <c r="G160" s="932" t="s">
        <v>54</v>
      </c>
      <c r="H160" s="911">
        <v>45054</v>
      </c>
      <c r="I160" s="901" t="s">
        <v>1557</v>
      </c>
      <c r="J160" s="185" t="s">
        <v>798</v>
      </c>
      <c r="K160" s="5" t="s">
        <v>71</v>
      </c>
      <c r="L160" s="5" t="s">
        <v>811</v>
      </c>
      <c r="M160" s="5"/>
      <c r="N160" s="101"/>
      <c r="O160" s="101">
        <v>45090</v>
      </c>
      <c r="P160" s="101"/>
      <c r="Q160" s="101">
        <v>45051</v>
      </c>
      <c r="R160" s="1006"/>
      <c r="S160" s="538" t="s">
        <v>101</v>
      </c>
      <c r="T160" s="8" t="s">
        <v>102</v>
      </c>
      <c r="U160" s="8" t="s">
        <v>103</v>
      </c>
      <c r="V160" s="17" t="s">
        <v>248</v>
      </c>
      <c r="W160" s="17" t="s">
        <v>44</v>
      </c>
      <c r="X160" s="671" t="s">
        <v>2052</v>
      </c>
      <c r="Y160" s="17"/>
      <c r="Z160" s="5" t="s">
        <v>14</v>
      </c>
      <c r="AA160" s="38" t="s">
        <v>244</v>
      </c>
      <c r="AB160" s="15" t="s">
        <v>21</v>
      </c>
      <c r="AC160" s="22" t="s">
        <v>53</v>
      </c>
      <c r="AD160" s="4"/>
      <c r="AE160" s="4" t="s">
        <v>247</v>
      </c>
      <c r="AF160" s="20" t="s">
        <v>28</v>
      </c>
      <c r="AG160" s="6" t="str">
        <f t="shared" ref="AG160:AG183" si="173">IF(A160="","",A160&amp;"_"&amp;B160&amp;"_"&amp;C160&amp;"_"&amp;D160&amp;"_"&amp;E160&amp;"_"&amp;F160&amp;"_"&amp;G160)</f>
        <v>710_82_1370_5_231_01_C</v>
      </c>
      <c r="AH160" s="17"/>
      <c r="AI160" s="45" t="str">
        <f t="shared" ref="AI160:AI183" si="174">IF(A160="","",A160&amp;"_"&amp;B160&amp;"_"&amp;C160&amp;"_"&amp;D160&amp;"_"&amp;E160&amp;"_"&amp;F160&amp;"  "&amp;X160)</f>
        <v>710_82_1370_5_231_01  Bewehrungsplan Abschnitt 1</v>
      </c>
    </row>
    <row r="161" spans="1:35" s="885" customFormat="1" ht="12.75" customHeight="1" x14ac:dyDescent="0.25">
      <c r="A161" s="874">
        <v>710</v>
      </c>
      <c r="B161" s="791">
        <v>82</v>
      </c>
      <c r="C161" s="875" t="s">
        <v>9</v>
      </c>
      <c r="D161" s="875" t="s">
        <v>98</v>
      </c>
      <c r="E161" s="119" t="s">
        <v>694</v>
      </c>
      <c r="F161" s="119" t="s">
        <v>29</v>
      </c>
      <c r="G161" s="951" t="s">
        <v>19</v>
      </c>
      <c r="H161" s="918">
        <v>44827</v>
      </c>
      <c r="I161" s="934" t="s">
        <v>1556</v>
      </c>
      <c r="J161" s="856" t="s">
        <v>798</v>
      </c>
      <c r="K161" s="118" t="s">
        <v>71</v>
      </c>
      <c r="L161" s="118" t="s">
        <v>811</v>
      </c>
      <c r="M161" s="118"/>
      <c r="N161" s="859">
        <v>44833</v>
      </c>
      <c r="O161" s="859">
        <v>44846</v>
      </c>
      <c r="P161" s="859">
        <f t="shared" ref="P161" si="175">N161+(7*6)</f>
        <v>44875</v>
      </c>
      <c r="Q161" s="118"/>
      <c r="R161" s="919"/>
      <c r="S161" s="959" t="s">
        <v>101</v>
      </c>
      <c r="T161" s="878" t="s">
        <v>102</v>
      </c>
      <c r="U161" s="878" t="s">
        <v>103</v>
      </c>
      <c r="V161" s="879" t="s">
        <v>248</v>
      </c>
      <c r="W161" s="879" t="s">
        <v>44</v>
      </c>
      <c r="X161" s="1005" t="s">
        <v>2052</v>
      </c>
      <c r="Y161" s="879"/>
      <c r="Z161" s="118" t="s">
        <v>14</v>
      </c>
      <c r="AA161" s="919" t="s">
        <v>244</v>
      </c>
      <c r="AB161" s="920" t="s">
        <v>21</v>
      </c>
      <c r="AC161" s="126" t="s">
        <v>53</v>
      </c>
      <c r="AD161" s="883"/>
      <c r="AE161" s="883" t="s">
        <v>247</v>
      </c>
      <c r="AF161" s="119" t="s">
        <v>28</v>
      </c>
      <c r="AG161" s="128" t="str">
        <f t="shared" si="173"/>
        <v>710_82_1370_5_231_02_A</v>
      </c>
      <c r="AH161" s="879"/>
      <c r="AI161" s="884" t="str">
        <f t="shared" si="174"/>
        <v>710_82_1370_5_231_02  Bewehrungsplan Abschnitt 1</v>
      </c>
    </row>
    <row r="162" spans="1:35" s="885" customFormat="1" ht="12.75" customHeight="1" x14ac:dyDescent="0.25">
      <c r="A162" s="874">
        <v>710</v>
      </c>
      <c r="B162" s="791">
        <v>82</v>
      </c>
      <c r="C162" s="875" t="s">
        <v>9</v>
      </c>
      <c r="D162" s="875" t="s">
        <v>98</v>
      </c>
      <c r="E162" s="119" t="s">
        <v>694</v>
      </c>
      <c r="F162" s="119" t="s">
        <v>29</v>
      </c>
      <c r="G162" s="951" t="s">
        <v>56</v>
      </c>
      <c r="H162" s="918">
        <v>45028</v>
      </c>
      <c r="I162" s="934" t="s">
        <v>1556</v>
      </c>
      <c r="J162" s="856" t="s">
        <v>798</v>
      </c>
      <c r="K162" s="118" t="s">
        <v>71</v>
      </c>
      <c r="L162" s="118" t="s">
        <v>811</v>
      </c>
      <c r="M162" s="118"/>
      <c r="N162" s="859"/>
      <c r="O162" s="859"/>
      <c r="P162" s="859"/>
      <c r="Q162" s="859">
        <v>45051</v>
      </c>
      <c r="R162" s="919"/>
      <c r="S162" s="959" t="s">
        <v>101</v>
      </c>
      <c r="T162" s="878" t="s">
        <v>102</v>
      </c>
      <c r="U162" s="878" t="s">
        <v>103</v>
      </c>
      <c r="V162" s="879" t="s">
        <v>248</v>
      </c>
      <c r="W162" s="879" t="s">
        <v>44</v>
      </c>
      <c r="X162" s="1005" t="s">
        <v>2052</v>
      </c>
      <c r="Y162" s="879"/>
      <c r="Z162" s="118" t="s">
        <v>14</v>
      </c>
      <c r="AA162" s="919" t="s">
        <v>244</v>
      </c>
      <c r="AB162" s="920" t="s">
        <v>21</v>
      </c>
      <c r="AC162" s="126" t="s">
        <v>53</v>
      </c>
      <c r="AD162" s="883"/>
      <c r="AE162" s="883" t="s">
        <v>247</v>
      </c>
      <c r="AF162" s="119" t="s">
        <v>28</v>
      </c>
      <c r="AG162" s="128" t="str">
        <f t="shared" ref="AG162" si="176">IF(A162="","",A162&amp;"_"&amp;B162&amp;"_"&amp;C162&amp;"_"&amp;D162&amp;"_"&amp;E162&amp;"_"&amp;F162&amp;"_"&amp;G162)</f>
        <v>710_82_1370_5_231_02_B</v>
      </c>
      <c r="AH162" s="879"/>
      <c r="AI162" s="884" t="str">
        <f t="shared" ref="AI162" si="177">IF(A162="","",A162&amp;"_"&amp;B162&amp;"_"&amp;C162&amp;"_"&amp;D162&amp;"_"&amp;E162&amp;"_"&amp;F162&amp;"  "&amp;X162)</f>
        <v>710_82_1370_5_231_02  Bewehrungsplan Abschnitt 1</v>
      </c>
    </row>
    <row r="163" spans="1:35" s="184" customFormat="1" ht="12.75" customHeight="1" x14ac:dyDescent="0.25">
      <c r="A163" s="28">
        <v>710</v>
      </c>
      <c r="B163" s="13">
        <v>82</v>
      </c>
      <c r="C163" s="7" t="s">
        <v>9</v>
      </c>
      <c r="D163" s="7" t="s">
        <v>98</v>
      </c>
      <c r="E163" s="20" t="s">
        <v>694</v>
      </c>
      <c r="F163" s="20" t="s">
        <v>29</v>
      </c>
      <c r="G163" s="932" t="s">
        <v>54</v>
      </c>
      <c r="H163" s="911">
        <v>45054</v>
      </c>
      <c r="I163" s="901" t="s">
        <v>1557</v>
      </c>
      <c r="J163" s="185" t="s">
        <v>798</v>
      </c>
      <c r="K163" s="5" t="s">
        <v>71</v>
      </c>
      <c r="L163" s="5" t="s">
        <v>811</v>
      </c>
      <c r="M163" s="5"/>
      <c r="N163" s="101"/>
      <c r="O163" s="101">
        <v>45090</v>
      </c>
      <c r="P163" s="101"/>
      <c r="Q163" s="101">
        <v>45051</v>
      </c>
      <c r="R163" s="1006"/>
      <c r="S163" s="538" t="s">
        <v>101</v>
      </c>
      <c r="T163" s="8" t="s">
        <v>102</v>
      </c>
      <c r="U163" s="8" t="s">
        <v>103</v>
      </c>
      <c r="V163" s="17" t="s">
        <v>248</v>
      </c>
      <c r="W163" s="17" t="s">
        <v>44</v>
      </c>
      <c r="X163" s="671" t="s">
        <v>2052</v>
      </c>
      <c r="Y163" s="17"/>
      <c r="Z163" s="5" t="s">
        <v>14</v>
      </c>
      <c r="AA163" s="38" t="s">
        <v>244</v>
      </c>
      <c r="AB163" s="15" t="s">
        <v>21</v>
      </c>
      <c r="AC163" s="22" t="s">
        <v>53</v>
      </c>
      <c r="AD163" s="4"/>
      <c r="AE163" s="4" t="s">
        <v>247</v>
      </c>
      <c r="AF163" s="20" t="s">
        <v>28</v>
      </c>
      <c r="AG163" s="6" t="str">
        <f t="shared" si="173"/>
        <v>710_82_1370_5_231_02_C</v>
      </c>
      <c r="AH163" s="17"/>
      <c r="AI163" s="45" t="str">
        <f t="shared" si="174"/>
        <v>710_82_1370_5_231_02  Bewehrungsplan Abschnitt 1</v>
      </c>
    </row>
    <row r="164" spans="1:35" s="885" customFormat="1" ht="12.75" customHeight="1" x14ac:dyDescent="0.25">
      <c r="A164" s="874">
        <v>710</v>
      </c>
      <c r="B164" s="791">
        <v>82</v>
      </c>
      <c r="C164" s="875" t="s">
        <v>9</v>
      </c>
      <c r="D164" s="875" t="s">
        <v>98</v>
      </c>
      <c r="E164" s="119" t="s">
        <v>694</v>
      </c>
      <c r="F164" s="119" t="s">
        <v>31</v>
      </c>
      <c r="G164" s="951" t="s">
        <v>19</v>
      </c>
      <c r="H164" s="918">
        <v>44840</v>
      </c>
      <c r="I164" s="934" t="s">
        <v>1556</v>
      </c>
      <c r="J164" s="856" t="s">
        <v>798</v>
      </c>
      <c r="K164" s="118" t="s">
        <v>71</v>
      </c>
      <c r="L164" s="118" t="s">
        <v>811</v>
      </c>
      <c r="M164" s="118"/>
      <c r="N164" s="859">
        <v>44846</v>
      </c>
      <c r="O164" s="859">
        <v>44846</v>
      </c>
      <c r="P164" s="859">
        <f t="shared" ref="P164" si="178">N164+(7*6)</f>
        <v>44888</v>
      </c>
      <c r="Q164" s="859">
        <v>44981</v>
      </c>
      <c r="R164" s="919"/>
      <c r="S164" s="959" t="s">
        <v>101</v>
      </c>
      <c r="T164" s="878" t="s">
        <v>102</v>
      </c>
      <c r="U164" s="878" t="s">
        <v>103</v>
      </c>
      <c r="V164" s="879" t="s">
        <v>248</v>
      </c>
      <c r="W164" s="879" t="s">
        <v>44</v>
      </c>
      <c r="X164" s="1005" t="s">
        <v>2053</v>
      </c>
      <c r="Y164" s="879"/>
      <c r="Z164" s="118" t="s">
        <v>14</v>
      </c>
      <c r="AA164" s="919" t="s">
        <v>244</v>
      </c>
      <c r="AB164" s="920" t="s">
        <v>21</v>
      </c>
      <c r="AC164" s="126" t="s">
        <v>53</v>
      </c>
      <c r="AD164" s="883"/>
      <c r="AE164" s="883" t="s">
        <v>247</v>
      </c>
      <c r="AF164" s="119" t="s">
        <v>28</v>
      </c>
      <c r="AG164" s="128" t="str">
        <f t="shared" ref="AG164" si="179">IF(A164="","",A164&amp;"_"&amp;B164&amp;"_"&amp;C164&amp;"_"&amp;D164&amp;"_"&amp;E164&amp;"_"&amp;F164&amp;"_"&amp;G164)</f>
        <v>710_82_1370_5_231_03_A</v>
      </c>
      <c r="AH164" s="879"/>
      <c r="AI164" s="884" t="str">
        <f t="shared" ref="AI164" si="180">IF(A164="","",A164&amp;"_"&amp;B164&amp;"_"&amp;C164&amp;"_"&amp;D164&amp;"_"&amp;E164&amp;"_"&amp;F164&amp;"  "&amp;X164)</f>
        <v>710_82_1370_5_231_03  Bewehrungsplan Abschnitt 2</v>
      </c>
    </row>
    <row r="165" spans="1:35" s="184" customFormat="1" ht="12.75" customHeight="1" x14ac:dyDescent="0.25">
      <c r="A165" s="28">
        <v>710</v>
      </c>
      <c r="B165" s="13">
        <v>82</v>
      </c>
      <c r="C165" s="7" t="s">
        <v>9</v>
      </c>
      <c r="D165" s="7" t="s">
        <v>98</v>
      </c>
      <c r="E165" s="20" t="s">
        <v>694</v>
      </c>
      <c r="F165" s="20" t="s">
        <v>31</v>
      </c>
      <c r="G165" s="932" t="s">
        <v>56</v>
      </c>
      <c r="H165" s="911">
        <v>45028</v>
      </c>
      <c r="I165" s="901" t="s">
        <v>1557</v>
      </c>
      <c r="J165" s="185" t="s">
        <v>798</v>
      </c>
      <c r="K165" s="5" t="s">
        <v>71</v>
      </c>
      <c r="L165" s="5" t="s">
        <v>811</v>
      </c>
      <c r="M165" s="5"/>
      <c r="N165" s="101"/>
      <c r="O165" s="101">
        <v>45090</v>
      </c>
      <c r="P165" s="101"/>
      <c r="Q165" s="101">
        <v>44981</v>
      </c>
      <c r="R165" s="1006"/>
      <c r="S165" s="538" t="s">
        <v>101</v>
      </c>
      <c r="T165" s="8" t="s">
        <v>102</v>
      </c>
      <c r="U165" s="8" t="s">
        <v>103</v>
      </c>
      <c r="V165" s="17" t="s">
        <v>248</v>
      </c>
      <c r="W165" s="17" t="s">
        <v>44</v>
      </c>
      <c r="X165" s="671" t="s">
        <v>2053</v>
      </c>
      <c r="Y165" s="17"/>
      <c r="Z165" s="5" t="s">
        <v>14</v>
      </c>
      <c r="AA165" s="38" t="s">
        <v>244</v>
      </c>
      <c r="AB165" s="15" t="s">
        <v>21</v>
      </c>
      <c r="AC165" s="22" t="s">
        <v>53</v>
      </c>
      <c r="AD165" s="4"/>
      <c r="AE165" s="4" t="s">
        <v>247</v>
      </c>
      <c r="AF165" s="20" t="s">
        <v>28</v>
      </c>
      <c r="AG165" s="6" t="str">
        <f t="shared" si="173"/>
        <v>710_82_1370_5_231_03_B</v>
      </c>
      <c r="AH165" s="17"/>
      <c r="AI165" s="45" t="str">
        <f t="shared" si="174"/>
        <v>710_82_1370_5_231_03  Bewehrungsplan Abschnitt 2</v>
      </c>
    </row>
    <row r="166" spans="1:35" s="885" customFormat="1" ht="12.75" customHeight="1" x14ac:dyDescent="0.25">
      <c r="A166" s="874">
        <v>710</v>
      </c>
      <c r="B166" s="791">
        <v>82</v>
      </c>
      <c r="C166" s="875" t="s">
        <v>9</v>
      </c>
      <c r="D166" s="875" t="s">
        <v>98</v>
      </c>
      <c r="E166" s="119" t="s">
        <v>694</v>
      </c>
      <c r="F166" s="119" t="s">
        <v>33</v>
      </c>
      <c r="G166" s="951" t="s">
        <v>19</v>
      </c>
      <c r="H166" s="918">
        <v>44840</v>
      </c>
      <c r="I166" s="934" t="s">
        <v>1556</v>
      </c>
      <c r="J166" s="856" t="s">
        <v>798</v>
      </c>
      <c r="K166" s="118" t="s">
        <v>71</v>
      </c>
      <c r="L166" s="118" t="s">
        <v>811</v>
      </c>
      <c r="M166" s="118"/>
      <c r="N166" s="859">
        <v>44846</v>
      </c>
      <c r="O166" s="859">
        <v>44846</v>
      </c>
      <c r="P166" s="859">
        <f t="shared" ref="P166" si="181">N166+(7*6)</f>
        <v>44888</v>
      </c>
      <c r="Q166" s="859">
        <v>44981</v>
      </c>
      <c r="R166" s="919"/>
      <c r="S166" s="959" t="s">
        <v>101</v>
      </c>
      <c r="T166" s="878" t="s">
        <v>102</v>
      </c>
      <c r="U166" s="878" t="s">
        <v>103</v>
      </c>
      <c r="V166" s="879" t="s">
        <v>248</v>
      </c>
      <c r="W166" s="879" t="s">
        <v>44</v>
      </c>
      <c r="X166" s="1005" t="s">
        <v>2053</v>
      </c>
      <c r="Y166" s="879"/>
      <c r="Z166" s="118" t="s">
        <v>14</v>
      </c>
      <c r="AA166" s="919" t="s">
        <v>244</v>
      </c>
      <c r="AB166" s="920" t="s">
        <v>21</v>
      </c>
      <c r="AC166" s="126" t="s">
        <v>53</v>
      </c>
      <c r="AD166" s="883"/>
      <c r="AE166" s="883" t="s">
        <v>247</v>
      </c>
      <c r="AF166" s="119" t="s">
        <v>28</v>
      </c>
      <c r="AG166" s="128" t="str">
        <f t="shared" ref="AG166" si="182">IF(A166="","",A166&amp;"_"&amp;B166&amp;"_"&amp;C166&amp;"_"&amp;D166&amp;"_"&amp;E166&amp;"_"&amp;F166&amp;"_"&amp;G166)</f>
        <v>710_82_1370_5_231_04_A</v>
      </c>
      <c r="AH166" s="879"/>
      <c r="AI166" s="884" t="str">
        <f t="shared" ref="AI166" si="183">IF(A166="","",A166&amp;"_"&amp;B166&amp;"_"&amp;C166&amp;"_"&amp;D166&amp;"_"&amp;E166&amp;"_"&amp;F166&amp;"  "&amp;X166)</f>
        <v>710_82_1370_5_231_04  Bewehrungsplan Abschnitt 2</v>
      </c>
    </row>
    <row r="167" spans="1:35" s="184" customFormat="1" ht="12.75" customHeight="1" x14ac:dyDescent="0.25">
      <c r="A167" s="28">
        <v>710</v>
      </c>
      <c r="B167" s="13">
        <v>82</v>
      </c>
      <c r="C167" s="7" t="s">
        <v>9</v>
      </c>
      <c r="D167" s="7" t="s">
        <v>98</v>
      </c>
      <c r="E167" s="20" t="s">
        <v>694</v>
      </c>
      <c r="F167" s="20" t="s">
        <v>33</v>
      </c>
      <c r="G167" s="932" t="s">
        <v>56</v>
      </c>
      <c r="H167" s="911">
        <v>45028</v>
      </c>
      <c r="I167" s="901" t="s">
        <v>1557</v>
      </c>
      <c r="J167" s="185" t="s">
        <v>798</v>
      </c>
      <c r="K167" s="5" t="s">
        <v>71</v>
      </c>
      <c r="L167" s="5" t="s">
        <v>811</v>
      </c>
      <c r="M167" s="5"/>
      <c r="N167" s="101"/>
      <c r="O167" s="101">
        <v>45090</v>
      </c>
      <c r="P167" s="101"/>
      <c r="Q167" s="101">
        <v>44981</v>
      </c>
      <c r="R167" s="1006"/>
      <c r="S167" s="538" t="s">
        <v>101</v>
      </c>
      <c r="T167" s="8" t="s">
        <v>102</v>
      </c>
      <c r="U167" s="8" t="s">
        <v>103</v>
      </c>
      <c r="V167" s="17" t="s">
        <v>248</v>
      </c>
      <c r="W167" s="17" t="s">
        <v>44</v>
      </c>
      <c r="X167" s="671" t="s">
        <v>2053</v>
      </c>
      <c r="Y167" s="17"/>
      <c r="Z167" s="5" t="s">
        <v>14</v>
      </c>
      <c r="AA167" s="38" t="s">
        <v>244</v>
      </c>
      <c r="AB167" s="15" t="s">
        <v>21</v>
      </c>
      <c r="AC167" s="22" t="s">
        <v>53</v>
      </c>
      <c r="AD167" s="4"/>
      <c r="AE167" s="4" t="s">
        <v>247</v>
      </c>
      <c r="AF167" s="20" t="s">
        <v>28</v>
      </c>
      <c r="AG167" s="6" t="str">
        <f t="shared" si="173"/>
        <v>710_82_1370_5_231_04_B</v>
      </c>
      <c r="AH167" s="17"/>
      <c r="AI167" s="45" t="str">
        <f t="shared" si="174"/>
        <v>710_82_1370_5_231_04  Bewehrungsplan Abschnitt 2</v>
      </c>
    </row>
    <row r="168" spans="1:35" s="885" customFormat="1" ht="12.75" customHeight="1" x14ac:dyDescent="0.25">
      <c r="A168" s="874">
        <v>710</v>
      </c>
      <c r="B168" s="791">
        <v>82</v>
      </c>
      <c r="C168" s="875" t="s">
        <v>9</v>
      </c>
      <c r="D168" s="875" t="s">
        <v>98</v>
      </c>
      <c r="E168" s="119" t="s">
        <v>694</v>
      </c>
      <c r="F168" s="119" t="s">
        <v>36</v>
      </c>
      <c r="G168" s="951" t="s">
        <v>19</v>
      </c>
      <c r="H168" s="918">
        <v>44827</v>
      </c>
      <c r="I168" s="934" t="s">
        <v>1556</v>
      </c>
      <c r="J168" s="856" t="s">
        <v>798</v>
      </c>
      <c r="K168" s="118" t="s">
        <v>71</v>
      </c>
      <c r="L168" s="118" t="s">
        <v>811</v>
      </c>
      <c r="M168" s="118"/>
      <c r="N168" s="859">
        <v>44833</v>
      </c>
      <c r="O168" s="859">
        <v>44846</v>
      </c>
      <c r="P168" s="859">
        <f t="shared" ref="P168" si="184">N168+(7*6)</f>
        <v>44875</v>
      </c>
      <c r="Q168" s="118"/>
      <c r="R168" s="919"/>
      <c r="S168" s="959" t="s">
        <v>101</v>
      </c>
      <c r="T168" s="878" t="s">
        <v>102</v>
      </c>
      <c r="U168" s="878" t="s">
        <v>103</v>
      </c>
      <c r="V168" s="879" t="s">
        <v>248</v>
      </c>
      <c r="W168" s="879" t="s">
        <v>44</v>
      </c>
      <c r="X168" s="1005" t="s">
        <v>2053</v>
      </c>
      <c r="Y168" s="879"/>
      <c r="Z168" s="118" t="s">
        <v>14</v>
      </c>
      <c r="AA168" s="919" t="s">
        <v>244</v>
      </c>
      <c r="AB168" s="920" t="s">
        <v>21</v>
      </c>
      <c r="AC168" s="126" t="s">
        <v>53</v>
      </c>
      <c r="AD168" s="883"/>
      <c r="AE168" s="883" t="s">
        <v>247</v>
      </c>
      <c r="AF168" s="119" t="s">
        <v>28</v>
      </c>
      <c r="AG168" s="128" t="str">
        <f t="shared" si="173"/>
        <v>710_82_1370_5_231_05_A</v>
      </c>
      <c r="AH168" s="879"/>
      <c r="AI168" s="884" t="str">
        <f t="shared" si="174"/>
        <v>710_82_1370_5_231_05  Bewehrungsplan Abschnitt 2</v>
      </c>
    </row>
    <row r="169" spans="1:35" s="885" customFormat="1" ht="12.75" customHeight="1" x14ac:dyDescent="0.25">
      <c r="A169" s="874">
        <v>710</v>
      </c>
      <c r="B169" s="791">
        <v>82</v>
      </c>
      <c r="C169" s="875" t="s">
        <v>9</v>
      </c>
      <c r="D169" s="875" t="s">
        <v>98</v>
      </c>
      <c r="E169" s="119" t="s">
        <v>694</v>
      </c>
      <c r="F169" s="119" t="s">
        <v>36</v>
      </c>
      <c r="G169" s="951" t="s">
        <v>56</v>
      </c>
      <c r="H169" s="918">
        <v>45028</v>
      </c>
      <c r="I169" s="934" t="s">
        <v>1556</v>
      </c>
      <c r="J169" s="856" t="s">
        <v>798</v>
      </c>
      <c r="K169" s="118" t="s">
        <v>71</v>
      </c>
      <c r="L169" s="118" t="s">
        <v>811</v>
      </c>
      <c r="M169" s="118"/>
      <c r="N169" s="859"/>
      <c r="O169" s="859"/>
      <c r="P169" s="859"/>
      <c r="Q169" s="859">
        <v>45051</v>
      </c>
      <c r="R169" s="919"/>
      <c r="S169" s="959" t="s">
        <v>101</v>
      </c>
      <c r="T169" s="878" t="s">
        <v>102</v>
      </c>
      <c r="U169" s="878" t="s">
        <v>103</v>
      </c>
      <c r="V169" s="879" t="s">
        <v>248</v>
      </c>
      <c r="W169" s="879" t="s">
        <v>44</v>
      </c>
      <c r="X169" s="1005" t="s">
        <v>2053</v>
      </c>
      <c r="Y169" s="879"/>
      <c r="Z169" s="118" t="s">
        <v>14</v>
      </c>
      <c r="AA169" s="919" t="s">
        <v>244</v>
      </c>
      <c r="AB169" s="920" t="s">
        <v>21</v>
      </c>
      <c r="AC169" s="126" t="s">
        <v>53</v>
      </c>
      <c r="AD169" s="883"/>
      <c r="AE169" s="883" t="s">
        <v>247</v>
      </c>
      <c r="AF169" s="119" t="s">
        <v>28</v>
      </c>
      <c r="AG169" s="128" t="str">
        <f t="shared" ref="AG169" si="185">IF(A169="","",A169&amp;"_"&amp;B169&amp;"_"&amp;C169&amp;"_"&amp;D169&amp;"_"&amp;E169&amp;"_"&amp;F169&amp;"_"&amp;G169)</f>
        <v>710_82_1370_5_231_05_B</v>
      </c>
      <c r="AH169" s="879"/>
      <c r="AI169" s="884" t="str">
        <f t="shared" ref="AI169" si="186">IF(A169="","",A169&amp;"_"&amp;B169&amp;"_"&amp;C169&amp;"_"&amp;D169&amp;"_"&amp;E169&amp;"_"&amp;F169&amp;"  "&amp;X169)</f>
        <v>710_82_1370_5_231_05  Bewehrungsplan Abschnitt 2</v>
      </c>
    </row>
    <row r="170" spans="1:35" s="184" customFormat="1" ht="12.75" customHeight="1" x14ac:dyDescent="0.25">
      <c r="A170" s="28">
        <v>710</v>
      </c>
      <c r="B170" s="13">
        <v>82</v>
      </c>
      <c r="C170" s="7" t="s">
        <v>9</v>
      </c>
      <c r="D170" s="7" t="s">
        <v>98</v>
      </c>
      <c r="E170" s="20" t="s">
        <v>694</v>
      </c>
      <c r="F170" s="20" t="s">
        <v>36</v>
      </c>
      <c r="G170" s="932" t="s">
        <v>54</v>
      </c>
      <c r="H170" s="911">
        <v>45054</v>
      </c>
      <c r="I170" s="901" t="s">
        <v>1557</v>
      </c>
      <c r="J170" s="185" t="s">
        <v>798</v>
      </c>
      <c r="K170" s="5" t="s">
        <v>71</v>
      </c>
      <c r="L170" s="5" t="s">
        <v>811</v>
      </c>
      <c r="M170" s="5"/>
      <c r="N170" s="101"/>
      <c r="O170" s="101">
        <v>45090</v>
      </c>
      <c r="P170" s="101"/>
      <c r="Q170" s="101">
        <v>45051</v>
      </c>
      <c r="R170" s="1006"/>
      <c r="S170" s="538" t="s">
        <v>101</v>
      </c>
      <c r="T170" s="8" t="s">
        <v>102</v>
      </c>
      <c r="U170" s="8" t="s">
        <v>103</v>
      </c>
      <c r="V170" s="17" t="s">
        <v>248</v>
      </c>
      <c r="W170" s="17" t="s">
        <v>44</v>
      </c>
      <c r="X170" s="671" t="s">
        <v>2053</v>
      </c>
      <c r="Y170" s="17"/>
      <c r="Z170" s="5" t="s">
        <v>14</v>
      </c>
      <c r="AA170" s="38" t="s">
        <v>244</v>
      </c>
      <c r="AB170" s="15" t="s">
        <v>21</v>
      </c>
      <c r="AC170" s="22" t="s">
        <v>53</v>
      </c>
      <c r="AD170" s="4"/>
      <c r="AE170" s="4" t="s">
        <v>247</v>
      </c>
      <c r="AF170" s="20" t="s">
        <v>28</v>
      </c>
      <c r="AG170" s="6" t="str">
        <f t="shared" si="173"/>
        <v>710_82_1370_5_231_05_C</v>
      </c>
      <c r="AH170" s="17"/>
      <c r="AI170" s="45" t="str">
        <f t="shared" si="174"/>
        <v>710_82_1370_5_231_05  Bewehrungsplan Abschnitt 2</v>
      </c>
    </row>
    <row r="171" spans="1:35" s="885" customFormat="1" ht="12.75" customHeight="1" x14ac:dyDescent="0.25">
      <c r="A171" s="874">
        <v>710</v>
      </c>
      <c r="B171" s="791">
        <v>82</v>
      </c>
      <c r="C171" s="875" t="s">
        <v>9</v>
      </c>
      <c r="D171" s="875" t="s">
        <v>98</v>
      </c>
      <c r="E171" s="119" t="s">
        <v>694</v>
      </c>
      <c r="F171" s="119" t="s">
        <v>49</v>
      </c>
      <c r="G171" s="951" t="s">
        <v>19</v>
      </c>
      <c r="H171" s="918">
        <v>44840</v>
      </c>
      <c r="I171" s="934" t="s">
        <v>1556</v>
      </c>
      <c r="J171" s="856" t="s">
        <v>798</v>
      </c>
      <c r="K171" s="118" t="s">
        <v>71</v>
      </c>
      <c r="L171" s="118" t="s">
        <v>811</v>
      </c>
      <c r="M171" s="118"/>
      <c r="N171" s="859">
        <v>44846</v>
      </c>
      <c r="O171" s="859">
        <v>44846</v>
      </c>
      <c r="P171" s="859">
        <f t="shared" ref="P171" si="187">N171+(7*6)</f>
        <v>44888</v>
      </c>
      <c r="Q171" s="859">
        <v>44981</v>
      </c>
      <c r="R171" s="919"/>
      <c r="S171" s="959" t="s">
        <v>101</v>
      </c>
      <c r="T171" s="878" t="s">
        <v>102</v>
      </c>
      <c r="U171" s="878" t="s">
        <v>253</v>
      </c>
      <c r="V171" s="879" t="s">
        <v>248</v>
      </c>
      <c r="W171" s="879" t="s">
        <v>44</v>
      </c>
      <c r="X171" s="1005" t="s">
        <v>2053</v>
      </c>
      <c r="Y171" s="879"/>
      <c r="Z171" s="118" t="s">
        <v>14</v>
      </c>
      <c r="AA171" s="919" t="s">
        <v>244</v>
      </c>
      <c r="AB171" s="920" t="s">
        <v>21</v>
      </c>
      <c r="AC171" s="126" t="s">
        <v>53</v>
      </c>
      <c r="AD171" s="883"/>
      <c r="AE171" s="883" t="s">
        <v>247</v>
      </c>
      <c r="AF171" s="119" t="s">
        <v>28</v>
      </c>
      <c r="AG171" s="128" t="str">
        <f t="shared" ref="AG171" si="188">IF(A171="","",A171&amp;"_"&amp;B171&amp;"_"&amp;C171&amp;"_"&amp;D171&amp;"_"&amp;E171&amp;"_"&amp;F171&amp;"_"&amp;G171)</f>
        <v>710_82_1370_5_231_06_A</v>
      </c>
      <c r="AH171" s="879"/>
      <c r="AI171" s="884" t="str">
        <f t="shared" ref="AI171" si="189">IF(A171="","",A171&amp;"_"&amp;B171&amp;"_"&amp;C171&amp;"_"&amp;D171&amp;"_"&amp;E171&amp;"_"&amp;F171&amp;"  "&amp;X171)</f>
        <v>710_82_1370_5_231_06  Bewehrungsplan Abschnitt 2</v>
      </c>
    </row>
    <row r="172" spans="1:35" s="184" customFormat="1" ht="12.75" customHeight="1" x14ac:dyDescent="0.25">
      <c r="A172" s="28">
        <v>710</v>
      </c>
      <c r="B172" s="13">
        <v>82</v>
      </c>
      <c r="C172" s="7" t="s">
        <v>9</v>
      </c>
      <c r="D172" s="7" t="s">
        <v>98</v>
      </c>
      <c r="E172" s="20" t="s">
        <v>694</v>
      </c>
      <c r="F172" s="20" t="s">
        <v>49</v>
      </c>
      <c r="G172" s="932" t="s">
        <v>56</v>
      </c>
      <c r="H172" s="911">
        <v>45028</v>
      </c>
      <c r="I172" s="901" t="s">
        <v>1557</v>
      </c>
      <c r="J172" s="185" t="s">
        <v>798</v>
      </c>
      <c r="K172" s="5" t="s">
        <v>71</v>
      </c>
      <c r="L172" s="5" t="s">
        <v>811</v>
      </c>
      <c r="M172" s="5"/>
      <c r="N172" s="101"/>
      <c r="O172" s="101">
        <v>45090</v>
      </c>
      <c r="P172" s="101"/>
      <c r="Q172" s="101">
        <v>44981</v>
      </c>
      <c r="R172" s="1006"/>
      <c r="S172" s="538" t="s">
        <v>101</v>
      </c>
      <c r="T172" s="8" t="s">
        <v>102</v>
      </c>
      <c r="U172" s="8" t="s">
        <v>253</v>
      </c>
      <c r="V172" s="17" t="s">
        <v>248</v>
      </c>
      <c r="W172" s="17" t="s">
        <v>44</v>
      </c>
      <c r="X172" s="671" t="s">
        <v>2053</v>
      </c>
      <c r="Y172" s="17"/>
      <c r="Z172" s="5" t="s">
        <v>14</v>
      </c>
      <c r="AA172" s="38" t="s">
        <v>244</v>
      </c>
      <c r="AB172" s="15" t="s">
        <v>21</v>
      </c>
      <c r="AC172" s="22" t="s">
        <v>53</v>
      </c>
      <c r="AD172" s="4"/>
      <c r="AE172" s="4" t="s">
        <v>247</v>
      </c>
      <c r="AF172" s="20" t="s">
        <v>28</v>
      </c>
      <c r="AG172" s="6" t="str">
        <f t="shared" si="173"/>
        <v>710_82_1370_5_231_06_B</v>
      </c>
      <c r="AH172" s="17"/>
      <c r="AI172" s="45" t="str">
        <f t="shared" si="174"/>
        <v>710_82_1370_5_231_06  Bewehrungsplan Abschnitt 2</v>
      </c>
    </row>
    <row r="173" spans="1:35" s="885" customFormat="1" ht="12.75" customHeight="1" x14ac:dyDescent="0.25">
      <c r="A173" s="874">
        <v>710</v>
      </c>
      <c r="B173" s="791">
        <v>82</v>
      </c>
      <c r="C173" s="875" t="s">
        <v>9</v>
      </c>
      <c r="D173" s="875" t="s">
        <v>98</v>
      </c>
      <c r="E173" s="119" t="s">
        <v>694</v>
      </c>
      <c r="F173" s="119" t="s">
        <v>50</v>
      </c>
      <c r="G173" s="951" t="s">
        <v>19</v>
      </c>
      <c r="H173" s="918">
        <v>44840</v>
      </c>
      <c r="I173" s="934" t="s">
        <v>1556</v>
      </c>
      <c r="J173" s="856" t="s">
        <v>798</v>
      </c>
      <c r="K173" s="118" t="s">
        <v>71</v>
      </c>
      <c r="L173" s="118" t="s">
        <v>811</v>
      </c>
      <c r="M173" s="118"/>
      <c r="N173" s="859">
        <v>44846</v>
      </c>
      <c r="O173" s="859">
        <v>44846</v>
      </c>
      <c r="P173" s="859">
        <f t="shared" ref="P173" si="190">N173+(7*6)</f>
        <v>44888</v>
      </c>
      <c r="Q173" s="859">
        <v>44981</v>
      </c>
      <c r="R173" s="919"/>
      <c r="S173" s="959" t="s">
        <v>101</v>
      </c>
      <c r="T173" s="878" t="s">
        <v>102</v>
      </c>
      <c r="U173" s="878" t="s">
        <v>253</v>
      </c>
      <c r="V173" s="879" t="s">
        <v>248</v>
      </c>
      <c r="W173" s="879" t="s">
        <v>44</v>
      </c>
      <c r="X173" s="1005" t="s">
        <v>2053</v>
      </c>
      <c r="Y173" s="879"/>
      <c r="Z173" s="118" t="s">
        <v>14</v>
      </c>
      <c r="AA173" s="919" t="s">
        <v>244</v>
      </c>
      <c r="AB173" s="920" t="s">
        <v>21</v>
      </c>
      <c r="AC173" s="126" t="s">
        <v>53</v>
      </c>
      <c r="AD173" s="883"/>
      <c r="AE173" s="883" t="s">
        <v>247</v>
      </c>
      <c r="AF173" s="119" t="s">
        <v>28</v>
      </c>
      <c r="AG173" s="128" t="str">
        <f t="shared" ref="AG173" si="191">IF(A173="","",A173&amp;"_"&amp;B173&amp;"_"&amp;C173&amp;"_"&amp;D173&amp;"_"&amp;E173&amp;"_"&amp;F173&amp;"_"&amp;G173)</f>
        <v>710_82_1370_5_231_07_A</v>
      </c>
      <c r="AH173" s="879"/>
      <c r="AI173" s="884" t="str">
        <f t="shared" ref="AI173" si="192">IF(A173="","",A173&amp;"_"&amp;B173&amp;"_"&amp;C173&amp;"_"&amp;D173&amp;"_"&amp;E173&amp;"_"&amp;F173&amp;"  "&amp;X173)</f>
        <v>710_82_1370_5_231_07  Bewehrungsplan Abschnitt 2</v>
      </c>
    </row>
    <row r="174" spans="1:35" s="184" customFormat="1" ht="12.75" customHeight="1" x14ac:dyDescent="0.25">
      <c r="A174" s="28">
        <v>710</v>
      </c>
      <c r="B174" s="13">
        <v>82</v>
      </c>
      <c r="C174" s="7" t="s">
        <v>9</v>
      </c>
      <c r="D174" s="7" t="s">
        <v>98</v>
      </c>
      <c r="E174" s="20" t="s">
        <v>694</v>
      </c>
      <c r="F174" s="20" t="s">
        <v>50</v>
      </c>
      <c r="G174" s="932" t="s">
        <v>56</v>
      </c>
      <c r="H174" s="911">
        <v>45029</v>
      </c>
      <c r="I174" s="901" t="s">
        <v>1557</v>
      </c>
      <c r="J174" s="185" t="s">
        <v>798</v>
      </c>
      <c r="K174" s="5" t="s">
        <v>71</v>
      </c>
      <c r="L174" s="5" t="s">
        <v>811</v>
      </c>
      <c r="M174" s="5"/>
      <c r="N174" s="101"/>
      <c r="O174" s="101">
        <v>45090</v>
      </c>
      <c r="P174" s="101"/>
      <c r="Q174" s="101">
        <v>44981</v>
      </c>
      <c r="R174" s="1006"/>
      <c r="S174" s="538" t="s">
        <v>101</v>
      </c>
      <c r="T174" s="8" t="s">
        <v>102</v>
      </c>
      <c r="U174" s="8" t="s">
        <v>253</v>
      </c>
      <c r="V174" s="17" t="s">
        <v>248</v>
      </c>
      <c r="W174" s="17" t="s">
        <v>44</v>
      </c>
      <c r="X174" s="671" t="s">
        <v>2053</v>
      </c>
      <c r="Y174" s="17"/>
      <c r="Z174" s="5" t="s">
        <v>14</v>
      </c>
      <c r="AA174" s="38" t="s">
        <v>244</v>
      </c>
      <c r="AB174" s="15" t="s">
        <v>21</v>
      </c>
      <c r="AC174" s="22" t="s">
        <v>53</v>
      </c>
      <c r="AD174" s="4"/>
      <c r="AE174" s="4" t="s">
        <v>247</v>
      </c>
      <c r="AF174" s="20" t="s">
        <v>28</v>
      </c>
      <c r="AG174" s="6" t="str">
        <f t="shared" si="173"/>
        <v>710_82_1370_5_231_07_B</v>
      </c>
      <c r="AH174" s="17"/>
      <c r="AI174" s="45" t="str">
        <f t="shared" si="174"/>
        <v>710_82_1370_5_231_07  Bewehrungsplan Abschnitt 2</v>
      </c>
    </row>
    <row r="175" spans="1:35" s="885" customFormat="1" ht="12.75" customHeight="1" x14ac:dyDescent="0.25">
      <c r="A175" s="874">
        <v>710</v>
      </c>
      <c r="B175" s="791">
        <v>82</v>
      </c>
      <c r="C175" s="875" t="s">
        <v>9</v>
      </c>
      <c r="D175" s="875" t="s">
        <v>98</v>
      </c>
      <c r="E175" s="119" t="s">
        <v>694</v>
      </c>
      <c r="F175" s="119" t="s">
        <v>51</v>
      </c>
      <c r="G175" s="951" t="s">
        <v>19</v>
      </c>
      <c r="H175" s="918">
        <v>44827</v>
      </c>
      <c r="I175" s="934" t="s">
        <v>1556</v>
      </c>
      <c r="J175" s="856" t="s">
        <v>798</v>
      </c>
      <c r="K175" s="118" t="s">
        <v>71</v>
      </c>
      <c r="L175" s="118" t="s">
        <v>811</v>
      </c>
      <c r="M175" s="118"/>
      <c r="N175" s="859">
        <v>44833</v>
      </c>
      <c r="O175" s="859">
        <v>44846</v>
      </c>
      <c r="P175" s="859">
        <f t="shared" ref="P175" si="193">N175+(7*6)</f>
        <v>44875</v>
      </c>
      <c r="Q175" s="118"/>
      <c r="R175" s="919"/>
      <c r="S175" s="959" t="s">
        <v>101</v>
      </c>
      <c r="T175" s="878" t="s">
        <v>102</v>
      </c>
      <c r="U175" s="878" t="s">
        <v>253</v>
      </c>
      <c r="V175" s="879" t="s">
        <v>248</v>
      </c>
      <c r="W175" s="879" t="s">
        <v>44</v>
      </c>
      <c r="X175" s="1005" t="s">
        <v>2054</v>
      </c>
      <c r="Y175" s="879"/>
      <c r="Z175" s="118" t="s">
        <v>14</v>
      </c>
      <c r="AA175" s="919" t="s">
        <v>244</v>
      </c>
      <c r="AB175" s="920" t="s">
        <v>21</v>
      </c>
      <c r="AC175" s="126" t="s">
        <v>53</v>
      </c>
      <c r="AD175" s="883"/>
      <c r="AE175" s="883" t="s">
        <v>247</v>
      </c>
      <c r="AF175" s="119" t="s">
        <v>28</v>
      </c>
      <c r="AG175" s="128" t="str">
        <f t="shared" si="173"/>
        <v>710_82_1370_5_231_08_A</v>
      </c>
      <c r="AH175" s="879"/>
      <c r="AI175" s="884" t="str">
        <f t="shared" si="174"/>
        <v>710_82_1370_5_231_08  Bewehrungsplan Abschnitt 3</v>
      </c>
    </row>
    <row r="176" spans="1:35" s="885" customFormat="1" ht="12.75" customHeight="1" x14ac:dyDescent="0.25">
      <c r="A176" s="874">
        <v>710</v>
      </c>
      <c r="B176" s="791">
        <v>82</v>
      </c>
      <c r="C176" s="875" t="s">
        <v>9</v>
      </c>
      <c r="D176" s="875" t="s">
        <v>98</v>
      </c>
      <c r="E176" s="119" t="s">
        <v>694</v>
      </c>
      <c r="F176" s="119" t="s">
        <v>51</v>
      </c>
      <c r="G176" s="951" t="s">
        <v>56</v>
      </c>
      <c r="H176" s="918">
        <v>45028</v>
      </c>
      <c r="I176" s="934" t="s">
        <v>1556</v>
      </c>
      <c r="J176" s="856" t="s">
        <v>798</v>
      </c>
      <c r="K176" s="118" t="s">
        <v>71</v>
      </c>
      <c r="L176" s="118" t="s">
        <v>811</v>
      </c>
      <c r="M176" s="118"/>
      <c r="N176" s="859"/>
      <c r="O176" s="859"/>
      <c r="P176" s="859"/>
      <c r="Q176" s="859">
        <v>45051</v>
      </c>
      <c r="R176" s="919"/>
      <c r="S176" s="959" t="s">
        <v>101</v>
      </c>
      <c r="T176" s="878" t="s">
        <v>102</v>
      </c>
      <c r="U176" s="878" t="s">
        <v>253</v>
      </c>
      <c r="V176" s="879" t="s">
        <v>248</v>
      </c>
      <c r="W176" s="879" t="s">
        <v>44</v>
      </c>
      <c r="X176" s="1005" t="s">
        <v>2054</v>
      </c>
      <c r="Y176" s="879"/>
      <c r="Z176" s="118" t="s">
        <v>14</v>
      </c>
      <c r="AA176" s="919" t="s">
        <v>244</v>
      </c>
      <c r="AB176" s="920" t="s">
        <v>21</v>
      </c>
      <c r="AC176" s="126" t="s">
        <v>53</v>
      </c>
      <c r="AD176" s="883"/>
      <c r="AE176" s="883" t="s">
        <v>247</v>
      </c>
      <c r="AF176" s="119" t="s">
        <v>28</v>
      </c>
      <c r="AG176" s="128" t="str">
        <f t="shared" ref="AG176" si="194">IF(A176="","",A176&amp;"_"&amp;B176&amp;"_"&amp;C176&amp;"_"&amp;D176&amp;"_"&amp;E176&amp;"_"&amp;F176&amp;"_"&amp;G176)</f>
        <v>710_82_1370_5_231_08_B</v>
      </c>
      <c r="AH176" s="879"/>
      <c r="AI176" s="884" t="str">
        <f t="shared" ref="AI176" si="195">IF(A176="","",A176&amp;"_"&amp;B176&amp;"_"&amp;C176&amp;"_"&amp;D176&amp;"_"&amp;E176&amp;"_"&amp;F176&amp;"  "&amp;X176)</f>
        <v>710_82_1370_5_231_08  Bewehrungsplan Abschnitt 3</v>
      </c>
    </row>
    <row r="177" spans="1:35" s="184" customFormat="1" ht="12.75" customHeight="1" x14ac:dyDescent="0.25">
      <c r="A177" s="28">
        <v>710</v>
      </c>
      <c r="B177" s="13">
        <v>82</v>
      </c>
      <c r="C177" s="7" t="s">
        <v>9</v>
      </c>
      <c r="D177" s="7" t="s">
        <v>98</v>
      </c>
      <c r="E177" s="20" t="s">
        <v>694</v>
      </c>
      <c r="F177" s="20" t="s">
        <v>51</v>
      </c>
      <c r="G177" s="932" t="s">
        <v>54</v>
      </c>
      <c r="H177" s="911">
        <v>45054</v>
      </c>
      <c r="I177" s="901" t="s">
        <v>1557</v>
      </c>
      <c r="J177" s="185" t="s">
        <v>798</v>
      </c>
      <c r="K177" s="5" t="s">
        <v>71</v>
      </c>
      <c r="L177" s="5" t="s">
        <v>811</v>
      </c>
      <c r="M177" s="5"/>
      <c r="N177" s="101"/>
      <c r="O177" s="101">
        <v>45090</v>
      </c>
      <c r="P177" s="101"/>
      <c r="Q177" s="101">
        <v>45051</v>
      </c>
      <c r="R177" s="1006"/>
      <c r="S177" s="538" t="s">
        <v>101</v>
      </c>
      <c r="T177" s="8" t="s">
        <v>102</v>
      </c>
      <c r="U177" s="8" t="s">
        <v>253</v>
      </c>
      <c r="V177" s="17" t="s">
        <v>248</v>
      </c>
      <c r="W177" s="17" t="s">
        <v>44</v>
      </c>
      <c r="X177" s="671" t="s">
        <v>2054</v>
      </c>
      <c r="Y177" s="17"/>
      <c r="Z177" s="5" t="s">
        <v>14</v>
      </c>
      <c r="AA177" s="38" t="s">
        <v>244</v>
      </c>
      <c r="AB177" s="15" t="s">
        <v>21</v>
      </c>
      <c r="AC177" s="22" t="s">
        <v>53</v>
      </c>
      <c r="AD177" s="4"/>
      <c r="AE177" s="4" t="s">
        <v>247</v>
      </c>
      <c r="AF177" s="20" t="s">
        <v>28</v>
      </c>
      <c r="AG177" s="6" t="str">
        <f t="shared" si="173"/>
        <v>710_82_1370_5_231_08_C</v>
      </c>
      <c r="AH177" s="17"/>
      <c r="AI177" s="45" t="str">
        <f t="shared" si="174"/>
        <v>710_82_1370_5_231_08  Bewehrungsplan Abschnitt 3</v>
      </c>
    </row>
    <row r="178" spans="1:35" s="885" customFormat="1" ht="12.75" customHeight="1" x14ac:dyDescent="0.25">
      <c r="A178" s="874">
        <v>710</v>
      </c>
      <c r="B178" s="791">
        <v>82</v>
      </c>
      <c r="C178" s="875" t="s">
        <v>9</v>
      </c>
      <c r="D178" s="875" t="s">
        <v>98</v>
      </c>
      <c r="E178" s="119" t="s">
        <v>694</v>
      </c>
      <c r="F178" s="119" t="s">
        <v>279</v>
      </c>
      <c r="G178" s="951" t="s">
        <v>19</v>
      </c>
      <c r="H178" s="918">
        <v>44841</v>
      </c>
      <c r="I178" s="934" t="s">
        <v>1556</v>
      </c>
      <c r="J178" s="856" t="s">
        <v>798</v>
      </c>
      <c r="K178" s="118" t="s">
        <v>71</v>
      </c>
      <c r="L178" s="118" t="s">
        <v>811</v>
      </c>
      <c r="M178" s="118"/>
      <c r="N178" s="859">
        <v>44846</v>
      </c>
      <c r="O178" s="859">
        <v>44846</v>
      </c>
      <c r="P178" s="859">
        <f t="shared" ref="P178" si="196">N178+(7*6)</f>
        <v>44888</v>
      </c>
      <c r="Q178" s="859">
        <v>44981</v>
      </c>
      <c r="R178" s="919"/>
      <c r="S178" s="959" t="s">
        <v>101</v>
      </c>
      <c r="T178" s="878" t="s">
        <v>102</v>
      </c>
      <c r="U178" s="878" t="s">
        <v>253</v>
      </c>
      <c r="V178" s="879" t="s">
        <v>248</v>
      </c>
      <c r="W178" s="879" t="s">
        <v>44</v>
      </c>
      <c r="X178" s="1005" t="s">
        <v>2052</v>
      </c>
      <c r="Y178" s="879"/>
      <c r="Z178" s="118" t="s">
        <v>14</v>
      </c>
      <c r="AA178" s="919" t="s">
        <v>244</v>
      </c>
      <c r="AB178" s="920" t="s">
        <v>21</v>
      </c>
      <c r="AC178" s="126" t="s">
        <v>53</v>
      </c>
      <c r="AD178" s="883"/>
      <c r="AE178" s="883" t="s">
        <v>247</v>
      </c>
      <c r="AF178" s="119" t="s">
        <v>28</v>
      </c>
      <c r="AG178" s="128" t="str">
        <f t="shared" ref="AG178" si="197">IF(A178="","",A178&amp;"_"&amp;B178&amp;"_"&amp;C178&amp;"_"&amp;D178&amp;"_"&amp;E178&amp;"_"&amp;F178&amp;"_"&amp;G178)</f>
        <v>710_82_1370_5_231_10_A</v>
      </c>
      <c r="AH178" s="879"/>
      <c r="AI178" s="884" t="str">
        <f t="shared" ref="AI178" si="198">IF(A178="","",A178&amp;"_"&amp;B178&amp;"_"&amp;C178&amp;"_"&amp;D178&amp;"_"&amp;E178&amp;"_"&amp;F178&amp;"  "&amp;X178)</f>
        <v>710_82_1370_5_231_10  Bewehrungsplan Abschnitt 1</v>
      </c>
    </row>
    <row r="179" spans="1:35" s="184" customFormat="1" ht="12.75" customHeight="1" x14ac:dyDescent="0.25">
      <c r="A179" s="28">
        <v>710</v>
      </c>
      <c r="B179" s="13">
        <v>82</v>
      </c>
      <c r="C179" s="7" t="s">
        <v>9</v>
      </c>
      <c r="D179" s="7" t="s">
        <v>98</v>
      </c>
      <c r="E179" s="20" t="s">
        <v>694</v>
      </c>
      <c r="F179" s="20" t="s">
        <v>279</v>
      </c>
      <c r="G179" s="932" t="s">
        <v>56</v>
      </c>
      <c r="H179" s="911">
        <v>45013</v>
      </c>
      <c r="I179" s="901" t="s">
        <v>1557</v>
      </c>
      <c r="J179" s="185" t="s">
        <v>798</v>
      </c>
      <c r="K179" s="5" t="s">
        <v>71</v>
      </c>
      <c r="L179" s="5" t="s">
        <v>811</v>
      </c>
      <c r="M179" s="5"/>
      <c r="N179" s="101"/>
      <c r="O179" s="101">
        <v>45090</v>
      </c>
      <c r="P179" s="101"/>
      <c r="Q179" s="101">
        <v>44981</v>
      </c>
      <c r="R179" s="1006"/>
      <c r="S179" s="538" t="s">
        <v>101</v>
      </c>
      <c r="T179" s="8" t="s">
        <v>102</v>
      </c>
      <c r="U179" s="8" t="s">
        <v>253</v>
      </c>
      <c r="V179" s="17" t="s">
        <v>248</v>
      </c>
      <c r="W179" s="17" t="s">
        <v>44</v>
      </c>
      <c r="X179" s="671" t="s">
        <v>2052</v>
      </c>
      <c r="Y179" s="17"/>
      <c r="Z179" s="5" t="s">
        <v>14</v>
      </c>
      <c r="AA179" s="38" t="s">
        <v>244</v>
      </c>
      <c r="AB179" s="15" t="s">
        <v>21</v>
      </c>
      <c r="AC179" s="22" t="s">
        <v>53</v>
      </c>
      <c r="AD179" s="4"/>
      <c r="AE179" s="4" t="s">
        <v>247</v>
      </c>
      <c r="AF179" s="20" t="s">
        <v>28</v>
      </c>
      <c r="AG179" s="6" t="str">
        <f t="shared" si="173"/>
        <v>710_82_1370_5_231_10_B</v>
      </c>
      <c r="AH179" s="17"/>
      <c r="AI179" s="45" t="str">
        <f t="shared" si="174"/>
        <v>710_82_1370_5_231_10  Bewehrungsplan Abschnitt 1</v>
      </c>
    </row>
    <row r="180" spans="1:35" s="885" customFormat="1" ht="12.75" customHeight="1" x14ac:dyDescent="0.25">
      <c r="A180" s="874">
        <v>710</v>
      </c>
      <c r="B180" s="791">
        <v>82</v>
      </c>
      <c r="C180" s="875" t="s">
        <v>9</v>
      </c>
      <c r="D180" s="875" t="s">
        <v>98</v>
      </c>
      <c r="E180" s="119" t="s">
        <v>694</v>
      </c>
      <c r="F180" s="119" t="s">
        <v>108</v>
      </c>
      <c r="G180" s="951" t="s">
        <v>19</v>
      </c>
      <c r="H180" s="918">
        <v>44841</v>
      </c>
      <c r="I180" s="934" t="s">
        <v>1556</v>
      </c>
      <c r="J180" s="856" t="s">
        <v>798</v>
      </c>
      <c r="K180" s="118" t="s">
        <v>71</v>
      </c>
      <c r="L180" s="118" t="s">
        <v>811</v>
      </c>
      <c r="M180" s="118"/>
      <c r="N180" s="859">
        <v>44846</v>
      </c>
      <c r="O180" s="859">
        <v>44846</v>
      </c>
      <c r="P180" s="859">
        <f t="shared" ref="P180" si="199">N180+(7*6)</f>
        <v>44888</v>
      </c>
      <c r="Q180" s="118"/>
      <c r="R180" s="919"/>
      <c r="S180" s="959" t="s">
        <v>101</v>
      </c>
      <c r="T180" s="878" t="s">
        <v>102</v>
      </c>
      <c r="U180" s="878" t="s">
        <v>253</v>
      </c>
      <c r="V180" s="879" t="s">
        <v>248</v>
      </c>
      <c r="W180" s="879" t="s">
        <v>44</v>
      </c>
      <c r="X180" s="1005" t="s">
        <v>2052</v>
      </c>
      <c r="Y180" s="879"/>
      <c r="Z180" s="118" t="s">
        <v>14</v>
      </c>
      <c r="AA180" s="919" t="s">
        <v>244</v>
      </c>
      <c r="AB180" s="920" t="s">
        <v>21</v>
      </c>
      <c r="AC180" s="126" t="s">
        <v>53</v>
      </c>
      <c r="AD180" s="883"/>
      <c r="AE180" s="883" t="s">
        <v>247</v>
      </c>
      <c r="AF180" s="119" t="s">
        <v>28</v>
      </c>
      <c r="AG180" s="128" t="str">
        <f t="shared" si="173"/>
        <v>710_82_1370_5_231_11_A</v>
      </c>
      <c r="AH180" s="879"/>
      <c r="AI180" s="884" t="str">
        <f t="shared" si="174"/>
        <v>710_82_1370_5_231_11  Bewehrungsplan Abschnitt 1</v>
      </c>
    </row>
    <row r="181" spans="1:35" s="885" customFormat="1" ht="12.75" customHeight="1" x14ac:dyDescent="0.25">
      <c r="A181" s="874">
        <v>710</v>
      </c>
      <c r="B181" s="791">
        <v>82</v>
      </c>
      <c r="C181" s="875" t="s">
        <v>9</v>
      </c>
      <c r="D181" s="875" t="s">
        <v>98</v>
      </c>
      <c r="E181" s="119" t="s">
        <v>694</v>
      </c>
      <c r="F181" s="119" t="s">
        <v>108</v>
      </c>
      <c r="G181" s="951" t="s">
        <v>56</v>
      </c>
      <c r="H181" s="918">
        <v>45014</v>
      </c>
      <c r="I181" s="934" t="s">
        <v>1556</v>
      </c>
      <c r="J181" s="856" t="s">
        <v>798</v>
      </c>
      <c r="K181" s="118" t="s">
        <v>71</v>
      </c>
      <c r="L181" s="118" t="s">
        <v>811</v>
      </c>
      <c r="M181" s="118"/>
      <c r="N181" s="859"/>
      <c r="O181" s="859"/>
      <c r="P181" s="859"/>
      <c r="Q181" s="859">
        <v>45051</v>
      </c>
      <c r="R181" s="919"/>
      <c r="S181" s="959" t="s">
        <v>101</v>
      </c>
      <c r="T181" s="878" t="s">
        <v>102</v>
      </c>
      <c r="U181" s="878" t="s">
        <v>253</v>
      </c>
      <c r="V181" s="879" t="s">
        <v>248</v>
      </c>
      <c r="W181" s="879" t="s">
        <v>44</v>
      </c>
      <c r="X181" s="1005" t="s">
        <v>2052</v>
      </c>
      <c r="Y181" s="879"/>
      <c r="Z181" s="118" t="s">
        <v>14</v>
      </c>
      <c r="AA181" s="919" t="s">
        <v>244</v>
      </c>
      <c r="AB181" s="920" t="s">
        <v>21</v>
      </c>
      <c r="AC181" s="126" t="s">
        <v>53</v>
      </c>
      <c r="AD181" s="883"/>
      <c r="AE181" s="883" t="s">
        <v>247</v>
      </c>
      <c r="AF181" s="119" t="s">
        <v>28</v>
      </c>
      <c r="AG181" s="128" t="str">
        <f t="shared" ref="AG181" si="200">IF(A181="","",A181&amp;"_"&amp;B181&amp;"_"&amp;C181&amp;"_"&amp;D181&amp;"_"&amp;E181&amp;"_"&amp;F181&amp;"_"&amp;G181)</f>
        <v>710_82_1370_5_231_11_B</v>
      </c>
      <c r="AH181" s="879"/>
      <c r="AI181" s="884" t="str">
        <f t="shared" ref="AI181" si="201">IF(A181="","",A181&amp;"_"&amp;B181&amp;"_"&amp;C181&amp;"_"&amp;D181&amp;"_"&amp;E181&amp;"_"&amp;F181&amp;"  "&amp;X181)</f>
        <v>710_82_1370_5_231_11  Bewehrungsplan Abschnitt 1</v>
      </c>
    </row>
    <row r="182" spans="1:35" s="184" customFormat="1" ht="12.75" customHeight="1" x14ac:dyDescent="0.25">
      <c r="A182" s="28">
        <v>710</v>
      </c>
      <c r="B182" s="13">
        <v>82</v>
      </c>
      <c r="C182" s="7" t="s">
        <v>9</v>
      </c>
      <c r="D182" s="7" t="s">
        <v>98</v>
      </c>
      <c r="E182" s="20" t="s">
        <v>694</v>
      </c>
      <c r="F182" s="20" t="s">
        <v>108</v>
      </c>
      <c r="G182" s="932" t="s">
        <v>54</v>
      </c>
      <c r="H182" s="911">
        <v>45054</v>
      </c>
      <c r="I182" s="901" t="s">
        <v>1557</v>
      </c>
      <c r="J182" s="185" t="s">
        <v>798</v>
      </c>
      <c r="K182" s="5" t="s">
        <v>71</v>
      </c>
      <c r="L182" s="5" t="s">
        <v>811</v>
      </c>
      <c r="M182" s="5"/>
      <c r="N182" s="101"/>
      <c r="O182" s="101">
        <v>45090</v>
      </c>
      <c r="P182" s="101"/>
      <c r="Q182" s="101">
        <v>45051</v>
      </c>
      <c r="R182" s="1006"/>
      <c r="S182" s="538" t="s">
        <v>101</v>
      </c>
      <c r="T182" s="8" t="s">
        <v>102</v>
      </c>
      <c r="U182" s="8" t="s">
        <v>253</v>
      </c>
      <c r="V182" s="17" t="s">
        <v>248</v>
      </c>
      <c r="W182" s="17" t="s">
        <v>44</v>
      </c>
      <c r="X182" s="671" t="s">
        <v>2052</v>
      </c>
      <c r="Y182" s="17"/>
      <c r="Z182" s="5" t="s">
        <v>14</v>
      </c>
      <c r="AA182" s="38" t="s">
        <v>244</v>
      </c>
      <c r="AB182" s="15" t="s">
        <v>21</v>
      </c>
      <c r="AC182" s="22" t="s">
        <v>53</v>
      </c>
      <c r="AD182" s="4"/>
      <c r="AE182" s="4" t="s">
        <v>247</v>
      </c>
      <c r="AF182" s="20" t="s">
        <v>28</v>
      </c>
      <c r="AG182" s="6" t="str">
        <f t="shared" si="173"/>
        <v>710_82_1370_5_231_11_C</v>
      </c>
      <c r="AH182" s="17"/>
      <c r="AI182" s="45" t="str">
        <f t="shared" si="174"/>
        <v>710_82_1370_5_231_11  Bewehrungsplan Abschnitt 1</v>
      </c>
    </row>
    <row r="183" spans="1:35" s="885" customFormat="1" ht="12.75" customHeight="1" x14ac:dyDescent="0.25">
      <c r="A183" s="874">
        <v>710</v>
      </c>
      <c r="B183" s="791">
        <v>82</v>
      </c>
      <c r="C183" s="875" t="s">
        <v>9</v>
      </c>
      <c r="D183" s="875" t="s">
        <v>98</v>
      </c>
      <c r="E183" s="119" t="s">
        <v>694</v>
      </c>
      <c r="F183" s="119" t="s">
        <v>109</v>
      </c>
      <c r="G183" s="951" t="s">
        <v>19</v>
      </c>
      <c r="H183" s="918">
        <v>44841</v>
      </c>
      <c r="I183" s="934" t="s">
        <v>1556</v>
      </c>
      <c r="J183" s="856" t="s">
        <v>798</v>
      </c>
      <c r="K183" s="118" t="s">
        <v>71</v>
      </c>
      <c r="L183" s="118" t="s">
        <v>811</v>
      </c>
      <c r="M183" s="118"/>
      <c r="N183" s="859">
        <v>44846</v>
      </c>
      <c r="O183" s="859">
        <v>44846</v>
      </c>
      <c r="P183" s="859">
        <f t="shared" ref="P183" si="202">N183+(7*6)</f>
        <v>44888</v>
      </c>
      <c r="Q183" s="859">
        <v>44981</v>
      </c>
      <c r="R183" s="919"/>
      <c r="S183" s="959" t="s">
        <v>101</v>
      </c>
      <c r="T183" s="878" t="s">
        <v>102</v>
      </c>
      <c r="U183" s="878" t="s">
        <v>253</v>
      </c>
      <c r="V183" s="879" t="s">
        <v>248</v>
      </c>
      <c r="W183" s="879" t="s">
        <v>44</v>
      </c>
      <c r="X183" s="1005" t="s">
        <v>2052</v>
      </c>
      <c r="Y183" s="879"/>
      <c r="Z183" s="118" t="s">
        <v>14</v>
      </c>
      <c r="AA183" s="919" t="s">
        <v>244</v>
      </c>
      <c r="AB183" s="920" t="s">
        <v>21</v>
      </c>
      <c r="AC183" s="126" t="s">
        <v>53</v>
      </c>
      <c r="AD183" s="883"/>
      <c r="AE183" s="883" t="s">
        <v>247</v>
      </c>
      <c r="AF183" s="119" t="s">
        <v>28</v>
      </c>
      <c r="AG183" s="128" t="str">
        <f t="shared" si="173"/>
        <v>710_82_1370_5_231_12_A</v>
      </c>
      <c r="AH183" s="879"/>
      <c r="AI183" s="884" t="str">
        <f t="shared" si="174"/>
        <v>710_82_1370_5_231_12  Bewehrungsplan Abschnitt 1</v>
      </c>
    </row>
    <row r="184" spans="1:35" s="184" customFormat="1" ht="12.75" customHeight="1" x14ac:dyDescent="0.25">
      <c r="A184" s="28">
        <v>710</v>
      </c>
      <c r="B184" s="13">
        <v>82</v>
      </c>
      <c r="C184" s="7" t="s">
        <v>9</v>
      </c>
      <c r="D184" s="7" t="s">
        <v>98</v>
      </c>
      <c r="E184" s="20" t="s">
        <v>694</v>
      </c>
      <c r="F184" s="20" t="s">
        <v>109</v>
      </c>
      <c r="G184" s="932" t="s">
        <v>56</v>
      </c>
      <c r="H184" s="911">
        <v>45013</v>
      </c>
      <c r="I184" s="901" t="s">
        <v>1557</v>
      </c>
      <c r="J184" s="185" t="s">
        <v>798</v>
      </c>
      <c r="K184" s="5" t="s">
        <v>71</v>
      </c>
      <c r="L184" s="5" t="s">
        <v>811</v>
      </c>
      <c r="M184" s="5"/>
      <c r="N184" s="101"/>
      <c r="O184" s="101">
        <v>45090</v>
      </c>
      <c r="P184" s="101"/>
      <c r="Q184" s="101">
        <v>44981</v>
      </c>
      <c r="R184" s="1006"/>
      <c r="S184" s="538" t="s">
        <v>101</v>
      </c>
      <c r="T184" s="8" t="s">
        <v>102</v>
      </c>
      <c r="U184" s="8" t="s">
        <v>253</v>
      </c>
      <c r="V184" s="17" t="s">
        <v>248</v>
      </c>
      <c r="W184" s="17" t="s">
        <v>44</v>
      </c>
      <c r="X184" s="671" t="s">
        <v>2052</v>
      </c>
      <c r="Y184" s="17"/>
      <c r="Z184" s="5" t="s">
        <v>14</v>
      </c>
      <c r="AA184" s="38" t="s">
        <v>244</v>
      </c>
      <c r="AB184" s="15" t="s">
        <v>21</v>
      </c>
      <c r="AC184" s="22" t="s">
        <v>53</v>
      </c>
      <c r="AD184" s="4"/>
      <c r="AE184" s="4" t="s">
        <v>247</v>
      </c>
      <c r="AF184" s="20" t="s">
        <v>28</v>
      </c>
      <c r="AG184" s="6" t="str">
        <f t="shared" ref="AG184:AG196" si="203">IF(A184="","",A184&amp;"_"&amp;B184&amp;"_"&amp;C184&amp;"_"&amp;D184&amp;"_"&amp;E184&amp;"_"&amp;F184&amp;"_"&amp;G184)</f>
        <v>710_82_1370_5_231_12_B</v>
      </c>
      <c r="AH184" s="17"/>
      <c r="AI184" s="45" t="str">
        <f t="shared" ref="AI184:AI196" si="204">IF(A184="","",A184&amp;"_"&amp;B184&amp;"_"&amp;C184&amp;"_"&amp;D184&amp;"_"&amp;E184&amp;"_"&amp;F184&amp;"  "&amp;X184)</f>
        <v>710_82_1370_5_231_12  Bewehrungsplan Abschnitt 1</v>
      </c>
    </row>
    <row r="185" spans="1:35" s="885" customFormat="1" ht="12.75" customHeight="1" x14ac:dyDescent="0.25">
      <c r="A185" s="874">
        <v>710</v>
      </c>
      <c r="B185" s="791">
        <v>82</v>
      </c>
      <c r="C185" s="875" t="s">
        <v>9</v>
      </c>
      <c r="D185" s="875" t="s">
        <v>98</v>
      </c>
      <c r="E185" s="119" t="s">
        <v>694</v>
      </c>
      <c r="F185" s="119" t="s">
        <v>276</v>
      </c>
      <c r="G185" s="951" t="s">
        <v>19</v>
      </c>
      <c r="H185" s="918">
        <v>44841</v>
      </c>
      <c r="I185" s="934" t="s">
        <v>1556</v>
      </c>
      <c r="J185" s="856" t="s">
        <v>798</v>
      </c>
      <c r="K185" s="118" t="s">
        <v>71</v>
      </c>
      <c r="L185" s="118" t="s">
        <v>811</v>
      </c>
      <c r="M185" s="118"/>
      <c r="N185" s="859">
        <v>44846</v>
      </c>
      <c r="O185" s="859">
        <v>44846</v>
      </c>
      <c r="P185" s="859">
        <f t="shared" ref="P185" si="205">N185+(7*6)</f>
        <v>44888</v>
      </c>
      <c r="Q185" s="859">
        <v>44981</v>
      </c>
      <c r="R185" s="919"/>
      <c r="S185" s="959" t="s">
        <v>101</v>
      </c>
      <c r="T185" s="878" t="s">
        <v>102</v>
      </c>
      <c r="U185" s="878" t="s">
        <v>253</v>
      </c>
      <c r="V185" s="879" t="s">
        <v>248</v>
      </c>
      <c r="W185" s="879" t="s">
        <v>44</v>
      </c>
      <c r="X185" s="1005" t="s">
        <v>2052</v>
      </c>
      <c r="Y185" s="879"/>
      <c r="Z185" s="118" t="s">
        <v>14</v>
      </c>
      <c r="AA185" s="919" t="s">
        <v>244</v>
      </c>
      <c r="AB185" s="920" t="s">
        <v>21</v>
      </c>
      <c r="AC185" s="126" t="s">
        <v>53</v>
      </c>
      <c r="AD185" s="883"/>
      <c r="AE185" s="883" t="s">
        <v>247</v>
      </c>
      <c r="AF185" s="119" t="s">
        <v>28</v>
      </c>
      <c r="AG185" s="128" t="str">
        <f t="shared" ref="AG185" si="206">IF(A185="","",A185&amp;"_"&amp;B185&amp;"_"&amp;C185&amp;"_"&amp;D185&amp;"_"&amp;E185&amp;"_"&amp;F185&amp;"_"&amp;G185)</f>
        <v>710_82_1370_5_231_13_A</v>
      </c>
      <c r="AH185" s="879"/>
      <c r="AI185" s="884" t="str">
        <f t="shared" ref="AI185" si="207">IF(A185="","",A185&amp;"_"&amp;B185&amp;"_"&amp;C185&amp;"_"&amp;D185&amp;"_"&amp;E185&amp;"_"&amp;F185&amp;"  "&amp;X185)</f>
        <v>710_82_1370_5_231_13  Bewehrungsplan Abschnitt 1</v>
      </c>
    </row>
    <row r="186" spans="1:35" s="184" customFormat="1" ht="12.75" customHeight="1" x14ac:dyDescent="0.25">
      <c r="A186" s="28">
        <v>710</v>
      </c>
      <c r="B186" s="13">
        <v>82</v>
      </c>
      <c r="C186" s="7" t="s">
        <v>9</v>
      </c>
      <c r="D186" s="7" t="s">
        <v>98</v>
      </c>
      <c r="E186" s="20" t="s">
        <v>694</v>
      </c>
      <c r="F186" s="20" t="s">
        <v>276</v>
      </c>
      <c r="G186" s="932" t="s">
        <v>56</v>
      </c>
      <c r="H186" s="911">
        <v>45013</v>
      </c>
      <c r="I186" s="901" t="s">
        <v>1557</v>
      </c>
      <c r="J186" s="185" t="s">
        <v>798</v>
      </c>
      <c r="K186" s="5" t="s">
        <v>71</v>
      </c>
      <c r="L186" s="5" t="s">
        <v>811</v>
      </c>
      <c r="M186" s="5"/>
      <c r="N186" s="101"/>
      <c r="O186" s="101">
        <v>45090</v>
      </c>
      <c r="P186" s="101"/>
      <c r="Q186" s="101">
        <v>44981</v>
      </c>
      <c r="R186" s="1006"/>
      <c r="S186" s="538" t="s">
        <v>101</v>
      </c>
      <c r="T186" s="8" t="s">
        <v>102</v>
      </c>
      <c r="U186" s="8" t="s">
        <v>253</v>
      </c>
      <c r="V186" s="17" t="s">
        <v>248</v>
      </c>
      <c r="W186" s="17" t="s">
        <v>44</v>
      </c>
      <c r="X186" s="671" t="s">
        <v>2052</v>
      </c>
      <c r="Y186" s="17"/>
      <c r="Z186" s="5" t="s">
        <v>14</v>
      </c>
      <c r="AA186" s="38" t="s">
        <v>244</v>
      </c>
      <c r="AB186" s="15" t="s">
        <v>21</v>
      </c>
      <c r="AC186" s="22" t="s">
        <v>53</v>
      </c>
      <c r="AD186" s="4"/>
      <c r="AE186" s="4" t="s">
        <v>247</v>
      </c>
      <c r="AF186" s="20" t="s">
        <v>28</v>
      </c>
      <c r="AG186" s="6" t="str">
        <f t="shared" si="203"/>
        <v>710_82_1370_5_231_13_B</v>
      </c>
      <c r="AH186" s="17"/>
      <c r="AI186" s="45" t="str">
        <f t="shared" si="204"/>
        <v>710_82_1370_5_231_13  Bewehrungsplan Abschnitt 1</v>
      </c>
    </row>
    <row r="187" spans="1:35" s="885" customFormat="1" ht="12.75" customHeight="1" x14ac:dyDescent="0.25">
      <c r="A187" s="874">
        <v>710</v>
      </c>
      <c r="B187" s="791">
        <v>82</v>
      </c>
      <c r="C187" s="875" t="s">
        <v>9</v>
      </c>
      <c r="D187" s="875" t="s">
        <v>98</v>
      </c>
      <c r="E187" s="119" t="s">
        <v>694</v>
      </c>
      <c r="F187" s="119" t="s">
        <v>280</v>
      </c>
      <c r="G187" s="951" t="s">
        <v>19</v>
      </c>
      <c r="H187" s="918">
        <v>44841</v>
      </c>
      <c r="I187" s="934" t="s">
        <v>1556</v>
      </c>
      <c r="J187" s="856" t="s">
        <v>798</v>
      </c>
      <c r="K187" s="118" t="s">
        <v>71</v>
      </c>
      <c r="L187" s="118" t="s">
        <v>811</v>
      </c>
      <c r="M187" s="118"/>
      <c r="N187" s="859">
        <v>44846</v>
      </c>
      <c r="O187" s="859">
        <v>44846</v>
      </c>
      <c r="P187" s="859">
        <f t="shared" ref="P187" si="208">N187+(7*6)</f>
        <v>44888</v>
      </c>
      <c r="Q187" s="859">
        <v>44981</v>
      </c>
      <c r="R187" s="919"/>
      <c r="S187" s="959" t="s">
        <v>101</v>
      </c>
      <c r="T187" s="878" t="s">
        <v>102</v>
      </c>
      <c r="U187" s="878" t="s">
        <v>253</v>
      </c>
      <c r="V187" s="879" t="s">
        <v>248</v>
      </c>
      <c r="W187" s="879" t="s">
        <v>44</v>
      </c>
      <c r="X187" s="1005" t="s">
        <v>2052</v>
      </c>
      <c r="Y187" s="879"/>
      <c r="Z187" s="118" t="s">
        <v>14</v>
      </c>
      <c r="AA187" s="919" t="s">
        <v>244</v>
      </c>
      <c r="AB187" s="920" t="s">
        <v>21</v>
      </c>
      <c r="AC187" s="126" t="s">
        <v>53</v>
      </c>
      <c r="AD187" s="883"/>
      <c r="AE187" s="883" t="s">
        <v>247</v>
      </c>
      <c r="AF187" s="119" t="s">
        <v>28</v>
      </c>
      <c r="AG187" s="128" t="str">
        <f t="shared" ref="AG187" si="209">IF(A187="","",A187&amp;"_"&amp;B187&amp;"_"&amp;C187&amp;"_"&amp;D187&amp;"_"&amp;E187&amp;"_"&amp;F187&amp;"_"&amp;G187)</f>
        <v>710_82_1370_5_231_14_A</v>
      </c>
      <c r="AH187" s="879"/>
      <c r="AI187" s="884" t="str">
        <f t="shared" ref="AI187" si="210">IF(A187="","",A187&amp;"_"&amp;B187&amp;"_"&amp;C187&amp;"_"&amp;D187&amp;"_"&amp;E187&amp;"_"&amp;F187&amp;"  "&amp;X187)</f>
        <v>710_82_1370_5_231_14  Bewehrungsplan Abschnitt 1</v>
      </c>
    </row>
    <row r="188" spans="1:35" s="184" customFormat="1" ht="12.75" customHeight="1" x14ac:dyDescent="0.25">
      <c r="A188" s="28">
        <v>710</v>
      </c>
      <c r="B188" s="13">
        <v>82</v>
      </c>
      <c r="C188" s="7" t="s">
        <v>9</v>
      </c>
      <c r="D188" s="7" t="s">
        <v>98</v>
      </c>
      <c r="E188" s="20" t="s">
        <v>694</v>
      </c>
      <c r="F188" s="20" t="s">
        <v>280</v>
      </c>
      <c r="G188" s="932" t="s">
        <v>56</v>
      </c>
      <c r="H188" s="911">
        <v>45013</v>
      </c>
      <c r="I188" s="901" t="s">
        <v>1557</v>
      </c>
      <c r="J188" s="185" t="s">
        <v>798</v>
      </c>
      <c r="K188" s="5" t="s">
        <v>71</v>
      </c>
      <c r="L188" s="5" t="s">
        <v>811</v>
      </c>
      <c r="M188" s="5"/>
      <c r="N188" s="101"/>
      <c r="O188" s="101">
        <v>45090</v>
      </c>
      <c r="P188" s="101"/>
      <c r="Q188" s="101">
        <v>44981</v>
      </c>
      <c r="R188" s="1006"/>
      <c r="S188" s="538" t="s">
        <v>101</v>
      </c>
      <c r="T188" s="8" t="s">
        <v>102</v>
      </c>
      <c r="U188" s="8" t="s">
        <v>253</v>
      </c>
      <c r="V188" s="17" t="s">
        <v>248</v>
      </c>
      <c r="W188" s="17" t="s">
        <v>44</v>
      </c>
      <c r="X188" s="671" t="s">
        <v>2052</v>
      </c>
      <c r="Y188" s="17"/>
      <c r="Z188" s="5" t="s">
        <v>14</v>
      </c>
      <c r="AA188" s="38" t="s">
        <v>244</v>
      </c>
      <c r="AB188" s="15" t="s">
        <v>21</v>
      </c>
      <c r="AC188" s="22" t="s">
        <v>53</v>
      </c>
      <c r="AD188" s="4"/>
      <c r="AE188" s="4" t="s">
        <v>247</v>
      </c>
      <c r="AF188" s="20" t="s">
        <v>28</v>
      </c>
      <c r="AG188" s="6" t="str">
        <f t="shared" si="203"/>
        <v>710_82_1370_5_231_14_B</v>
      </c>
      <c r="AH188" s="17"/>
      <c r="AI188" s="45" t="str">
        <f t="shared" si="204"/>
        <v>710_82_1370_5_231_14  Bewehrungsplan Abschnitt 1</v>
      </c>
    </row>
    <row r="189" spans="1:35" s="885" customFormat="1" ht="12.75" customHeight="1" x14ac:dyDescent="0.25">
      <c r="A189" s="874">
        <v>710</v>
      </c>
      <c r="B189" s="791">
        <v>82</v>
      </c>
      <c r="C189" s="875" t="s">
        <v>9</v>
      </c>
      <c r="D189" s="875" t="s">
        <v>98</v>
      </c>
      <c r="E189" s="119" t="s">
        <v>694</v>
      </c>
      <c r="F189" s="119" t="s">
        <v>281</v>
      </c>
      <c r="G189" s="951" t="s">
        <v>19</v>
      </c>
      <c r="H189" s="918">
        <v>44841</v>
      </c>
      <c r="I189" s="934" t="s">
        <v>1556</v>
      </c>
      <c r="J189" s="856" t="s">
        <v>798</v>
      </c>
      <c r="K189" s="118" t="s">
        <v>71</v>
      </c>
      <c r="L189" s="118" t="s">
        <v>811</v>
      </c>
      <c r="M189" s="118"/>
      <c r="N189" s="859">
        <v>44846</v>
      </c>
      <c r="O189" s="859">
        <v>44846</v>
      </c>
      <c r="P189" s="859">
        <f t="shared" ref="P189" si="211">N189+(7*6)</f>
        <v>44888</v>
      </c>
      <c r="Q189" s="859">
        <v>44981</v>
      </c>
      <c r="R189" s="919"/>
      <c r="S189" s="959" t="s">
        <v>101</v>
      </c>
      <c r="T189" s="878" t="s">
        <v>102</v>
      </c>
      <c r="U189" s="878" t="s">
        <v>253</v>
      </c>
      <c r="V189" s="879" t="s">
        <v>248</v>
      </c>
      <c r="W189" s="879" t="s">
        <v>44</v>
      </c>
      <c r="X189" s="1005" t="s">
        <v>2052</v>
      </c>
      <c r="Y189" s="879"/>
      <c r="Z189" s="118" t="s">
        <v>14</v>
      </c>
      <c r="AA189" s="919" t="s">
        <v>244</v>
      </c>
      <c r="AB189" s="920" t="s">
        <v>21</v>
      </c>
      <c r="AC189" s="126" t="s">
        <v>53</v>
      </c>
      <c r="AD189" s="883"/>
      <c r="AE189" s="883" t="s">
        <v>247</v>
      </c>
      <c r="AF189" s="119" t="s">
        <v>28</v>
      </c>
      <c r="AG189" s="128" t="str">
        <f t="shared" ref="AG189" si="212">IF(A189="","",A189&amp;"_"&amp;B189&amp;"_"&amp;C189&amp;"_"&amp;D189&amp;"_"&amp;E189&amp;"_"&amp;F189&amp;"_"&amp;G189)</f>
        <v>710_82_1370_5_231_15_A</v>
      </c>
      <c r="AH189" s="879"/>
      <c r="AI189" s="884" t="str">
        <f t="shared" ref="AI189" si="213">IF(A189="","",A189&amp;"_"&amp;B189&amp;"_"&amp;C189&amp;"_"&amp;D189&amp;"_"&amp;E189&amp;"_"&amp;F189&amp;"  "&amp;X189)</f>
        <v>710_82_1370_5_231_15  Bewehrungsplan Abschnitt 1</v>
      </c>
    </row>
    <row r="190" spans="1:35" s="184" customFormat="1" ht="12.75" customHeight="1" x14ac:dyDescent="0.25">
      <c r="A190" s="28">
        <v>710</v>
      </c>
      <c r="B190" s="13">
        <v>82</v>
      </c>
      <c r="C190" s="7" t="s">
        <v>9</v>
      </c>
      <c r="D190" s="7" t="s">
        <v>98</v>
      </c>
      <c r="E190" s="20" t="s">
        <v>694</v>
      </c>
      <c r="F190" s="20" t="s">
        <v>281</v>
      </c>
      <c r="G190" s="932" t="s">
        <v>56</v>
      </c>
      <c r="H190" s="911">
        <v>45013</v>
      </c>
      <c r="I190" s="901" t="s">
        <v>1557</v>
      </c>
      <c r="J190" s="185" t="s">
        <v>798</v>
      </c>
      <c r="K190" s="5" t="s">
        <v>71</v>
      </c>
      <c r="L190" s="5" t="s">
        <v>811</v>
      </c>
      <c r="M190" s="5"/>
      <c r="N190" s="101"/>
      <c r="O190" s="101">
        <v>45090</v>
      </c>
      <c r="P190" s="101"/>
      <c r="Q190" s="101">
        <v>44981</v>
      </c>
      <c r="R190" s="1006"/>
      <c r="S190" s="538" t="s">
        <v>101</v>
      </c>
      <c r="T190" s="8" t="s">
        <v>102</v>
      </c>
      <c r="U190" s="8" t="s">
        <v>253</v>
      </c>
      <c r="V190" s="17" t="s">
        <v>248</v>
      </c>
      <c r="W190" s="17" t="s">
        <v>44</v>
      </c>
      <c r="X190" s="671" t="s">
        <v>2052</v>
      </c>
      <c r="Y190" s="17"/>
      <c r="Z190" s="5" t="s">
        <v>14</v>
      </c>
      <c r="AA190" s="38" t="s">
        <v>244</v>
      </c>
      <c r="AB190" s="15" t="s">
        <v>21</v>
      </c>
      <c r="AC190" s="22" t="s">
        <v>53</v>
      </c>
      <c r="AD190" s="4"/>
      <c r="AE190" s="4" t="s">
        <v>247</v>
      </c>
      <c r="AF190" s="20" t="s">
        <v>28</v>
      </c>
      <c r="AG190" s="6" t="str">
        <f t="shared" si="203"/>
        <v>710_82_1370_5_231_15_B</v>
      </c>
      <c r="AH190" s="17"/>
      <c r="AI190" s="45" t="str">
        <f t="shared" si="204"/>
        <v>710_82_1370_5_231_15  Bewehrungsplan Abschnitt 1</v>
      </c>
    </row>
    <row r="191" spans="1:35" s="885" customFormat="1" ht="12.75" customHeight="1" x14ac:dyDescent="0.25">
      <c r="A191" s="874">
        <v>710</v>
      </c>
      <c r="B191" s="791">
        <v>82</v>
      </c>
      <c r="C191" s="875" t="s">
        <v>9</v>
      </c>
      <c r="D191" s="875" t="s">
        <v>98</v>
      </c>
      <c r="E191" s="119" t="s">
        <v>694</v>
      </c>
      <c r="F191" s="119" t="s">
        <v>282</v>
      </c>
      <c r="G191" s="951" t="s">
        <v>19</v>
      </c>
      <c r="H191" s="918">
        <v>44841</v>
      </c>
      <c r="I191" s="934" t="s">
        <v>1556</v>
      </c>
      <c r="J191" s="856" t="s">
        <v>798</v>
      </c>
      <c r="K191" s="118" t="s">
        <v>71</v>
      </c>
      <c r="L191" s="118" t="s">
        <v>811</v>
      </c>
      <c r="M191" s="118"/>
      <c r="N191" s="859">
        <v>44846</v>
      </c>
      <c r="O191" s="859">
        <v>44846</v>
      </c>
      <c r="P191" s="859">
        <f t="shared" ref="P191" si="214">N191+(7*6)</f>
        <v>44888</v>
      </c>
      <c r="Q191" s="118"/>
      <c r="R191" s="919"/>
      <c r="S191" s="959" t="s">
        <v>101</v>
      </c>
      <c r="T191" s="878" t="s">
        <v>102</v>
      </c>
      <c r="U191" s="878" t="s">
        <v>253</v>
      </c>
      <c r="V191" s="879" t="s">
        <v>248</v>
      </c>
      <c r="W191" s="879" t="s">
        <v>44</v>
      </c>
      <c r="X191" s="1005" t="s">
        <v>2052</v>
      </c>
      <c r="Y191" s="879"/>
      <c r="Z191" s="118" t="s">
        <v>14</v>
      </c>
      <c r="AA191" s="919" t="s">
        <v>244</v>
      </c>
      <c r="AB191" s="920" t="s">
        <v>21</v>
      </c>
      <c r="AC191" s="126" t="s">
        <v>53</v>
      </c>
      <c r="AD191" s="883"/>
      <c r="AE191" s="883" t="s">
        <v>247</v>
      </c>
      <c r="AF191" s="119" t="s">
        <v>28</v>
      </c>
      <c r="AG191" s="128" t="str">
        <f t="shared" si="203"/>
        <v>710_82_1370_5_231_16_A</v>
      </c>
      <c r="AH191" s="879"/>
      <c r="AI191" s="884" t="str">
        <f t="shared" si="204"/>
        <v>710_82_1370_5_231_16  Bewehrungsplan Abschnitt 1</v>
      </c>
    </row>
    <row r="192" spans="1:35" s="885" customFormat="1" ht="12.75" customHeight="1" x14ac:dyDescent="0.25">
      <c r="A192" s="874">
        <v>710</v>
      </c>
      <c r="B192" s="791">
        <v>82</v>
      </c>
      <c r="C192" s="875" t="s">
        <v>9</v>
      </c>
      <c r="D192" s="875" t="s">
        <v>98</v>
      </c>
      <c r="E192" s="119" t="s">
        <v>694</v>
      </c>
      <c r="F192" s="119" t="s">
        <v>282</v>
      </c>
      <c r="G192" s="951" t="s">
        <v>56</v>
      </c>
      <c r="H192" s="918">
        <v>45014</v>
      </c>
      <c r="I192" s="934" t="s">
        <v>1556</v>
      </c>
      <c r="J192" s="856" t="s">
        <v>798</v>
      </c>
      <c r="K192" s="118" t="s">
        <v>71</v>
      </c>
      <c r="L192" s="118" t="s">
        <v>811</v>
      </c>
      <c r="M192" s="118"/>
      <c r="N192" s="859"/>
      <c r="O192" s="859"/>
      <c r="P192" s="859"/>
      <c r="Q192" s="859">
        <v>45051</v>
      </c>
      <c r="R192" s="919"/>
      <c r="S192" s="959" t="s">
        <v>101</v>
      </c>
      <c r="T192" s="878" t="s">
        <v>102</v>
      </c>
      <c r="U192" s="878" t="s">
        <v>253</v>
      </c>
      <c r="V192" s="879" t="s">
        <v>248</v>
      </c>
      <c r="W192" s="879" t="s">
        <v>44</v>
      </c>
      <c r="X192" s="1005" t="s">
        <v>2052</v>
      </c>
      <c r="Y192" s="879"/>
      <c r="Z192" s="118" t="s">
        <v>14</v>
      </c>
      <c r="AA192" s="919" t="s">
        <v>244</v>
      </c>
      <c r="AB192" s="920" t="s">
        <v>21</v>
      </c>
      <c r="AC192" s="126" t="s">
        <v>53</v>
      </c>
      <c r="AD192" s="883"/>
      <c r="AE192" s="883" t="s">
        <v>247</v>
      </c>
      <c r="AF192" s="119" t="s">
        <v>28</v>
      </c>
      <c r="AG192" s="128" t="str">
        <f t="shared" ref="AG192" si="215">IF(A192="","",A192&amp;"_"&amp;B192&amp;"_"&amp;C192&amp;"_"&amp;D192&amp;"_"&amp;E192&amp;"_"&amp;F192&amp;"_"&amp;G192)</f>
        <v>710_82_1370_5_231_16_B</v>
      </c>
      <c r="AH192" s="879"/>
      <c r="AI192" s="884" t="str">
        <f t="shared" ref="AI192" si="216">IF(A192="","",A192&amp;"_"&amp;B192&amp;"_"&amp;C192&amp;"_"&amp;D192&amp;"_"&amp;E192&amp;"_"&amp;F192&amp;"  "&amp;X192)</f>
        <v>710_82_1370_5_231_16  Bewehrungsplan Abschnitt 1</v>
      </c>
    </row>
    <row r="193" spans="1:35" s="184" customFormat="1" ht="12.75" customHeight="1" x14ac:dyDescent="0.25">
      <c r="A193" s="28">
        <v>710</v>
      </c>
      <c r="B193" s="13">
        <v>82</v>
      </c>
      <c r="C193" s="7" t="s">
        <v>9</v>
      </c>
      <c r="D193" s="7" t="s">
        <v>98</v>
      </c>
      <c r="E193" s="20" t="s">
        <v>694</v>
      </c>
      <c r="F193" s="20" t="s">
        <v>282</v>
      </c>
      <c r="G193" s="932" t="s">
        <v>54</v>
      </c>
      <c r="H193" s="911">
        <v>45054</v>
      </c>
      <c r="I193" s="901" t="s">
        <v>1557</v>
      </c>
      <c r="J193" s="185" t="s">
        <v>798</v>
      </c>
      <c r="K193" s="5" t="s">
        <v>71</v>
      </c>
      <c r="L193" s="5" t="s">
        <v>811</v>
      </c>
      <c r="M193" s="5"/>
      <c r="N193" s="101"/>
      <c r="O193" s="101">
        <v>45090</v>
      </c>
      <c r="P193" s="101"/>
      <c r="Q193" s="101">
        <v>45051</v>
      </c>
      <c r="R193" s="1006"/>
      <c r="S193" s="538" t="s">
        <v>101</v>
      </c>
      <c r="T193" s="8" t="s">
        <v>102</v>
      </c>
      <c r="U193" s="8" t="s">
        <v>253</v>
      </c>
      <c r="V193" s="17" t="s">
        <v>248</v>
      </c>
      <c r="W193" s="17" t="s">
        <v>44</v>
      </c>
      <c r="X193" s="671" t="s">
        <v>2052</v>
      </c>
      <c r="Y193" s="17"/>
      <c r="Z193" s="5" t="s">
        <v>14</v>
      </c>
      <c r="AA193" s="38" t="s">
        <v>244</v>
      </c>
      <c r="AB193" s="15" t="s">
        <v>21</v>
      </c>
      <c r="AC193" s="22" t="s">
        <v>53</v>
      </c>
      <c r="AD193" s="4"/>
      <c r="AE193" s="4" t="s">
        <v>247</v>
      </c>
      <c r="AF193" s="20" t="s">
        <v>28</v>
      </c>
      <c r="AG193" s="6" t="str">
        <f t="shared" si="203"/>
        <v>710_82_1370_5_231_16_C</v>
      </c>
      <c r="AH193" s="17"/>
      <c r="AI193" s="45" t="str">
        <f t="shared" si="204"/>
        <v>710_82_1370_5_231_16  Bewehrungsplan Abschnitt 1</v>
      </c>
    </row>
    <row r="194" spans="1:35" s="885" customFormat="1" ht="12.75" customHeight="1" x14ac:dyDescent="0.25">
      <c r="A194" s="874">
        <v>710</v>
      </c>
      <c r="B194" s="791">
        <v>82</v>
      </c>
      <c r="C194" s="875" t="s">
        <v>9</v>
      </c>
      <c r="D194" s="875" t="s">
        <v>98</v>
      </c>
      <c r="E194" s="119" t="s">
        <v>694</v>
      </c>
      <c r="F194" s="119" t="s">
        <v>283</v>
      </c>
      <c r="G194" s="951" t="s">
        <v>19</v>
      </c>
      <c r="H194" s="918">
        <v>44841</v>
      </c>
      <c r="I194" s="934" t="s">
        <v>1556</v>
      </c>
      <c r="J194" s="856" t="s">
        <v>798</v>
      </c>
      <c r="K194" s="118" t="s">
        <v>71</v>
      </c>
      <c r="L194" s="118" t="s">
        <v>811</v>
      </c>
      <c r="M194" s="118"/>
      <c r="N194" s="859">
        <v>44846</v>
      </c>
      <c r="O194" s="859">
        <v>44846</v>
      </c>
      <c r="P194" s="859">
        <f t="shared" ref="P194" si="217">N194+(7*6)</f>
        <v>44888</v>
      </c>
      <c r="Q194" s="859">
        <v>44981</v>
      </c>
      <c r="R194" s="919"/>
      <c r="S194" s="959" t="s">
        <v>101</v>
      </c>
      <c r="T194" s="878" t="s">
        <v>102</v>
      </c>
      <c r="U194" s="878" t="s">
        <v>253</v>
      </c>
      <c r="V194" s="879" t="s">
        <v>248</v>
      </c>
      <c r="W194" s="879" t="s">
        <v>44</v>
      </c>
      <c r="X194" s="1005" t="s">
        <v>2052</v>
      </c>
      <c r="Y194" s="879"/>
      <c r="Z194" s="118" t="s">
        <v>14</v>
      </c>
      <c r="AA194" s="919" t="s">
        <v>244</v>
      </c>
      <c r="AB194" s="920" t="s">
        <v>21</v>
      </c>
      <c r="AC194" s="126" t="s">
        <v>53</v>
      </c>
      <c r="AD194" s="883"/>
      <c r="AE194" s="883" t="s">
        <v>247</v>
      </c>
      <c r="AF194" s="119" t="s">
        <v>28</v>
      </c>
      <c r="AG194" s="128" t="str">
        <f t="shared" ref="AG194" si="218">IF(A194="","",A194&amp;"_"&amp;B194&amp;"_"&amp;C194&amp;"_"&amp;D194&amp;"_"&amp;E194&amp;"_"&amp;F194&amp;"_"&amp;G194)</f>
        <v>710_82_1370_5_231_17_A</v>
      </c>
      <c r="AH194" s="879"/>
      <c r="AI194" s="884" t="str">
        <f t="shared" ref="AI194" si="219">IF(A194="","",A194&amp;"_"&amp;B194&amp;"_"&amp;C194&amp;"_"&amp;D194&amp;"_"&amp;E194&amp;"_"&amp;F194&amp;"  "&amp;X194)</f>
        <v>710_82_1370_5_231_17  Bewehrungsplan Abschnitt 1</v>
      </c>
    </row>
    <row r="195" spans="1:35" s="184" customFormat="1" ht="12.75" customHeight="1" x14ac:dyDescent="0.25">
      <c r="A195" s="28">
        <v>710</v>
      </c>
      <c r="B195" s="13">
        <v>82</v>
      </c>
      <c r="C195" s="7" t="s">
        <v>9</v>
      </c>
      <c r="D195" s="7" t="s">
        <v>98</v>
      </c>
      <c r="E195" s="20" t="s">
        <v>694</v>
      </c>
      <c r="F195" s="20" t="s">
        <v>283</v>
      </c>
      <c r="G195" s="932" t="s">
        <v>56</v>
      </c>
      <c r="H195" s="911">
        <v>45013</v>
      </c>
      <c r="I195" s="901" t="s">
        <v>1557</v>
      </c>
      <c r="J195" s="185" t="s">
        <v>798</v>
      </c>
      <c r="K195" s="5" t="s">
        <v>71</v>
      </c>
      <c r="L195" s="5" t="s">
        <v>811</v>
      </c>
      <c r="M195" s="5"/>
      <c r="N195" s="101"/>
      <c r="O195" s="101">
        <v>45090</v>
      </c>
      <c r="P195" s="101"/>
      <c r="Q195" s="101">
        <v>44981</v>
      </c>
      <c r="R195" s="1006"/>
      <c r="S195" s="538" t="s">
        <v>101</v>
      </c>
      <c r="T195" s="8" t="s">
        <v>102</v>
      </c>
      <c r="U195" s="8" t="s">
        <v>253</v>
      </c>
      <c r="V195" s="17" t="s">
        <v>248</v>
      </c>
      <c r="W195" s="17" t="s">
        <v>44</v>
      </c>
      <c r="X195" s="671" t="s">
        <v>2052</v>
      </c>
      <c r="Y195" s="17"/>
      <c r="Z195" s="5" t="s">
        <v>14</v>
      </c>
      <c r="AA195" s="38" t="s">
        <v>244</v>
      </c>
      <c r="AB195" s="15" t="s">
        <v>21</v>
      </c>
      <c r="AC195" s="22" t="s">
        <v>53</v>
      </c>
      <c r="AD195" s="4"/>
      <c r="AE195" s="4" t="s">
        <v>247</v>
      </c>
      <c r="AF195" s="20" t="s">
        <v>28</v>
      </c>
      <c r="AG195" s="6" t="str">
        <f t="shared" si="203"/>
        <v>710_82_1370_5_231_17_B</v>
      </c>
      <c r="AH195" s="17"/>
      <c r="AI195" s="45" t="str">
        <f t="shared" si="204"/>
        <v>710_82_1370_5_231_17  Bewehrungsplan Abschnitt 1</v>
      </c>
    </row>
    <row r="196" spans="1:35" s="885" customFormat="1" ht="12.75" customHeight="1" x14ac:dyDescent="0.25">
      <c r="A196" s="874">
        <v>710</v>
      </c>
      <c r="B196" s="791">
        <v>82</v>
      </c>
      <c r="C196" s="875" t="s">
        <v>9</v>
      </c>
      <c r="D196" s="875" t="s">
        <v>98</v>
      </c>
      <c r="E196" s="119" t="s">
        <v>694</v>
      </c>
      <c r="F196" s="119" t="s">
        <v>284</v>
      </c>
      <c r="G196" s="951" t="s">
        <v>19</v>
      </c>
      <c r="H196" s="918">
        <v>44841</v>
      </c>
      <c r="I196" s="934" t="s">
        <v>1556</v>
      </c>
      <c r="J196" s="856" t="s">
        <v>798</v>
      </c>
      <c r="K196" s="118" t="s">
        <v>71</v>
      </c>
      <c r="L196" s="118" t="s">
        <v>811</v>
      </c>
      <c r="M196" s="118"/>
      <c r="N196" s="859">
        <v>44846</v>
      </c>
      <c r="O196" s="859">
        <v>44846</v>
      </c>
      <c r="P196" s="859">
        <f t="shared" ref="P196" si="220">N196+(7*6)</f>
        <v>44888</v>
      </c>
      <c r="Q196" s="859">
        <v>44981</v>
      </c>
      <c r="R196" s="919"/>
      <c r="S196" s="959" t="s">
        <v>101</v>
      </c>
      <c r="T196" s="878" t="s">
        <v>102</v>
      </c>
      <c r="U196" s="878" t="s">
        <v>253</v>
      </c>
      <c r="V196" s="879" t="s">
        <v>248</v>
      </c>
      <c r="W196" s="879" t="s">
        <v>44</v>
      </c>
      <c r="X196" s="1005" t="s">
        <v>2052</v>
      </c>
      <c r="Y196" s="879"/>
      <c r="Z196" s="118" t="s">
        <v>14</v>
      </c>
      <c r="AA196" s="919" t="s">
        <v>244</v>
      </c>
      <c r="AB196" s="920" t="s">
        <v>21</v>
      </c>
      <c r="AC196" s="126" t="s">
        <v>53</v>
      </c>
      <c r="AD196" s="883"/>
      <c r="AE196" s="883" t="s">
        <v>247</v>
      </c>
      <c r="AF196" s="119" t="s">
        <v>28</v>
      </c>
      <c r="AG196" s="128" t="str">
        <f t="shared" si="203"/>
        <v>710_82_1370_5_231_18_A</v>
      </c>
      <c r="AH196" s="879"/>
      <c r="AI196" s="884" t="str">
        <f t="shared" si="204"/>
        <v>710_82_1370_5_231_18  Bewehrungsplan Abschnitt 1</v>
      </c>
    </row>
    <row r="197" spans="1:35" s="184" customFormat="1" ht="12.75" customHeight="1" x14ac:dyDescent="0.25">
      <c r="A197" s="28">
        <v>710</v>
      </c>
      <c r="B197" s="13">
        <v>82</v>
      </c>
      <c r="C197" s="7" t="s">
        <v>9</v>
      </c>
      <c r="D197" s="7" t="s">
        <v>98</v>
      </c>
      <c r="E197" s="20" t="s">
        <v>694</v>
      </c>
      <c r="F197" s="20" t="s">
        <v>284</v>
      </c>
      <c r="G197" s="932" t="s">
        <v>56</v>
      </c>
      <c r="H197" s="911">
        <v>45013</v>
      </c>
      <c r="I197" s="901" t="s">
        <v>1557</v>
      </c>
      <c r="J197" s="185" t="s">
        <v>798</v>
      </c>
      <c r="K197" s="5" t="s">
        <v>71</v>
      </c>
      <c r="L197" s="5" t="s">
        <v>811</v>
      </c>
      <c r="M197" s="5"/>
      <c r="N197" s="101"/>
      <c r="O197" s="101">
        <v>45090</v>
      </c>
      <c r="P197" s="101"/>
      <c r="Q197" s="101">
        <v>44981</v>
      </c>
      <c r="R197" s="1006"/>
      <c r="S197" s="538" t="s">
        <v>101</v>
      </c>
      <c r="T197" s="8" t="s">
        <v>102</v>
      </c>
      <c r="U197" s="8" t="s">
        <v>253</v>
      </c>
      <c r="V197" s="17" t="s">
        <v>248</v>
      </c>
      <c r="W197" s="17" t="s">
        <v>44</v>
      </c>
      <c r="X197" s="671" t="s">
        <v>2052</v>
      </c>
      <c r="Y197" s="17"/>
      <c r="Z197" s="5" t="s">
        <v>14</v>
      </c>
      <c r="AA197" s="38" t="s">
        <v>244</v>
      </c>
      <c r="AB197" s="15" t="s">
        <v>21</v>
      </c>
      <c r="AC197" s="22" t="s">
        <v>53</v>
      </c>
      <c r="AD197" s="4"/>
      <c r="AE197" s="4" t="s">
        <v>247</v>
      </c>
      <c r="AF197" s="20" t="s">
        <v>28</v>
      </c>
      <c r="AG197" s="6" t="str">
        <f t="shared" ref="AG197:AG213" si="221">IF(A197="","",A197&amp;"_"&amp;B197&amp;"_"&amp;C197&amp;"_"&amp;D197&amp;"_"&amp;E197&amp;"_"&amp;F197&amp;"_"&amp;G197)</f>
        <v>710_82_1370_5_231_18_B</v>
      </c>
      <c r="AH197" s="17"/>
      <c r="AI197" s="45" t="str">
        <f t="shared" ref="AI197:AI213" si="222">IF(A197="","",A197&amp;"_"&amp;B197&amp;"_"&amp;C197&amp;"_"&amp;D197&amp;"_"&amp;E197&amp;"_"&amp;F197&amp;"  "&amp;X197)</f>
        <v>710_82_1370_5_231_18  Bewehrungsplan Abschnitt 1</v>
      </c>
    </row>
    <row r="198" spans="1:35" s="885" customFormat="1" ht="12.75" customHeight="1" x14ac:dyDescent="0.25">
      <c r="A198" s="874">
        <v>710</v>
      </c>
      <c r="B198" s="791">
        <v>82</v>
      </c>
      <c r="C198" s="875" t="s">
        <v>9</v>
      </c>
      <c r="D198" s="875" t="s">
        <v>98</v>
      </c>
      <c r="E198" s="119" t="s">
        <v>694</v>
      </c>
      <c r="F198" s="119" t="s">
        <v>285</v>
      </c>
      <c r="G198" s="951" t="s">
        <v>19</v>
      </c>
      <c r="H198" s="918">
        <v>44841</v>
      </c>
      <c r="I198" s="934" t="s">
        <v>1556</v>
      </c>
      <c r="J198" s="856" t="s">
        <v>798</v>
      </c>
      <c r="K198" s="118" t="s">
        <v>71</v>
      </c>
      <c r="L198" s="118" t="s">
        <v>811</v>
      </c>
      <c r="M198" s="118"/>
      <c r="N198" s="859">
        <v>44846</v>
      </c>
      <c r="O198" s="859">
        <v>44846</v>
      </c>
      <c r="P198" s="859">
        <f t="shared" ref="P198" si="223">N198+(7*6)</f>
        <v>44888</v>
      </c>
      <c r="Q198" s="859">
        <v>44981</v>
      </c>
      <c r="R198" s="919"/>
      <c r="S198" s="959" t="s">
        <v>101</v>
      </c>
      <c r="T198" s="878" t="s">
        <v>102</v>
      </c>
      <c r="U198" s="878" t="s">
        <v>253</v>
      </c>
      <c r="V198" s="879" t="s">
        <v>248</v>
      </c>
      <c r="W198" s="879" t="s">
        <v>44</v>
      </c>
      <c r="X198" s="1005" t="s">
        <v>2052</v>
      </c>
      <c r="Y198" s="879"/>
      <c r="Z198" s="118" t="s">
        <v>14</v>
      </c>
      <c r="AA198" s="919" t="s">
        <v>244</v>
      </c>
      <c r="AB198" s="920" t="s">
        <v>21</v>
      </c>
      <c r="AC198" s="126" t="s">
        <v>53</v>
      </c>
      <c r="AD198" s="883"/>
      <c r="AE198" s="883" t="s">
        <v>247</v>
      </c>
      <c r="AF198" s="119" t="s">
        <v>28</v>
      </c>
      <c r="AG198" s="128" t="str">
        <f t="shared" ref="AG198" si="224">IF(A198="","",A198&amp;"_"&amp;B198&amp;"_"&amp;C198&amp;"_"&amp;D198&amp;"_"&amp;E198&amp;"_"&amp;F198&amp;"_"&amp;G198)</f>
        <v>710_82_1370_5_231_19_A</v>
      </c>
      <c r="AH198" s="879"/>
      <c r="AI198" s="884" t="str">
        <f t="shared" ref="AI198" si="225">IF(A198="","",A198&amp;"_"&amp;B198&amp;"_"&amp;C198&amp;"_"&amp;D198&amp;"_"&amp;E198&amp;"_"&amp;F198&amp;"  "&amp;X198)</f>
        <v>710_82_1370_5_231_19  Bewehrungsplan Abschnitt 1</v>
      </c>
    </row>
    <row r="199" spans="1:35" s="184" customFormat="1" ht="12.75" customHeight="1" x14ac:dyDescent="0.25">
      <c r="A199" s="28">
        <v>710</v>
      </c>
      <c r="B199" s="13">
        <v>82</v>
      </c>
      <c r="C199" s="7" t="s">
        <v>9</v>
      </c>
      <c r="D199" s="7" t="s">
        <v>98</v>
      </c>
      <c r="E199" s="20" t="s">
        <v>694</v>
      </c>
      <c r="F199" s="20" t="s">
        <v>285</v>
      </c>
      <c r="G199" s="932" t="s">
        <v>56</v>
      </c>
      <c r="H199" s="911">
        <v>45013</v>
      </c>
      <c r="I199" s="901" t="s">
        <v>1557</v>
      </c>
      <c r="J199" s="185" t="s">
        <v>798</v>
      </c>
      <c r="K199" s="5" t="s">
        <v>71</v>
      </c>
      <c r="L199" s="5" t="s">
        <v>811</v>
      </c>
      <c r="M199" s="5"/>
      <c r="N199" s="101"/>
      <c r="O199" s="101">
        <v>45090</v>
      </c>
      <c r="P199" s="101"/>
      <c r="Q199" s="101">
        <v>44981</v>
      </c>
      <c r="R199" s="1006"/>
      <c r="S199" s="538" t="s">
        <v>101</v>
      </c>
      <c r="T199" s="8" t="s">
        <v>102</v>
      </c>
      <c r="U199" s="8" t="s">
        <v>253</v>
      </c>
      <c r="V199" s="17" t="s">
        <v>248</v>
      </c>
      <c r="W199" s="17" t="s">
        <v>44</v>
      </c>
      <c r="X199" s="671" t="s">
        <v>2052</v>
      </c>
      <c r="Y199" s="17"/>
      <c r="Z199" s="5" t="s">
        <v>14</v>
      </c>
      <c r="AA199" s="38" t="s">
        <v>244</v>
      </c>
      <c r="AB199" s="15" t="s">
        <v>21</v>
      </c>
      <c r="AC199" s="22" t="s">
        <v>53</v>
      </c>
      <c r="AD199" s="4"/>
      <c r="AE199" s="4" t="s">
        <v>247</v>
      </c>
      <c r="AF199" s="20" t="s">
        <v>28</v>
      </c>
      <c r="AG199" s="6" t="str">
        <f t="shared" si="221"/>
        <v>710_82_1370_5_231_19_B</v>
      </c>
      <c r="AH199" s="17"/>
      <c r="AI199" s="45" t="str">
        <f t="shared" si="222"/>
        <v>710_82_1370_5_231_19  Bewehrungsplan Abschnitt 1</v>
      </c>
    </row>
    <row r="200" spans="1:35" s="885" customFormat="1" ht="12.75" customHeight="1" x14ac:dyDescent="0.25">
      <c r="A200" s="874">
        <v>710</v>
      </c>
      <c r="B200" s="791">
        <v>82</v>
      </c>
      <c r="C200" s="875" t="s">
        <v>9</v>
      </c>
      <c r="D200" s="875" t="s">
        <v>98</v>
      </c>
      <c r="E200" s="119" t="s">
        <v>694</v>
      </c>
      <c r="F200" s="119" t="s">
        <v>371</v>
      </c>
      <c r="G200" s="951" t="s">
        <v>19</v>
      </c>
      <c r="H200" s="918">
        <v>44841</v>
      </c>
      <c r="I200" s="934" t="s">
        <v>1556</v>
      </c>
      <c r="J200" s="856" t="s">
        <v>798</v>
      </c>
      <c r="K200" s="118" t="s">
        <v>71</v>
      </c>
      <c r="L200" s="118" t="s">
        <v>811</v>
      </c>
      <c r="M200" s="118"/>
      <c r="N200" s="859">
        <v>44846</v>
      </c>
      <c r="O200" s="859">
        <v>44846</v>
      </c>
      <c r="P200" s="859">
        <f t="shared" ref="P200" si="226">N200+(7*6)</f>
        <v>44888</v>
      </c>
      <c r="Q200" s="859">
        <v>44981</v>
      </c>
      <c r="R200" s="919"/>
      <c r="S200" s="959" t="s">
        <v>101</v>
      </c>
      <c r="T200" s="878" t="s">
        <v>102</v>
      </c>
      <c r="U200" s="878" t="s">
        <v>253</v>
      </c>
      <c r="V200" s="879" t="s">
        <v>248</v>
      </c>
      <c r="W200" s="879" t="s">
        <v>44</v>
      </c>
      <c r="X200" s="1005" t="s">
        <v>2052</v>
      </c>
      <c r="Y200" s="879"/>
      <c r="Z200" s="118" t="s">
        <v>14</v>
      </c>
      <c r="AA200" s="919" t="s">
        <v>244</v>
      </c>
      <c r="AB200" s="920" t="s">
        <v>21</v>
      </c>
      <c r="AC200" s="126" t="s">
        <v>53</v>
      </c>
      <c r="AD200" s="883"/>
      <c r="AE200" s="883" t="s">
        <v>247</v>
      </c>
      <c r="AF200" s="119" t="s">
        <v>28</v>
      </c>
      <c r="AG200" s="128" t="str">
        <f t="shared" ref="AG200" si="227">IF(A200="","",A200&amp;"_"&amp;B200&amp;"_"&amp;C200&amp;"_"&amp;D200&amp;"_"&amp;E200&amp;"_"&amp;F200&amp;"_"&amp;G200)</f>
        <v>710_82_1370_5_231_20_A</v>
      </c>
      <c r="AH200" s="879"/>
      <c r="AI200" s="884" t="str">
        <f t="shared" ref="AI200" si="228">IF(A200="","",A200&amp;"_"&amp;B200&amp;"_"&amp;C200&amp;"_"&amp;D200&amp;"_"&amp;E200&amp;"_"&amp;F200&amp;"  "&amp;X200)</f>
        <v>710_82_1370_5_231_20  Bewehrungsplan Abschnitt 1</v>
      </c>
    </row>
    <row r="201" spans="1:35" s="184" customFormat="1" ht="12.75" customHeight="1" x14ac:dyDescent="0.25">
      <c r="A201" s="28">
        <v>710</v>
      </c>
      <c r="B201" s="13">
        <v>82</v>
      </c>
      <c r="C201" s="7" t="s">
        <v>9</v>
      </c>
      <c r="D201" s="7" t="s">
        <v>98</v>
      </c>
      <c r="E201" s="20" t="s">
        <v>694</v>
      </c>
      <c r="F201" s="20" t="s">
        <v>371</v>
      </c>
      <c r="G201" s="932" t="s">
        <v>56</v>
      </c>
      <c r="H201" s="911">
        <v>45013</v>
      </c>
      <c r="I201" s="901" t="s">
        <v>1557</v>
      </c>
      <c r="J201" s="185" t="s">
        <v>798</v>
      </c>
      <c r="K201" s="5" t="s">
        <v>71</v>
      </c>
      <c r="L201" s="5" t="s">
        <v>811</v>
      </c>
      <c r="M201" s="5"/>
      <c r="N201" s="101"/>
      <c r="O201" s="101">
        <v>45090</v>
      </c>
      <c r="P201" s="101"/>
      <c r="Q201" s="101">
        <v>44981</v>
      </c>
      <c r="R201" s="1006"/>
      <c r="S201" s="538" t="s">
        <v>101</v>
      </c>
      <c r="T201" s="8" t="s">
        <v>102</v>
      </c>
      <c r="U201" s="8" t="s">
        <v>253</v>
      </c>
      <c r="V201" s="17" t="s">
        <v>248</v>
      </c>
      <c r="W201" s="17" t="s">
        <v>44</v>
      </c>
      <c r="X201" s="671" t="s">
        <v>2052</v>
      </c>
      <c r="Y201" s="17"/>
      <c r="Z201" s="5" t="s">
        <v>14</v>
      </c>
      <c r="AA201" s="38" t="s">
        <v>244</v>
      </c>
      <c r="AB201" s="15" t="s">
        <v>21</v>
      </c>
      <c r="AC201" s="22" t="s">
        <v>53</v>
      </c>
      <c r="AD201" s="4"/>
      <c r="AE201" s="4" t="s">
        <v>247</v>
      </c>
      <c r="AF201" s="20" t="s">
        <v>28</v>
      </c>
      <c r="AG201" s="6" t="str">
        <f t="shared" si="221"/>
        <v>710_82_1370_5_231_20_B</v>
      </c>
      <c r="AH201" s="17"/>
      <c r="AI201" s="45" t="str">
        <f t="shared" si="222"/>
        <v>710_82_1370_5_231_20  Bewehrungsplan Abschnitt 1</v>
      </c>
    </row>
    <row r="202" spans="1:35" s="885" customFormat="1" ht="12.75" customHeight="1" x14ac:dyDescent="0.25">
      <c r="A202" s="874">
        <v>710</v>
      </c>
      <c r="B202" s="791">
        <v>82</v>
      </c>
      <c r="C202" s="875" t="s">
        <v>9</v>
      </c>
      <c r="D202" s="875" t="s">
        <v>98</v>
      </c>
      <c r="E202" s="119" t="s">
        <v>694</v>
      </c>
      <c r="F202" s="119" t="s">
        <v>406</v>
      </c>
      <c r="G202" s="951" t="s">
        <v>19</v>
      </c>
      <c r="H202" s="918">
        <v>44841</v>
      </c>
      <c r="I202" s="934" t="s">
        <v>1556</v>
      </c>
      <c r="J202" s="856" t="s">
        <v>798</v>
      </c>
      <c r="K202" s="118" t="s">
        <v>71</v>
      </c>
      <c r="L202" s="118" t="s">
        <v>811</v>
      </c>
      <c r="M202" s="118"/>
      <c r="N202" s="859">
        <v>44846</v>
      </c>
      <c r="O202" s="859">
        <v>44846</v>
      </c>
      <c r="P202" s="859">
        <f t="shared" ref="P202" si="229">N202+(7*6)</f>
        <v>44888</v>
      </c>
      <c r="Q202" s="859">
        <v>44981</v>
      </c>
      <c r="R202" s="919"/>
      <c r="S202" s="959" t="s">
        <v>101</v>
      </c>
      <c r="T202" s="878" t="s">
        <v>102</v>
      </c>
      <c r="U202" s="878" t="s">
        <v>253</v>
      </c>
      <c r="V202" s="879" t="s">
        <v>248</v>
      </c>
      <c r="W202" s="879" t="s">
        <v>44</v>
      </c>
      <c r="X202" s="1005" t="s">
        <v>2052</v>
      </c>
      <c r="Y202" s="879"/>
      <c r="Z202" s="118" t="s">
        <v>14</v>
      </c>
      <c r="AA202" s="919" t="s">
        <v>244</v>
      </c>
      <c r="AB202" s="920" t="s">
        <v>21</v>
      </c>
      <c r="AC202" s="126" t="s">
        <v>53</v>
      </c>
      <c r="AD202" s="883"/>
      <c r="AE202" s="883" t="s">
        <v>247</v>
      </c>
      <c r="AF202" s="119" t="s">
        <v>28</v>
      </c>
      <c r="AG202" s="128" t="str">
        <f t="shared" ref="AG202" si="230">IF(A202="","",A202&amp;"_"&amp;B202&amp;"_"&amp;C202&amp;"_"&amp;D202&amp;"_"&amp;E202&amp;"_"&amp;F202&amp;"_"&amp;G202)</f>
        <v>710_82_1370_5_231_21_A</v>
      </c>
      <c r="AH202" s="879"/>
      <c r="AI202" s="884" t="str">
        <f t="shared" ref="AI202" si="231">IF(A202="","",A202&amp;"_"&amp;B202&amp;"_"&amp;C202&amp;"_"&amp;D202&amp;"_"&amp;E202&amp;"_"&amp;F202&amp;"  "&amp;X202)</f>
        <v>710_82_1370_5_231_21  Bewehrungsplan Abschnitt 1</v>
      </c>
    </row>
    <row r="203" spans="1:35" s="184" customFormat="1" ht="12.75" customHeight="1" x14ac:dyDescent="0.25">
      <c r="A203" s="28">
        <v>710</v>
      </c>
      <c r="B203" s="13">
        <v>82</v>
      </c>
      <c r="C203" s="7" t="s">
        <v>9</v>
      </c>
      <c r="D203" s="7" t="s">
        <v>98</v>
      </c>
      <c r="E203" s="20" t="s">
        <v>694</v>
      </c>
      <c r="F203" s="20" t="s">
        <v>406</v>
      </c>
      <c r="G203" s="932" t="s">
        <v>56</v>
      </c>
      <c r="H203" s="911">
        <v>45013</v>
      </c>
      <c r="I203" s="901" t="s">
        <v>1557</v>
      </c>
      <c r="J203" s="185" t="s">
        <v>798</v>
      </c>
      <c r="K203" s="5" t="s">
        <v>71</v>
      </c>
      <c r="L203" s="5" t="s">
        <v>811</v>
      </c>
      <c r="M203" s="5"/>
      <c r="N203" s="101"/>
      <c r="O203" s="101">
        <v>45090</v>
      </c>
      <c r="P203" s="101"/>
      <c r="Q203" s="101">
        <v>44981</v>
      </c>
      <c r="R203" s="1006"/>
      <c r="S203" s="538" t="s">
        <v>101</v>
      </c>
      <c r="T203" s="8" t="s">
        <v>102</v>
      </c>
      <c r="U203" s="8" t="s">
        <v>253</v>
      </c>
      <c r="V203" s="17" t="s">
        <v>248</v>
      </c>
      <c r="W203" s="17" t="s">
        <v>44</v>
      </c>
      <c r="X203" s="671" t="s">
        <v>2052</v>
      </c>
      <c r="Y203" s="17"/>
      <c r="Z203" s="5" t="s">
        <v>14</v>
      </c>
      <c r="AA203" s="38" t="s">
        <v>244</v>
      </c>
      <c r="AB203" s="15" t="s">
        <v>21</v>
      </c>
      <c r="AC203" s="22" t="s">
        <v>53</v>
      </c>
      <c r="AD203" s="4"/>
      <c r="AE203" s="4" t="s">
        <v>247</v>
      </c>
      <c r="AF203" s="20" t="s">
        <v>28</v>
      </c>
      <c r="AG203" s="6" t="str">
        <f t="shared" si="221"/>
        <v>710_82_1370_5_231_21_B</v>
      </c>
      <c r="AH203" s="17"/>
      <c r="AI203" s="45" t="str">
        <f t="shared" si="222"/>
        <v>710_82_1370_5_231_21  Bewehrungsplan Abschnitt 1</v>
      </c>
    </row>
    <row r="204" spans="1:35" s="885" customFormat="1" ht="12.75" customHeight="1" x14ac:dyDescent="0.25">
      <c r="A204" s="874">
        <v>710</v>
      </c>
      <c r="B204" s="791">
        <v>82</v>
      </c>
      <c r="C204" s="875" t="s">
        <v>9</v>
      </c>
      <c r="D204" s="875" t="s">
        <v>98</v>
      </c>
      <c r="E204" s="119" t="s">
        <v>694</v>
      </c>
      <c r="F204" s="119" t="s">
        <v>407</v>
      </c>
      <c r="G204" s="951" t="s">
        <v>19</v>
      </c>
      <c r="H204" s="918">
        <v>44841</v>
      </c>
      <c r="I204" s="934" t="s">
        <v>1556</v>
      </c>
      <c r="J204" s="856" t="s">
        <v>798</v>
      </c>
      <c r="K204" s="118" t="s">
        <v>71</v>
      </c>
      <c r="L204" s="118" t="s">
        <v>811</v>
      </c>
      <c r="M204" s="118"/>
      <c r="N204" s="859">
        <v>44846</v>
      </c>
      <c r="O204" s="859">
        <v>44846</v>
      </c>
      <c r="P204" s="859">
        <f t="shared" ref="P204" si="232">N204+(7*6)</f>
        <v>44888</v>
      </c>
      <c r="Q204" s="118"/>
      <c r="R204" s="919"/>
      <c r="S204" s="959" t="s">
        <v>101</v>
      </c>
      <c r="T204" s="878" t="s">
        <v>102</v>
      </c>
      <c r="U204" s="878" t="s">
        <v>253</v>
      </c>
      <c r="V204" s="879" t="s">
        <v>248</v>
      </c>
      <c r="W204" s="879" t="s">
        <v>44</v>
      </c>
      <c r="X204" s="1005" t="s">
        <v>2052</v>
      </c>
      <c r="Y204" s="879"/>
      <c r="Z204" s="118" t="s">
        <v>14</v>
      </c>
      <c r="AA204" s="919" t="s">
        <v>244</v>
      </c>
      <c r="AB204" s="920" t="s">
        <v>21</v>
      </c>
      <c r="AC204" s="126" t="s">
        <v>53</v>
      </c>
      <c r="AD204" s="883"/>
      <c r="AE204" s="883" t="s">
        <v>247</v>
      </c>
      <c r="AF204" s="119" t="s">
        <v>28</v>
      </c>
      <c r="AG204" s="128" t="str">
        <f t="shared" si="221"/>
        <v>710_82_1370_5_231_22_A</v>
      </c>
      <c r="AH204" s="879"/>
      <c r="AI204" s="884" t="str">
        <f t="shared" si="222"/>
        <v>710_82_1370_5_231_22  Bewehrungsplan Abschnitt 1</v>
      </c>
    </row>
    <row r="205" spans="1:35" s="885" customFormat="1" ht="12.75" customHeight="1" x14ac:dyDescent="0.25">
      <c r="A205" s="874">
        <v>710</v>
      </c>
      <c r="B205" s="791">
        <v>82</v>
      </c>
      <c r="C205" s="875" t="s">
        <v>9</v>
      </c>
      <c r="D205" s="875" t="s">
        <v>98</v>
      </c>
      <c r="E205" s="119" t="s">
        <v>694</v>
      </c>
      <c r="F205" s="119" t="s">
        <v>407</v>
      </c>
      <c r="G205" s="951" t="s">
        <v>56</v>
      </c>
      <c r="H205" s="918">
        <v>45014</v>
      </c>
      <c r="I205" s="934" t="s">
        <v>1556</v>
      </c>
      <c r="J205" s="856" t="s">
        <v>798</v>
      </c>
      <c r="K205" s="118" t="s">
        <v>71</v>
      </c>
      <c r="L205" s="118" t="s">
        <v>811</v>
      </c>
      <c r="M205" s="118"/>
      <c r="N205" s="859"/>
      <c r="O205" s="859"/>
      <c r="P205" s="859"/>
      <c r="Q205" s="859">
        <v>45051</v>
      </c>
      <c r="R205" s="919"/>
      <c r="S205" s="959" t="s">
        <v>101</v>
      </c>
      <c r="T205" s="878" t="s">
        <v>102</v>
      </c>
      <c r="U205" s="878" t="s">
        <v>253</v>
      </c>
      <c r="V205" s="879" t="s">
        <v>248</v>
      </c>
      <c r="W205" s="879" t="s">
        <v>44</v>
      </c>
      <c r="X205" s="1005" t="s">
        <v>2052</v>
      </c>
      <c r="Y205" s="879"/>
      <c r="Z205" s="118" t="s">
        <v>14</v>
      </c>
      <c r="AA205" s="919" t="s">
        <v>244</v>
      </c>
      <c r="AB205" s="920" t="s">
        <v>21</v>
      </c>
      <c r="AC205" s="126" t="s">
        <v>53</v>
      </c>
      <c r="AD205" s="883"/>
      <c r="AE205" s="883" t="s">
        <v>247</v>
      </c>
      <c r="AF205" s="119" t="s">
        <v>28</v>
      </c>
      <c r="AG205" s="128" t="str">
        <f t="shared" ref="AG205" si="233">IF(A205="","",A205&amp;"_"&amp;B205&amp;"_"&amp;C205&amp;"_"&amp;D205&amp;"_"&amp;E205&amp;"_"&amp;F205&amp;"_"&amp;G205)</f>
        <v>710_82_1370_5_231_22_B</v>
      </c>
      <c r="AH205" s="879"/>
      <c r="AI205" s="884" t="str">
        <f t="shared" ref="AI205" si="234">IF(A205="","",A205&amp;"_"&amp;B205&amp;"_"&amp;C205&amp;"_"&amp;D205&amp;"_"&amp;E205&amp;"_"&amp;F205&amp;"  "&amp;X205)</f>
        <v>710_82_1370_5_231_22  Bewehrungsplan Abschnitt 1</v>
      </c>
    </row>
    <row r="206" spans="1:35" s="184" customFormat="1" ht="12.75" customHeight="1" x14ac:dyDescent="0.25">
      <c r="A206" s="28">
        <v>710</v>
      </c>
      <c r="B206" s="13">
        <v>82</v>
      </c>
      <c r="C206" s="7" t="s">
        <v>9</v>
      </c>
      <c r="D206" s="7" t="s">
        <v>98</v>
      </c>
      <c r="E206" s="20" t="s">
        <v>694</v>
      </c>
      <c r="F206" s="20" t="s">
        <v>407</v>
      </c>
      <c r="G206" s="932" t="s">
        <v>54</v>
      </c>
      <c r="H206" s="911">
        <v>45054</v>
      </c>
      <c r="I206" s="901" t="s">
        <v>1557</v>
      </c>
      <c r="J206" s="185" t="s">
        <v>798</v>
      </c>
      <c r="K206" s="5" t="s">
        <v>71</v>
      </c>
      <c r="L206" s="5" t="s">
        <v>811</v>
      </c>
      <c r="M206" s="5"/>
      <c r="N206" s="101"/>
      <c r="O206" s="101">
        <v>45090</v>
      </c>
      <c r="P206" s="101"/>
      <c r="Q206" s="101">
        <v>45051</v>
      </c>
      <c r="R206" s="1006"/>
      <c r="S206" s="538" t="s">
        <v>101</v>
      </c>
      <c r="T206" s="8" t="s">
        <v>102</v>
      </c>
      <c r="U206" s="8" t="s">
        <v>253</v>
      </c>
      <c r="V206" s="17" t="s">
        <v>248</v>
      </c>
      <c r="W206" s="17" t="s">
        <v>44</v>
      </c>
      <c r="X206" s="671" t="s">
        <v>2052</v>
      </c>
      <c r="Y206" s="17"/>
      <c r="Z206" s="5" t="s">
        <v>14</v>
      </c>
      <c r="AA206" s="38" t="s">
        <v>244</v>
      </c>
      <c r="AB206" s="15" t="s">
        <v>21</v>
      </c>
      <c r="AC206" s="22" t="s">
        <v>53</v>
      </c>
      <c r="AD206" s="4"/>
      <c r="AE206" s="4" t="s">
        <v>247</v>
      </c>
      <c r="AF206" s="20" t="s">
        <v>28</v>
      </c>
      <c r="AG206" s="6" t="str">
        <f t="shared" si="221"/>
        <v>710_82_1370_5_231_22_C</v>
      </c>
      <c r="AH206" s="17"/>
      <c r="AI206" s="45" t="str">
        <f t="shared" si="222"/>
        <v>710_82_1370_5_231_22  Bewehrungsplan Abschnitt 1</v>
      </c>
    </row>
    <row r="207" spans="1:35" s="885" customFormat="1" ht="12.75" customHeight="1" x14ac:dyDescent="0.25">
      <c r="A207" s="874">
        <v>710</v>
      </c>
      <c r="B207" s="791">
        <v>82</v>
      </c>
      <c r="C207" s="875" t="s">
        <v>9</v>
      </c>
      <c r="D207" s="875" t="s">
        <v>98</v>
      </c>
      <c r="E207" s="119" t="s">
        <v>694</v>
      </c>
      <c r="F207" s="119" t="s">
        <v>543</v>
      </c>
      <c r="G207" s="951" t="s">
        <v>19</v>
      </c>
      <c r="H207" s="918">
        <v>44841</v>
      </c>
      <c r="I207" s="934" t="s">
        <v>1556</v>
      </c>
      <c r="J207" s="856" t="s">
        <v>798</v>
      </c>
      <c r="K207" s="118" t="s">
        <v>71</v>
      </c>
      <c r="L207" s="118" t="s">
        <v>811</v>
      </c>
      <c r="M207" s="118"/>
      <c r="N207" s="859">
        <v>44846</v>
      </c>
      <c r="O207" s="859">
        <v>44846</v>
      </c>
      <c r="P207" s="859">
        <f t="shared" ref="P207" si="235">N207+(7*6)</f>
        <v>44888</v>
      </c>
      <c r="Q207" s="118"/>
      <c r="R207" s="919"/>
      <c r="S207" s="959" t="s">
        <v>101</v>
      </c>
      <c r="T207" s="878" t="s">
        <v>102</v>
      </c>
      <c r="U207" s="878" t="s">
        <v>253</v>
      </c>
      <c r="V207" s="879" t="s">
        <v>248</v>
      </c>
      <c r="W207" s="879" t="s">
        <v>44</v>
      </c>
      <c r="X207" s="1005" t="s">
        <v>2052</v>
      </c>
      <c r="Y207" s="879"/>
      <c r="Z207" s="118" t="s">
        <v>14</v>
      </c>
      <c r="AA207" s="919" t="s">
        <v>244</v>
      </c>
      <c r="AB207" s="920" t="s">
        <v>21</v>
      </c>
      <c r="AC207" s="126" t="s">
        <v>53</v>
      </c>
      <c r="AD207" s="883"/>
      <c r="AE207" s="883" t="s">
        <v>247</v>
      </c>
      <c r="AF207" s="119" t="s">
        <v>28</v>
      </c>
      <c r="AG207" s="128" t="str">
        <f t="shared" si="221"/>
        <v>710_82_1370_5_231_23_A</v>
      </c>
      <c r="AH207" s="879"/>
      <c r="AI207" s="884" t="str">
        <f t="shared" si="222"/>
        <v>710_82_1370_5_231_23  Bewehrungsplan Abschnitt 1</v>
      </c>
    </row>
    <row r="208" spans="1:35" s="885" customFormat="1" ht="12.75" customHeight="1" x14ac:dyDescent="0.25">
      <c r="A208" s="874">
        <v>710</v>
      </c>
      <c r="B208" s="791">
        <v>82</v>
      </c>
      <c r="C208" s="875" t="s">
        <v>9</v>
      </c>
      <c r="D208" s="875" t="s">
        <v>98</v>
      </c>
      <c r="E208" s="119" t="s">
        <v>694</v>
      </c>
      <c r="F208" s="119" t="s">
        <v>543</v>
      </c>
      <c r="G208" s="951" t="s">
        <v>56</v>
      </c>
      <c r="H208" s="918">
        <v>45014</v>
      </c>
      <c r="I208" s="934" t="s">
        <v>1556</v>
      </c>
      <c r="J208" s="856" t="s">
        <v>798</v>
      </c>
      <c r="K208" s="118" t="s">
        <v>71</v>
      </c>
      <c r="L208" s="118" t="s">
        <v>811</v>
      </c>
      <c r="M208" s="118"/>
      <c r="N208" s="859"/>
      <c r="O208" s="859"/>
      <c r="P208" s="859"/>
      <c r="Q208" s="859">
        <v>45051</v>
      </c>
      <c r="R208" s="919"/>
      <c r="S208" s="959" t="s">
        <v>101</v>
      </c>
      <c r="T208" s="878" t="s">
        <v>102</v>
      </c>
      <c r="U208" s="878" t="s">
        <v>253</v>
      </c>
      <c r="V208" s="879" t="s">
        <v>248</v>
      </c>
      <c r="W208" s="879" t="s">
        <v>44</v>
      </c>
      <c r="X208" s="1005" t="s">
        <v>2052</v>
      </c>
      <c r="Y208" s="879"/>
      <c r="Z208" s="118" t="s">
        <v>14</v>
      </c>
      <c r="AA208" s="919" t="s">
        <v>244</v>
      </c>
      <c r="AB208" s="920" t="s">
        <v>21</v>
      </c>
      <c r="AC208" s="126" t="s">
        <v>53</v>
      </c>
      <c r="AD208" s="883"/>
      <c r="AE208" s="883" t="s">
        <v>247</v>
      </c>
      <c r="AF208" s="119" t="s">
        <v>28</v>
      </c>
      <c r="AG208" s="128" t="str">
        <f t="shared" ref="AG208" si="236">IF(A208="","",A208&amp;"_"&amp;B208&amp;"_"&amp;C208&amp;"_"&amp;D208&amp;"_"&amp;E208&amp;"_"&amp;F208&amp;"_"&amp;G208)</f>
        <v>710_82_1370_5_231_23_B</v>
      </c>
      <c r="AH208" s="879"/>
      <c r="AI208" s="884" t="str">
        <f t="shared" ref="AI208" si="237">IF(A208="","",A208&amp;"_"&amp;B208&amp;"_"&amp;C208&amp;"_"&amp;D208&amp;"_"&amp;E208&amp;"_"&amp;F208&amp;"  "&amp;X208)</f>
        <v>710_82_1370_5_231_23  Bewehrungsplan Abschnitt 1</v>
      </c>
    </row>
    <row r="209" spans="1:35" s="184" customFormat="1" ht="12.75" customHeight="1" x14ac:dyDescent="0.25">
      <c r="A209" s="28">
        <v>710</v>
      </c>
      <c r="B209" s="13">
        <v>82</v>
      </c>
      <c r="C209" s="7" t="s">
        <v>9</v>
      </c>
      <c r="D209" s="7" t="s">
        <v>98</v>
      </c>
      <c r="E209" s="20" t="s">
        <v>694</v>
      </c>
      <c r="F209" s="20" t="s">
        <v>543</v>
      </c>
      <c r="G209" s="932" t="s">
        <v>54</v>
      </c>
      <c r="H209" s="911">
        <v>45054</v>
      </c>
      <c r="I209" s="901" t="s">
        <v>1557</v>
      </c>
      <c r="J209" s="185" t="s">
        <v>798</v>
      </c>
      <c r="K209" s="5" t="s">
        <v>71</v>
      </c>
      <c r="L209" s="5" t="s">
        <v>811</v>
      </c>
      <c r="M209" s="5"/>
      <c r="N209" s="101"/>
      <c r="O209" s="101">
        <v>45090</v>
      </c>
      <c r="P209" s="101"/>
      <c r="Q209" s="101">
        <v>45051</v>
      </c>
      <c r="R209" s="1006"/>
      <c r="S209" s="538" t="s">
        <v>101</v>
      </c>
      <c r="T209" s="8" t="s">
        <v>102</v>
      </c>
      <c r="U209" s="8" t="s">
        <v>253</v>
      </c>
      <c r="V209" s="17" t="s">
        <v>248</v>
      </c>
      <c r="W209" s="17" t="s">
        <v>44</v>
      </c>
      <c r="X209" s="671" t="s">
        <v>2052</v>
      </c>
      <c r="Y209" s="17"/>
      <c r="Z209" s="5" t="s">
        <v>14</v>
      </c>
      <c r="AA209" s="38" t="s">
        <v>244</v>
      </c>
      <c r="AB209" s="15" t="s">
        <v>21</v>
      </c>
      <c r="AC209" s="22" t="s">
        <v>53</v>
      </c>
      <c r="AD209" s="4"/>
      <c r="AE209" s="4" t="s">
        <v>247</v>
      </c>
      <c r="AF209" s="20" t="s">
        <v>28</v>
      </c>
      <c r="AG209" s="6" t="str">
        <f t="shared" si="221"/>
        <v>710_82_1370_5_231_23_C</v>
      </c>
      <c r="AH209" s="17"/>
      <c r="AI209" s="45" t="str">
        <f t="shared" si="222"/>
        <v>710_82_1370_5_231_23  Bewehrungsplan Abschnitt 1</v>
      </c>
    </row>
    <row r="210" spans="1:35" s="885" customFormat="1" ht="12.75" customHeight="1" x14ac:dyDescent="0.25">
      <c r="A210" s="874">
        <v>710</v>
      </c>
      <c r="B210" s="791">
        <v>82</v>
      </c>
      <c r="C210" s="875" t="s">
        <v>9</v>
      </c>
      <c r="D210" s="875" t="s">
        <v>98</v>
      </c>
      <c r="E210" s="119" t="s">
        <v>694</v>
      </c>
      <c r="F210" s="119" t="s">
        <v>544</v>
      </c>
      <c r="G210" s="951" t="s">
        <v>19</v>
      </c>
      <c r="H210" s="918">
        <v>44841</v>
      </c>
      <c r="I210" s="934" t="s">
        <v>1556</v>
      </c>
      <c r="J210" s="856" t="s">
        <v>798</v>
      </c>
      <c r="K210" s="118" t="s">
        <v>71</v>
      </c>
      <c r="L210" s="118" t="s">
        <v>811</v>
      </c>
      <c r="M210" s="118"/>
      <c r="N210" s="859">
        <v>44846</v>
      </c>
      <c r="O210" s="859">
        <v>44846</v>
      </c>
      <c r="P210" s="859">
        <f t="shared" ref="P210" si="238">N210+(7*6)</f>
        <v>44888</v>
      </c>
      <c r="Q210" s="118"/>
      <c r="R210" s="919"/>
      <c r="S210" s="959" t="s">
        <v>101</v>
      </c>
      <c r="T210" s="878" t="s">
        <v>102</v>
      </c>
      <c r="U210" s="878" t="s">
        <v>253</v>
      </c>
      <c r="V210" s="879" t="s">
        <v>248</v>
      </c>
      <c r="W210" s="879" t="s">
        <v>44</v>
      </c>
      <c r="X210" s="1005" t="s">
        <v>2052</v>
      </c>
      <c r="Y210" s="879"/>
      <c r="Z210" s="118" t="s">
        <v>14</v>
      </c>
      <c r="AA210" s="919" t="s">
        <v>244</v>
      </c>
      <c r="AB210" s="920" t="s">
        <v>21</v>
      </c>
      <c r="AC210" s="126" t="s">
        <v>53</v>
      </c>
      <c r="AD210" s="883"/>
      <c r="AE210" s="883" t="s">
        <v>247</v>
      </c>
      <c r="AF210" s="119" t="s">
        <v>28</v>
      </c>
      <c r="AG210" s="128" t="str">
        <f t="shared" si="221"/>
        <v>710_82_1370_5_231_24_A</v>
      </c>
      <c r="AH210" s="879"/>
      <c r="AI210" s="884" t="str">
        <f t="shared" si="222"/>
        <v>710_82_1370_5_231_24  Bewehrungsplan Abschnitt 1</v>
      </c>
    </row>
    <row r="211" spans="1:35" s="885" customFormat="1" ht="12.75" customHeight="1" x14ac:dyDescent="0.25">
      <c r="A211" s="874">
        <v>710</v>
      </c>
      <c r="B211" s="791">
        <v>82</v>
      </c>
      <c r="C211" s="875" t="s">
        <v>9</v>
      </c>
      <c r="D211" s="875" t="s">
        <v>98</v>
      </c>
      <c r="E211" s="119" t="s">
        <v>694</v>
      </c>
      <c r="F211" s="119" t="s">
        <v>544</v>
      </c>
      <c r="G211" s="951" t="s">
        <v>56</v>
      </c>
      <c r="H211" s="918">
        <v>45014</v>
      </c>
      <c r="I211" s="934" t="s">
        <v>1556</v>
      </c>
      <c r="J211" s="856" t="s">
        <v>798</v>
      </c>
      <c r="K211" s="118" t="s">
        <v>71</v>
      </c>
      <c r="L211" s="118" t="s">
        <v>811</v>
      </c>
      <c r="M211" s="118"/>
      <c r="N211" s="859"/>
      <c r="O211" s="859"/>
      <c r="P211" s="859"/>
      <c r="Q211" s="859">
        <v>45051</v>
      </c>
      <c r="R211" s="919"/>
      <c r="S211" s="959" t="s">
        <v>101</v>
      </c>
      <c r="T211" s="878" t="s">
        <v>102</v>
      </c>
      <c r="U211" s="878" t="s">
        <v>253</v>
      </c>
      <c r="V211" s="879" t="s">
        <v>248</v>
      </c>
      <c r="W211" s="879" t="s">
        <v>44</v>
      </c>
      <c r="X211" s="1005" t="s">
        <v>2052</v>
      </c>
      <c r="Y211" s="879"/>
      <c r="Z211" s="118" t="s">
        <v>14</v>
      </c>
      <c r="AA211" s="919" t="s">
        <v>244</v>
      </c>
      <c r="AB211" s="920" t="s">
        <v>21</v>
      </c>
      <c r="AC211" s="126" t="s">
        <v>53</v>
      </c>
      <c r="AD211" s="883"/>
      <c r="AE211" s="883" t="s">
        <v>247</v>
      </c>
      <c r="AF211" s="119" t="s">
        <v>28</v>
      </c>
      <c r="AG211" s="128" t="str">
        <f t="shared" ref="AG211" si="239">IF(A211="","",A211&amp;"_"&amp;B211&amp;"_"&amp;C211&amp;"_"&amp;D211&amp;"_"&amp;E211&amp;"_"&amp;F211&amp;"_"&amp;G211)</f>
        <v>710_82_1370_5_231_24_B</v>
      </c>
      <c r="AH211" s="879"/>
      <c r="AI211" s="884" t="str">
        <f t="shared" ref="AI211" si="240">IF(A211="","",A211&amp;"_"&amp;B211&amp;"_"&amp;C211&amp;"_"&amp;D211&amp;"_"&amp;E211&amp;"_"&amp;F211&amp;"  "&amp;X211)</f>
        <v>710_82_1370_5_231_24  Bewehrungsplan Abschnitt 1</v>
      </c>
    </row>
    <row r="212" spans="1:35" s="184" customFormat="1" ht="12.75" customHeight="1" x14ac:dyDescent="0.25">
      <c r="A212" s="28">
        <v>710</v>
      </c>
      <c r="B212" s="13">
        <v>82</v>
      </c>
      <c r="C212" s="7" t="s">
        <v>9</v>
      </c>
      <c r="D212" s="7" t="s">
        <v>98</v>
      </c>
      <c r="E212" s="20" t="s">
        <v>694</v>
      </c>
      <c r="F212" s="20" t="s">
        <v>544</v>
      </c>
      <c r="G212" s="932" t="s">
        <v>54</v>
      </c>
      <c r="H212" s="911">
        <v>45054</v>
      </c>
      <c r="I212" s="901" t="s">
        <v>1557</v>
      </c>
      <c r="J212" s="185" t="s">
        <v>798</v>
      </c>
      <c r="K212" s="5" t="s">
        <v>71</v>
      </c>
      <c r="L212" s="5" t="s">
        <v>811</v>
      </c>
      <c r="M212" s="5"/>
      <c r="N212" s="101"/>
      <c r="O212" s="101">
        <v>45090</v>
      </c>
      <c r="P212" s="101"/>
      <c r="Q212" s="101">
        <v>45051</v>
      </c>
      <c r="R212" s="1006"/>
      <c r="S212" s="538" t="s">
        <v>101</v>
      </c>
      <c r="T212" s="8" t="s">
        <v>102</v>
      </c>
      <c r="U212" s="8" t="s">
        <v>253</v>
      </c>
      <c r="V212" s="17" t="s">
        <v>248</v>
      </c>
      <c r="W212" s="17" t="s">
        <v>44</v>
      </c>
      <c r="X212" s="671" t="s">
        <v>2052</v>
      </c>
      <c r="Y212" s="17"/>
      <c r="Z212" s="5" t="s">
        <v>14</v>
      </c>
      <c r="AA212" s="38" t="s">
        <v>244</v>
      </c>
      <c r="AB212" s="15" t="s">
        <v>21</v>
      </c>
      <c r="AC212" s="22" t="s">
        <v>53</v>
      </c>
      <c r="AD212" s="4"/>
      <c r="AE212" s="4" t="s">
        <v>247</v>
      </c>
      <c r="AF212" s="20" t="s">
        <v>28</v>
      </c>
      <c r="AG212" s="6" t="str">
        <f t="shared" si="221"/>
        <v>710_82_1370_5_231_24_C</v>
      </c>
      <c r="AH212" s="17"/>
      <c r="AI212" s="45" t="str">
        <f t="shared" si="222"/>
        <v>710_82_1370_5_231_24  Bewehrungsplan Abschnitt 1</v>
      </c>
    </row>
    <row r="213" spans="1:35" s="885" customFormat="1" ht="12.75" customHeight="1" x14ac:dyDescent="0.25">
      <c r="A213" s="874">
        <v>710</v>
      </c>
      <c r="B213" s="791">
        <v>82</v>
      </c>
      <c r="C213" s="875" t="s">
        <v>9</v>
      </c>
      <c r="D213" s="875" t="s">
        <v>98</v>
      </c>
      <c r="E213" s="119" t="s">
        <v>694</v>
      </c>
      <c r="F213" s="119" t="s">
        <v>696</v>
      </c>
      <c r="G213" s="951" t="s">
        <v>19</v>
      </c>
      <c r="H213" s="918">
        <v>44853</v>
      </c>
      <c r="I213" s="934" t="s">
        <v>1556</v>
      </c>
      <c r="J213" s="856" t="s">
        <v>798</v>
      </c>
      <c r="K213" s="118" t="s">
        <v>71</v>
      </c>
      <c r="L213" s="118" t="s">
        <v>811</v>
      </c>
      <c r="M213" s="118"/>
      <c r="N213" s="859"/>
      <c r="O213" s="859"/>
      <c r="P213" s="859"/>
      <c r="Q213" s="859">
        <v>44697</v>
      </c>
      <c r="R213" s="919"/>
      <c r="S213" s="959" t="s">
        <v>101</v>
      </c>
      <c r="T213" s="878" t="s">
        <v>102</v>
      </c>
      <c r="U213" s="878" t="s">
        <v>253</v>
      </c>
      <c r="V213" s="879" t="s">
        <v>248</v>
      </c>
      <c r="W213" s="879" t="s">
        <v>44</v>
      </c>
      <c r="X213" s="1005" t="s">
        <v>2707</v>
      </c>
      <c r="Y213" s="879"/>
      <c r="Z213" s="118" t="s">
        <v>14</v>
      </c>
      <c r="AA213" s="919" t="s">
        <v>244</v>
      </c>
      <c r="AB213" s="920" t="s">
        <v>21</v>
      </c>
      <c r="AC213" s="126" t="s">
        <v>53</v>
      </c>
      <c r="AD213" s="883"/>
      <c r="AE213" s="883" t="s">
        <v>247</v>
      </c>
      <c r="AF213" s="119" t="s">
        <v>28</v>
      </c>
      <c r="AG213" s="128" t="str">
        <f t="shared" si="221"/>
        <v>710_82_1370_5_231_25_A</v>
      </c>
      <c r="AH213" s="879"/>
      <c r="AI213" s="884" t="str">
        <f t="shared" si="222"/>
        <v>710_82_1370_5_231_25  Bewehrungsplan Ebene 1</v>
      </c>
    </row>
    <row r="214" spans="1:35" s="184" customFormat="1" ht="12.75" customHeight="1" x14ac:dyDescent="0.25">
      <c r="A214" s="28">
        <v>710</v>
      </c>
      <c r="B214" s="13">
        <v>82</v>
      </c>
      <c r="C214" s="7" t="s">
        <v>9</v>
      </c>
      <c r="D214" s="7" t="s">
        <v>98</v>
      </c>
      <c r="E214" s="20" t="s">
        <v>694</v>
      </c>
      <c r="F214" s="20" t="s">
        <v>696</v>
      </c>
      <c r="G214" s="932" t="s">
        <v>56</v>
      </c>
      <c r="H214" s="911">
        <v>45029</v>
      </c>
      <c r="I214" s="901" t="s">
        <v>1557</v>
      </c>
      <c r="J214" s="185" t="s">
        <v>798</v>
      </c>
      <c r="K214" s="5" t="s">
        <v>71</v>
      </c>
      <c r="L214" s="5" t="s">
        <v>811</v>
      </c>
      <c r="M214" s="5"/>
      <c r="N214" s="101"/>
      <c r="O214" s="101">
        <v>45090</v>
      </c>
      <c r="P214" s="101"/>
      <c r="Q214" s="859">
        <v>44988</v>
      </c>
      <c r="R214" s="1006"/>
      <c r="S214" s="538" t="s">
        <v>101</v>
      </c>
      <c r="T214" s="8" t="s">
        <v>102</v>
      </c>
      <c r="U214" s="8" t="s">
        <v>253</v>
      </c>
      <c r="V214" s="17" t="s">
        <v>248</v>
      </c>
      <c r="W214" s="17" t="s">
        <v>44</v>
      </c>
      <c r="X214" s="671" t="s">
        <v>2707</v>
      </c>
      <c r="Y214" s="17"/>
      <c r="Z214" s="5" t="s">
        <v>14</v>
      </c>
      <c r="AA214" s="38" t="s">
        <v>244</v>
      </c>
      <c r="AB214" s="15" t="s">
        <v>21</v>
      </c>
      <c r="AC214" s="22" t="s">
        <v>53</v>
      </c>
      <c r="AD214" s="4"/>
      <c r="AE214" s="4" t="s">
        <v>247</v>
      </c>
      <c r="AF214" s="20" t="s">
        <v>28</v>
      </c>
      <c r="AG214" s="6" t="str">
        <f t="shared" ref="AG214:AG215" si="241">IF(A214="","",A214&amp;"_"&amp;B214&amp;"_"&amp;C214&amp;"_"&amp;D214&amp;"_"&amp;E214&amp;"_"&amp;F214&amp;"_"&amp;G214)</f>
        <v>710_82_1370_5_231_25_B</v>
      </c>
      <c r="AH214" s="17"/>
      <c r="AI214" s="45" t="str">
        <f t="shared" ref="AI214:AI215" si="242">IF(A214="","",A214&amp;"_"&amp;B214&amp;"_"&amp;C214&amp;"_"&amp;D214&amp;"_"&amp;E214&amp;"_"&amp;F214&amp;"  "&amp;X214)</f>
        <v>710_82_1370_5_231_25  Bewehrungsplan Ebene 1</v>
      </c>
    </row>
    <row r="215" spans="1:35" s="885" customFormat="1" ht="12.75" customHeight="1" x14ac:dyDescent="0.25">
      <c r="A215" s="874">
        <v>710</v>
      </c>
      <c r="B215" s="791">
        <v>82</v>
      </c>
      <c r="C215" s="875" t="s">
        <v>9</v>
      </c>
      <c r="D215" s="875" t="s">
        <v>98</v>
      </c>
      <c r="E215" s="119" t="s">
        <v>694</v>
      </c>
      <c r="F215" s="119" t="s">
        <v>697</v>
      </c>
      <c r="G215" s="951" t="s">
        <v>19</v>
      </c>
      <c r="H215" s="918">
        <v>44853</v>
      </c>
      <c r="I215" s="934" t="s">
        <v>1556</v>
      </c>
      <c r="J215" s="856" t="s">
        <v>798</v>
      </c>
      <c r="K215" s="118" t="s">
        <v>71</v>
      </c>
      <c r="L215" s="118" t="s">
        <v>811</v>
      </c>
      <c r="M215" s="118"/>
      <c r="N215" s="859"/>
      <c r="O215" s="859"/>
      <c r="P215" s="859"/>
      <c r="Q215" s="101">
        <v>44988</v>
      </c>
      <c r="R215" s="919"/>
      <c r="S215" s="959" t="s">
        <v>101</v>
      </c>
      <c r="T215" s="878" t="s">
        <v>102</v>
      </c>
      <c r="U215" s="878" t="s">
        <v>253</v>
      </c>
      <c r="V215" s="879" t="s">
        <v>248</v>
      </c>
      <c r="W215" s="879" t="s">
        <v>44</v>
      </c>
      <c r="X215" s="1005" t="s">
        <v>2707</v>
      </c>
      <c r="Y215" s="879"/>
      <c r="Z215" s="118" t="s">
        <v>14</v>
      </c>
      <c r="AA215" s="919" t="s">
        <v>244</v>
      </c>
      <c r="AB215" s="920" t="s">
        <v>21</v>
      </c>
      <c r="AC215" s="126" t="s">
        <v>53</v>
      </c>
      <c r="AD215" s="883"/>
      <c r="AE215" s="883" t="s">
        <v>247</v>
      </c>
      <c r="AF215" s="119" t="s">
        <v>28</v>
      </c>
      <c r="AG215" s="128" t="str">
        <f t="shared" si="241"/>
        <v>710_82_1370_5_231_26_A</v>
      </c>
      <c r="AH215" s="879"/>
      <c r="AI215" s="884" t="str">
        <f t="shared" si="242"/>
        <v>710_82_1370_5_231_26  Bewehrungsplan Ebene 1</v>
      </c>
    </row>
    <row r="216" spans="1:35" s="184" customFormat="1" ht="12.75" customHeight="1" x14ac:dyDescent="0.25">
      <c r="A216" s="28">
        <v>710</v>
      </c>
      <c r="B216" s="13">
        <v>82</v>
      </c>
      <c r="C216" s="7" t="s">
        <v>9</v>
      </c>
      <c r="D216" s="7" t="s">
        <v>98</v>
      </c>
      <c r="E216" s="20" t="s">
        <v>694</v>
      </c>
      <c r="F216" s="20" t="s">
        <v>697</v>
      </c>
      <c r="G216" s="932" t="s">
        <v>56</v>
      </c>
      <c r="H216" s="911">
        <v>45029</v>
      </c>
      <c r="I216" s="901" t="s">
        <v>1557</v>
      </c>
      <c r="J216" s="185" t="s">
        <v>798</v>
      </c>
      <c r="K216" s="5" t="s">
        <v>71</v>
      </c>
      <c r="L216" s="5" t="s">
        <v>811</v>
      </c>
      <c r="M216" s="5"/>
      <c r="N216" s="101"/>
      <c r="O216" s="101">
        <v>45090</v>
      </c>
      <c r="P216" s="101"/>
      <c r="Q216" s="101">
        <v>44988</v>
      </c>
      <c r="R216" s="1006"/>
      <c r="S216" s="538" t="s">
        <v>101</v>
      </c>
      <c r="T216" s="8" t="s">
        <v>102</v>
      </c>
      <c r="U216" s="8" t="s">
        <v>253</v>
      </c>
      <c r="V216" s="17" t="s">
        <v>248</v>
      </c>
      <c r="W216" s="17" t="s">
        <v>44</v>
      </c>
      <c r="X216" s="671" t="s">
        <v>2707</v>
      </c>
      <c r="Y216" s="17"/>
      <c r="Z216" s="5" t="s">
        <v>14</v>
      </c>
      <c r="AA216" s="38" t="s">
        <v>244</v>
      </c>
      <c r="AB216" s="15" t="s">
        <v>21</v>
      </c>
      <c r="AC216" s="22" t="s">
        <v>53</v>
      </c>
      <c r="AD216" s="4"/>
      <c r="AE216" s="4" t="s">
        <v>247</v>
      </c>
      <c r="AF216" s="20" t="s">
        <v>28</v>
      </c>
      <c r="AG216" s="6" t="str">
        <f t="shared" ref="AG216:AG217" si="243">IF(A216="","",A216&amp;"_"&amp;B216&amp;"_"&amp;C216&amp;"_"&amp;D216&amp;"_"&amp;E216&amp;"_"&amp;F216&amp;"_"&amp;G216)</f>
        <v>710_82_1370_5_231_26_B</v>
      </c>
      <c r="AH216" s="17"/>
      <c r="AI216" s="45" t="str">
        <f t="shared" ref="AI216:AI217" si="244">IF(A216="","",A216&amp;"_"&amp;B216&amp;"_"&amp;C216&amp;"_"&amp;D216&amp;"_"&amp;E216&amp;"_"&amp;F216&amp;"  "&amp;X216)</f>
        <v>710_82_1370_5_231_26  Bewehrungsplan Ebene 1</v>
      </c>
    </row>
    <row r="217" spans="1:35" s="885" customFormat="1" ht="12.75" customHeight="1" x14ac:dyDescent="0.25">
      <c r="A217" s="874">
        <v>710</v>
      </c>
      <c r="B217" s="791">
        <v>82</v>
      </c>
      <c r="C217" s="875" t="s">
        <v>9</v>
      </c>
      <c r="D217" s="875" t="s">
        <v>98</v>
      </c>
      <c r="E217" s="119" t="s">
        <v>694</v>
      </c>
      <c r="F217" s="119" t="s">
        <v>699</v>
      </c>
      <c r="G217" s="951" t="s">
        <v>19</v>
      </c>
      <c r="H217" s="918">
        <v>44853</v>
      </c>
      <c r="I217" s="934" t="s">
        <v>1556</v>
      </c>
      <c r="J217" s="856" t="s">
        <v>798</v>
      </c>
      <c r="K217" s="118" t="s">
        <v>71</v>
      </c>
      <c r="L217" s="118" t="s">
        <v>811</v>
      </c>
      <c r="M217" s="118"/>
      <c r="N217" s="859"/>
      <c r="O217" s="859"/>
      <c r="P217" s="859"/>
      <c r="Q217" s="859"/>
      <c r="R217" s="919"/>
      <c r="S217" s="959" t="s">
        <v>101</v>
      </c>
      <c r="T217" s="878" t="s">
        <v>102</v>
      </c>
      <c r="U217" s="878" t="s">
        <v>253</v>
      </c>
      <c r="V217" s="879" t="s">
        <v>248</v>
      </c>
      <c r="W217" s="879" t="s">
        <v>44</v>
      </c>
      <c r="X217" s="1005" t="s">
        <v>2707</v>
      </c>
      <c r="Y217" s="879"/>
      <c r="Z217" s="118" t="s">
        <v>14</v>
      </c>
      <c r="AA217" s="919" t="s">
        <v>244</v>
      </c>
      <c r="AB217" s="920" t="s">
        <v>21</v>
      </c>
      <c r="AC217" s="126" t="s">
        <v>53</v>
      </c>
      <c r="AD217" s="883"/>
      <c r="AE217" s="883" t="s">
        <v>247</v>
      </c>
      <c r="AF217" s="119" t="s">
        <v>28</v>
      </c>
      <c r="AG217" s="128" t="str">
        <f t="shared" si="243"/>
        <v>710_82_1370_5_231_27_A</v>
      </c>
      <c r="AH217" s="879"/>
      <c r="AI217" s="884" t="str">
        <f t="shared" si="244"/>
        <v>710_82_1370_5_231_27  Bewehrungsplan Ebene 1</v>
      </c>
    </row>
    <row r="218" spans="1:35" s="885" customFormat="1" ht="12.75" customHeight="1" x14ac:dyDescent="0.25">
      <c r="A218" s="874">
        <v>710</v>
      </c>
      <c r="B218" s="791">
        <v>82</v>
      </c>
      <c r="C218" s="875" t="s">
        <v>9</v>
      </c>
      <c r="D218" s="875" t="s">
        <v>98</v>
      </c>
      <c r="E218" s="119" t="s">
        <v>694</v>
      </c>
      <c r="F218" s="119" t="s">
        <v>699</v>
      </c>
      <c r="G218" s="951" t="s">
        <v>56</v>
      </c>
      <c r="H218" s="918">
        <v>45029</v>
      </c>
      <c r="I218" s="934" t="s">
        <v>1556</v>
      </c>
      <c r="J218" s="856" t="s">
        <v>798</v>
      </c>
      <c r="K218" s="118" t="s">
        <v>71</v>
      </c>
      <c r="L218" s="118" t="s">
        <v>811</v>
      </c>
      <c r="M218" s="118"/>
      <c r="N218" s="859"/>
      <c r="O218" s="859"/>
      <c r="P218" s="859"/>
      <c r="Q218" s="859">
        <v>45051</v>
      </c>
      <c r="R218" s="919"/>
      <c r="S218" s="959" t="s">
        <v>101</v>
      </c>
      <c r="T218" s="878" t="s">
        <v>102</v>
      </c>
      <c r="U218" s="878" t="s">
        <v>253</v>
      </c>
      <c r="V218" s="879" t="s">
        <v>248</v>
      </c>
      <c r="W218" s="879" t="s">
        <v>44</v>
      </c>
      <c r="X218" s="1005" t="s">
        <v>2707</v>
      </c>
      <c r="Y218" s="879"/>
      <c r="Z218" s="118" t="s">
        <v>14</v>
      </c>
      <c r="AA218" s="919" t="s">
        <v>244</v>
      </c>
      <c r="AB218" s="920" t="s">
        <v>21</v>
      </c>
      <c r="AC218" s="126" t="s">
        <v>53</v>
      </c>
      <c r="AD218" s="883"/>
      <c r="AE218" s="883" t="s">
        <v>247</v>
      </c>
      <c r="AF218" s="119" t="s">
        <v>28</v>
      </c>
      <c r="AG218" s="128" t="str">
        <f t="shared" ref="AG218" si="245">IF(A218="","",A218&amp;"_"&amp;B218&amp;"_"&amp;C218&amp;"_"&amp;D218&amp;"_"&amp;E218&amp;"_"&amp;F218&amp;"_"&amp;G218)</f>
        <v>710_82_1370_5_231_27_B</v>
      </c>
      <c r="AH218" s="879"/>
      <c r="AI218" s="884" t="str">
        <f t="shared" ref="AI218" si="246">IF(A218="","",A218&amp;"_"&amp;B218&amp;"_"&amp;C218&amp;"_"&amp;D218&amp;"_"&amp;E218&amp;"_"&amp;F218&amp;"  "&amp;X218)</f>
        <v>710_82_1370_5_231_27  Bewehrungsplan Ebene 1</v>
      </c>
    </row>
    <row r="219" spans="1:35" s="184" customFormat="1" ht="12.75" customHeight="1" x14ac:dyDescent="0.25">
      <c r="A219" s="28">
        <v>710</v>
      </c>
      <c r="B219" s="13">
        <v>82</v>
      </c>
      <c r="C219" s="7" t="s">
        <v>9</v>
      </c>
      <c r="D219" s="7" t="s">
        <v>98</v>
      </c>
      <c r="E219" s="20" t="s">
        <v>694</v>
      </c>
      <c r="F219" s="20" t="s">
        <v>699</v>
      </c>
      <c r="G219" s="932" t="s">
        <v>54</v>
      </c>
      <c r="H219" s="911">
        <v>45054</v>
      </c>
      <c r="I219" s="901" t="s">
        <v>1557</v>
      </c>
      <c r="J219" s="185" t="s">
        <v>798</v>
      </c>
      <c r="K219" s="5" t="s">
        <v>71</v>
      </c>
      <c r="L219" s="5" t="s">
        <v>811</v>
      </c>
      <c r="M219" s="5"/>
      <c r="N219" s="101"/>
      <c r="O219" s="101">
        <v>45090</v>
      </c>
      <c r="P219" s="101"/>
      <c r="Q219" s="101">
        <v>45051</v>
      </c>
      <c r="R219" s="1006"/>
      <c r="S219" s="538" t="s">
        <v>101</v>
      </c>
      <c r="T219" s="8" t="s">
        <v>102</v>
      </c>
      <c r="U219" s="8" t="s">
        <v>253</v>
      </c>
      <c r="V219" s="17" t="s">
        <v>248</v>
      </c>
      <c r="W219" s="17" t="s">
        <v>44</v>
      </c>
      <c r="X219" s="671" t="s">
        <v>2707</v>
      </c>
      <c r="Y219" s="17"/>
      <c r="Z219" s="5" t="s">
        <v>14</v>
      </c>
      <c r="AA219" s="38" t="s">
        <v>244</v>
      </c>
      <c r="AB219" s="15" t="s">
        <v>21</v>
      </c>
      <c r="AC219" s="22" t="s">
        <v>53</v>
      </c>
      <c r="AD219" s="4"/>
      <c r="AE219" s="4" t="s">
        <v>247</v>
      </c>
      <c r="AF219" s="20" t="s">
        <v>28</v>
      </c>
      <c r="AG219" s="6" t="str">
        <f t="shared" ref="AG219:AG220" si="247">IF(A219="","",A219&amp;"_"&amp;B219&amp;"_"&amp;C219&amp;"_"&amp;D219&amp;"_"&amp;E219&amp;"_"&amp;F219&amp;"_"&amp;G219)</f>
        <v>710_82_1370_5_231_27_C</v>
      </c>
      <c r="AH219" s="17"/>
      <c r="AI219" s="45" t="str">
        <f t="shared" ref="AI219:AI220" si="248">IF(A219="","",A219&amp;"_"&amp;B219&amp;"_"&amp;C219&amp;"_"&amp;D219&amp;"_"&amp;E219&amp;"_"&amp;F219&amp;"  "&amp;X219)</f>
        <v>710_82_1370_5_231_27  Bewehrungsplan Ebene 1</v>
      </c>
    </row>
    <row r="220" spans="1:35" s="885" customFormat="1" ht="12.75" customHeight="1" x14ac:dyDescent="0.25">
      <c r="A220" s="874">
        <v>710</v>
      </c>
      <c r="B220" s="791">
        <v>82</v>
      </c>
      <c r="C220" s="875" t="s">
        <v>9</v>
      </c>
      <c r="D220" s="875" t="s">
        <v>98</v>
      </c>
      <c r="E220" s="119" t="s">
        <v>694</v>
      </c>
      <c r="F220" s="119" t="s">
        <v>701</v>
      </c>
      <c r="G220" s="951" t="s">
        <v>19</v>
      </c>
      <c r="H220" s="918">
        <v>44853</v>
      </c>
      <c r="I220" s="934" t="s">
        <v>1556</v>
      </c>
      <c r="J220" s="856" t="s">
        <v>798</v>
      </c>
      <c r="K220" s="118" t="s">
        <v>71</v>
      </c>
      <c r="L220" s="118" t="s">
        <v>811</v>
      </c>
      <c r="M220" s="118"/>
      <c r="N220" s="859"/>
      <c r="O220" s="859">
        <v>45090</v>
      </c>
      <c r="P220" s="859"/>
      <c r="Q220" s="859">
        <v>44988</v>
      </c>
      <c r="R220" s="919"/>
      <c r="S220" s="959" t="s">
        <v>101</v>
      </c>
      <c r="T220" s="878" t="s">
        <v>102</v>
      </c>
      <c r="U220" s="878" t="s">
        <v>253</v>
      </c>
      <c r="V220" s="879" t="s">
        <v>248</v>
      </c>
      <c r="W220" s="879" t="s">
        <v>44</v>
      </c>
      <c r="X220" s="1005" t="s">
        <v>2707</v>
      </c>
      <c r="Y220" s="879"/>
      <c r="Z220" s="118" t="s">
        <v>14</v>
      </c>
      <c r="AA220" s="919" t="s">
        <v>244</v>
      </c>
      <c r="AB220" s="920" t="s">
        <v>21</v>
      </c>
      <c r="AC220" s="126" t="s">
        <v>53</v>
      </c>
      <c r="AD220" s="883"/>
      <c r="AE220" s="883" t="s">
        <v>247</v>
      </c>
      <c r="AF220" s="119" t="s">
        <v>28</v>
      </c>
      <c r="AG220" s="128" t="str">
        <f t="shared" si="247"/>
        <v>710_82_1370_5_231_28_A</v>
      </c>
      <c r="AH220" s="879"/>
      <c r="AI220" s="884" t="str">
        <f t="shared" si="248"/>
        <v>710_82_1370_5_231_28  Bewehrungsplan Ebene 1</v>
      </c>
    </row>
    <row r="221" spans="1:35" s="184" customFormat="1" ht="12.75" customHeight="1" x14ac:dyDescent="0.25">
      <c r="A221" s="28">
        <v>710</v>
      </c>
      <c r="B221" s="13">
        <v>82</v>
      </c>
      <c r="C221" s="7" t="s">
        <v>9</v>
      </c>
      <c r="D221" s="7" t="s">
        <v>98</v>
      </c>
      <c r="E221" s="20" t="s">
        <v>694</v>
      </c>
      <c r="F221" s="20" t="s">
        <v>701</v>
      </c>
      <c r="G221" s="932" t="s">
        <v>56</v>
      </c>
      <c r="H221" s="911">
        <v>45029</v>
      </c>
      <c r="I221" s="901" t="s">
        <v>1557</v>
      </c>
      <c r="J221" s="185" t="s">
        <v>798</v>
      </c>
      <c r="K221" s="5" t="s">
        <v>71</v>
      </c>
      <c r="L221" s="5" t="s">
        <v>811</v>
      </c>
      <c r="M221" s="5"/>
      <c r="N221" s="101"/>
      <c r="O221" s="101">
        <v>45090</v>
      </c>
      <c r="P221" s="101"/>
      <c r="Q221" s="101">
        <v>44988</v>
      </c>
      <c r="R221" s="1006"/>
      <c r="S221" s="538" t="s">
        <v>101</v>
      </c>
      <c r="T221" s="8" t="s">
        <v>102</v>
      </c>
      <c r="U221" s="8" t="s">
        <v>253</v>
      </c>
      <c r="V221" s="17" t="s">
        <v>248</v>
      </c>
      <c r="W221" s="17" t="s">
        <v>44</v>
      </c>
      <c r="X221" s="671" t="s">
        <v>2707</v>
      </c>
      <c r="Y221" s="17"/>
      <c r="Z221" s="5" t="s">
        <v>14</v>
      </c>
      <c r="AA221" s="38" t="s">
        <v>244</v>
      </c>
      <c r="AB221" s="15" t="s">
        <v>21</v>
      </c>
      <c r="AC221" s="22" t="s">
        <v>53</v>
      </c>
      <c r="AD221" s="4"/>
      <c r="AE221" s="4" t="s">
        <v>247</v>
      </c>
      <c r="AF221" s="20" t="s">
        <v>28</v>
      </c>
      <c r="AG221" s="6" t="str">
        <f t="shared" ref="AG221:AG222" si="249">IF(A221="","",A221&amp;"_"&amp;B221&amp;"_"&amp;C221&amp;"_"&amp;D221&amp;"_"&amp;E221&amp;"_"&amp;F221&amp;"_"&amp;G221)</f>
        <v>710_82_1370_5_231_28_B</v>
      </c>
      <c r="AH221" s="17"/>
      <c r="AI221" s="45" t="str">
        <f t="shared" ref="AI221:AI222" si="250">IF(A221="","",A221&amp;"_"&amp;B221&amp;"_"&amp;C221&amp;"_"&amp;D221&amp;"_"&amp;E221&amp;"_"&amp;F221&amp;"  "&amp;X221)</f>
        <v>710_82_1370_5_231_28  Bewehrungsplan Ebene 1</v>
      </c>
    </row>
    <row r="222" spans="1:35" s="885" customFormat="1" ht="12.75" customHeight="1" x14ac:dyDescent="0.25">
      <c r="A222" s="874">
        <v>710</v>
      </c>
      <c r="B222" s="791">
        <v>82</v>
      </c>
      <c r="C222" s="875" t="s">
        <v>9</v>
      </c>
      <c r="D222" s="875" t="s">
        <v>98</v>
      </c>
      <c r="E222" s="119" t="s">
        <v>694</v>
      </c>
      <c r="F222" s="119" t="s">
        <v>707</v>
      </c>
      <c r="G222" s="951" t="s">
        <v>19</v>
      </c>
      <c r="H222" s="918">
        <v>44848</v>
      </c>
      <c r="I222" s="934" t="s">
        <v>1556</v>
      </c>
      <c r="J222" s="856" t="s">
        <v>798</v>
      </c>
      <c r="K222" s="118" t="s">
        <v>71</v>
      </c>
      <c r="L222" s="118" t="s">
        <v>811</v>
      </c>
      <c r="M222" s="118"/>
      <c r="N222" s="859">
        <v>44852</v>
      </c>
      <c r="O222" s="859"/>
      <c r="P222" s="859"/>
      <c r="Q222" s="859"/>
      <c r="R222" s="919"/>
      <c r="S222" s="959" t="s">
        <v>101</v>
      </c>
      <c r="T222" s="878" t="s">
        <v>102</v>
      </c>
      <c r="U222" s="878" t="s">
        <v>253</v>
      </c>
      <c r="V222" s="879" t="s">
        <v>248</v>
      </c>
      <c r="W222" s="879" t="s">
        <v>44</v>
      </c>
      <c r="X222" s="1005" t="s">
        <v>2708</v>
      </c>
      <c r="Y222" s="879"/>
      <c r="Z222" s="118" t="s">
        <v>14</v>
      </c>
      <c r="AA222" s="919" t="s">
        <v>244</v>
      </c>
      <c r="AB222" s="920" t="s">
        <v>21</v>
      </c>
      <c r="AC222" s="126" t="s">
        <v>53</v>
      </c>
      <c r="AD222" s="883"/>
      <c r="AE222" s="883" t="s">
        <v>247</v>
      </c>
      <c r="AF222" s="119"/>
      <c r="AG222" s="128" t="str">
        <f t="shared" si="249"/>
        <v>710_82_1370_5_231_30_A</v>
      </c>
      <c r="AH222" s="879"/>
      <c r="AI222" s="884" t="str">
        <f t="shared" si="250"/>
        <v>710_82_1370_5_231_30  Bewehrungsplan Ebene 2 Wände</v>
      </c>
    </row>
    <row r="223" spans="1:35" s="885" customFormat="1" ht="12.75" customHeight="1" x14ac:dyDescent="0.25">
      <c r="A223" s="874">
        <v>710</v>
      </c>
      <c r="B223" s="791">
        <v>82</v>
      </c>
      <c r="C223" s="875" t="s">
        <v>9</v>
      </c>
      <c r="D223" s="875" t="s">
        <v>98</v>
      </c>
      <c r="E223" s="119" t="s">
        <v>694</v>
      </c>
      <c r="F223" s="119" t="s">
        <v>707</v>
      </c>
      <c r="G223" s="951" t="s">
        <v>56</v>
      </c>
      <c r="H223" s="918">
        <v>45016</v>
      </c>
      <c r="I223" s="934" t="s">
        <v>1556</v>
      </c>
      <c r="J223" s="856" t="s">
        <v>798</v>
      </c>
      <c r="K223" s="118" t="s">
        <v>71</v>
      </c>
      <c r="L223" s="118" t="s">
        <v>811</v>
      </c>
      <c r="M223" s="118"/>
      <c r="N223" s="859"/>
      <c r="O223" s="859"/>
      <c r="P223" s="859"/>
      <c r="Q223" s="859">
        <v>45051</v>
      </c>
      <c r="R223" s="919"/>
      <c r="S223" s="959" t="s">
        <v>101</v>
      </c>
      <c r="T223" s="878" t="s">
        <v>102</v>
      </c>
      <c r="U223" s="878" t="s">
        <v>253</v>
      </c>
      <c r="V223" s="879" t="s">
        <v>248</v>
      </c>
      <c r="W223" s="879" t="s">
        <v>44</v>
      </c>
      <c r="X223" s="1005" t="s">
        <v>2708</v>
      </c>
      <c r="Y223" s="879"/>
      <c r="Z223" s="118" t="s">
        <v>14</v>
      </c>
      <c r="AA223" s="919" t="s">
        <v>244</v>
      </c>
      <c r="AB223" s="920" t="s">
        <v>21</v>
      </c>
      <c r="AC223" s="126" t="s">
        <v>53</v>
      </c>
      <c r="AD223" s="883"/>
      <c r="AE223" s="883" t="s">
        <v>247</v>
      </c>
      <c r="AF223" s="119"/>
      <c r="AG223" s="128" t="str">
        <f t="shared" ref="AG223" si="251">IF(A223="","",A223&amp;"_"&amp;B223&amp;"_"&amp;C223&amp;"_"&amp;D223&amp;"_"&amp;E223&amp;"_"&amp;F223&amp;"_"&amp;G223)</f>
        <v>710_82_1370_5_231_30_B</v>
      </c>
      <c r="AH223" s="879"/>
      <c r="AI223" s="884" t="str">
        <f t="shared" ref="AI223" si="252">IF(A223="","",A223&amp;"_"&amp;B223&amp;"_"&amp;C223&amp;"_"&amp;D223&amp;"_"&amp;E223&amp;"_"&amp;F223&amp;"  "&amp;X223)</f>
        <v>710_82_1370_5_231_30  Bewehrungsplan Ebene 2 Wände</v>
      </c>
    </row>
    <row r="224" spans="1:35" s="184" customFormat="1" ht="12.75" customHeight="1" x14ac:dyDescent="0.25">
      <c r="A224" s="28">
        <v>710</v>
      </c>
      <c r="B224" s="13">
        <v>82</v>
      </c>
      <c r="C224" s="7" t="s">
        <v>9</v>
      </c>
      <c r="D224" s="7" t="s">
        <v>98</v>
      </c>
      <c r="E224" s="20" t="s">
        <v>694</v>
      </c>
      <c r="F224" s="20" t="s">
        <v>707</v>
      </c>
      <c r="G224" s="932" t="s">
        <v>54</v>
      </c>
      <c r="H224" s="911">
        <v>45054</v>
      </c>
      <c r="I224" s="901" t="s">
        <v>1557</v>
      </c>
      <c r="J224" s="185" t="s">
        <v>798</v>
      </c>
      <c r="K224" s="5" t="s">
        <v>71</v>
      </c>
      <c r="L224" s="5" t="s">
        <v>811</v>
      </c>
      <c r="M224" s="5"/>
      <c r="N224" s="101"/>
      <c r="O224" s="101">
        <v>45090</v>
      </c>
      <c r="P224" s="101"/>
      <c r="Q224" s="101">
        <v>45051</v>
      </c>
      <c r="R224" s="1006"/>
      <c r="S224" s="538" t="s">
        <v>101</v>
      </c>
      <c r="T224" s="8" t="s">
        <v>102</v>
      </c>
      <c r="U224" s="8" t="s">
        <v>253</v>
      </c>
      <c r="V224" s="17" t="s">
        <v>248</v>
      </c>
      <c r="W224" s="17" t="s">
        <v>44</v>
      </c>
      <c r="X224" s="671" t="s">
        <v>2708</v>
      </c>
      <c r="Y224" s="17"/>
      <c r="Z224" s="5" t="s">
        <v>14</v>
      </c>
      <c r="AA224" s="38" t="s">
        <v>244</v>
      </c>
      <c r="AB224" s="15" t="s">
        <v>21</v>
      </c>
      <c r="AC224" s="22" t="s">
        <v>53</v>
      </c>
      <c r="AD224" s="4"/>
      <c r="AE224" s="4" t="s">
        <v>247</v>
      </c>
      <c r="AF224" s="20"/>
      <c r="AG224" s="6" t="str">
        <f t="shared" ref="AG224:AG225" si="253">IF(A224="","",A224&amp;"_"&amp;B224&amp;"_"&amp;C224&amp;"_"&amp;D224&amp;"_"&amp;E224&amp;"_"&amp;F224&amp;"_"&amp;G224)</f>
        <v>710_82_1370_5_231_30_C</v>
      </c>
      <c r="AH224" s="17"/>
      <c r="AI224" s="45" t="str">
        <f t="shared" ref="AI224:AI225" si="254">IF(A224="","",A224&amp;"_"&amp;B224&amp;"_"&amp;C224&amp;"_"&amp;D224&amp;"_"&amp;E224&amp;"_"&amp;F224&amp;"  "&amp;X224)</f>
        <v>710_82_1370_5_231_30  Bewehrungsplan Ebene 2 Wände</v>
      </c>
    </row>
    <row r="225" spans="1:35" s="885" customFormat="1" ht="12.75" customHeight="1" x14ac:dyDescent="0.25">
      <c r="A225" s="874">
        <v>710</v>
      </c>
      <c r="B225" s="791">
        <v>82</v>
      </c>
      <c r="C225" s="875" t="s">
        <v>9</v>
      </c>
      <c r="D225" s="875" t="s">
        <v>98</v>
      </c>
      <c r="E225" s="119" t="s">
        <v>694</v>
      </c>
      <c r="F225" s="119" t="s">
        <v>708</v>
      </c>
      <c r="G225" s="951" t="s">
        <v>19</v>
      </c>
      <c r="H225" s="918">
        <v>44848</v>
      </c>
      <c r="I225" s="934" t="s">
        <v>1556</v>
      </c>
      <c r="J225" s="856" t="s">
        <v>798</v>
      </c>
      <c r="K225" s="118" t="s">
        <v>71</v>
      </c>
      <c r="L225" s="118" t="s">
        <v>811</v>
      </c>
      <c r="M225" s="118"/>
      <c r="N225" s="859">
        <v>44852</v>
      </c>
      <c r="O225" s="859"/>
      <c r="P225" s="859"/>
      <c r="Q225" s="859">
        <v>45015</v>
      </c>
      <c r="R225" s="919"/>
      <c r="S225" s="959" t="s">
        <v>101</v>
      </c>
      <c r="T225" s="878" t="s">
        <v>102</v>
      </c>
      <c r="U225" s="878" t="s">
        <v>253</v>
      </c>
      <c r="V225" s="879" t="s">
        <v>248</v>
      </c>
      <c r="W225" s="879" t="s">
        <v>44</v>
      </c>
      <c r="X225" s="1005" t="s">
        <v>2708</v>
      </c>
      <c r="Y225" s="879"/>
      <c r="Z225" s="118" t="s">
        <v>14</v>
      </c>
      <c r="AA225" s="919" t="s">
        <v>244</v>
      </c>
      <c r="AB225" s="920" t="s">
        <v>21</v>
      </c>
      <c r="AC225" s="126" t="s">
        <v>53</v>
      </c>
      <c r="AD225" s="883"/>
      <c r="AE225" s="883" t="s">
        <v>247</v>
      </c>
      <c r="AF225" s="119"/>
      <c r="AG225" s="128" t="str">
        <f t="shared" si="253"/>
        <v>710_82_1370_5_231_31_A</v>
      </c>
      <c r="AH225" s="879"/>
      <c r="AI225" s="884" t="str">
        <f t="shared" si="254"/>
        <v>710_82_1370_5_231_31  Bewehrungsplan Ebene 2 Wände</v>
      </c>
    </row>
    <row r="226" spans="1:35" s="184" customFormat="1" ht="12.75" customHeight="1" x14ac:dyDescent="0.25">
      <c r="A226" s="28">
        <v>710</v>
      </c>
      <c r="B226" s="13">
        <v>82</v>
      </c>
      <c r="C226" s="7" t="s">
        <v>9</v>
      </c>
      <c r="D226" s="7" t="s">
        <v>98</v>
      </c>
      <c r="E226" s="20" t="s">
        <v>694</v>
      </c>
      <c r="F226" s="20" t="s">
        <v>708</v>
      </c>
      <c r="G226" s="932" t="s">
        <v>56</v>
      </c>
      <c r="H226" s="911">
        <v>45016</v>
      </c>
      <c r="I226" s="901" t="s">
        <v>1557</v>
      </c>
      <c r="J226" s="185" t="s">
        <v>798</v>
      </c>
      <c r="K226" s="5" t="s">
        <v>71</v>
      </c>
      <c r="L226" s="5" t="s">
        <v>811</v>
      </c>
      <c r="M226" s="5"/>
      <c r="N226" s="5"/>
      <c r="O226" s="101">
        <v>45090</v>
      </c>
      <c r="P226" s="101"/>
      <c r="Q226" s="101">
        <v>45015</v>
      </c>
      <c r="R226" s="1006"/>
      <c r="S226" s="538" t="s">
        <v>101</v>
      </c>
      <c r="T226" s="8" t="s">
        <v>102</v>
      </c>
      <c r="U226" s="8" t="s">
        <v>253</v>
      </c>
      <c r="V226" s="17" t="s">
        <v>248</v>
      </c>
      <c r="W226" s="17" t="s">
        <v>44</v>
      </c>
      <c r="X226" s="671" t="s">
        <v>2708</v>
      </c>
      <c r="Y226" s="17"/>
      <c r="Z226" s="5" t="s">
        <v>14</v>
      </c>
      <c r="AA226" s="38" t="s">
        <v>244</v>
      </c>
      <c r="AB226" s="15" t="s">
        <v>21</v>
      </c>
      <c r="AC226" s="22" t="s">
        <v>53</v>
      </c>
      <c r="AD226" s="4"/>
      <c r="AE226" s="4" t="s">
        <v>247</v>
      </c>
      <c r="AF226" s="20"/>
      <c r="AG226" s="6" t="str">
        <f t="shared" ref="AG226:AG227" si="255">IF(A226="","",A226&amp;"_"&amp;B226&amp;"_"&amp;C226&amp;"_"&amp;D226&amp;"_"&amp;E226&amp;"_"&amp;F226&amp;"_"&amp;G226)</f>
        <v>710_82_1370_5_231_31_B</v>
      </c>
      <c r="AH226" s="17"/>
      <c r="AI226" s="45" t="str">
        <f t="shared" ref="AI226:AI227" si="256">IF(A226="","",A226&amp;"_"&amp;B226&amp;"_"&amp;C226&amp;"_"&amp;D226&amp;"_"&amp;E226&amp;"_"&amp;F226&amp;"  "&amp;X226)</f>
        <v>710_82_1370_5_231_31  Bewehrungsplan Ebene 2 Wände</v>
      </c>
    </row>
    <row r="227" spans="1:35" s="885" customFormat="1" ht="12.75" customHeight="1" x14ac:dyDescent="0.25">
      <c r="A227" s="874">
        <v>710</v>
      </c>
      <c r="B227" s="791">
        <v>82</v>
      </c>
      <c r="C227" s="875" t="s">
        <v>9</v>
      </c>
      <c r="D227" s="875" t="s">
        <v>98</v>
      </c>
      <c r="E227" s="119" t="s">
        <v>694</v>
      </c>
      <c r="F227" s="119" t="s">
        <v>709</v>
      </c>
      <c r="G227" s="951" t="s">
        <v>19</v>
      </c>
      <c r="H227" s="918">
        <v>44848</v>
      </c>
      <c r="I227" s="934" t="s">
        <v>1556</v>
      </c>
      <c r="J227" s="856" t="s">
        <v>798</v>
      </c>
      <c r="K227" s="118" t="s">
        <v>71</v>
      </c>
      <c r="L227" s="118" t="s">
        <v>811</v>
      </c>
      <c r="M227" s="118"/>
      <c r="N227" s="859">
        <v>44852</v>
      </c>
      <c r="O227" s="859"/>
      <c r="P227" s="859"/>
      <c r="Q227" s="859"/>
      <c r="R227" s="919"/>
      <c r="S227" s="959" t="s">
        <v>101</v>
      </c>
      <c r="T227" s="878" t="s">
        <v>102</v>
      </c>
      <c r="U227" s="878" t="s">
        <v>253</v>
      </c>
      <c r="V227" s="879" t="s">
        <v>248</v>
      </c>
      <c r="W227" s="879" t="s">
        <v>44</v>
      </c>
      <c r="X227" s="1005" t="s">
        <v>2708</v>
      </c>
      <c r="Y227" s="879"/>
      <c r="Z227" s="118" t="s">
        <v>14</v>
      </c>
      <c r="AA227" s="919" t="s">
        <v>244</v>
      </c>
      <c r="AB227" s="920" t="s">
        <v>21</v>
      </c>
      <c r="AC227" s="126" t="s">
        <v>53</v>
      </c>
      <c r="AD227" s="883"/>
      <c r="AE227" s="883" t="s">
        <v>247</v>
      </c>
      <c r="AF227" s="119"/>
      <c r="AG227" s="128" t="str">
        <f t="shared" si="255"/>
        <v>710_82_1370_5_231_32_A</v>
      </c>
      <c r="AH227" s="879"/>
      <c r="AI227" s="884" t="str">
        <f t="shared" si="256"/>
        <v>710_82_1370_5_231_32  Bewehrungsplan Ebene 2 Wände</v>
      </c>
    </row>
    <row r="228" spans="1:35" s="885" customFormat="1" ht="12.75" customHeight="1" x14ac:dyDescent="0.25">
      <c r="A228" s="874">
        <v>710</v>
      </c>
      <c r="B228" s="791">
        <v>82</v>
      </c>
      <c r="C228" s="875" t="s">
        <v>9</v>
      </c>
      <c r="D228" s="875" t="s">
        <v>98</v>
      </c>
      <c r="E228" s="119" t="s">
        <v>694</v>
      </c>
      <c r="F228" s="119" t="s">
        <v>709</v>
      </c>
      <c r="G228" s="951" t="s">
        <v>56</v>
      </c>
      <c r="H228" s="918">
        <v>45014</v>
      </c>
      <c r="I228" s="934" t="s">
        <v>1556</v>
      </c>
      <c r="J228" s="856" t="s">
        <v>798</v>
      </c>
      <c r="K228" s="118" t="s">
        <v>71</v>
      </c>
      <c r="L228" s="118" t="s">
        <v>811</v>
      </c>
      <c r="M228" s="118"/>
      <c r="N228" s="859"/>
      <c r="O228" s="859"/>
      <c r="P228" s="859"/>
      <c r="Q228" s="859">
        <v>45051</v>
      </c>
      <c r="R228" s="919"/>
      <c r="S228" s="959" t="s">
        <v>101</v>
      </c>
      <c r="T228" s="878" t="s">
        <v>102</v>
      </c>
      <c r="U228" s="878" t="s">
        <v>253</v>
      </c>
      <c r="V228" s="879" t="s">
        <v>248</v>
      </c>
      <c r="W228" s="879" t="s">
        <v>44</v>
      </c>
      <c r="X228" s="1005" t="s">
        <v>2708</v>
      </c>
      <c r="Y228" s="879"/>
      <c r="Z228" s="118" t="s">
        <v>14</v>
      </c>
      <c r="AA228" s="919" t="s">
        <v>244</v>
      </c>
      <c r="AB228" s="920" t="s">
        <v>21</v>
      </c>
      <c r="AC228" s="126" t="s">
        <v>53</v>
      </c>
      <c r="AD228" s="883"/>
      <c r="AE228" s="883" t="s">
        <v>247</v>
      </c>
      <c r="AF228" s="119"/>
      <c r="AG228" s="128" t="str">
        <f t="shared" ref="AG228" si="257">IF(A228="","",A228&amp;"_"&amp;B228&amp;"_"&amp;C228&amp;"_"&amp;D228&amp;"_"&amp;E228&amp;"_"&amp;F228&amp;"_"&amp;G228)</f>
        <v>710_82_1370_5_231_32_B</v>
      </c>
      <c r="AH228" s="879"/>
      <c r="AI228" s="884" t="str">
        <f t="shared" ref="AI228" si="258">IF(A228="","",A228&amp;"_"&amp;B228&amp;"_"&amp;C228&amp;"_"&amp;D228&amp;"_"&amp;E228&amp;"_"&amp;F228&amp;"  "&amp;X228)</f>
        <v>710_82_1370_5_231_32  Bewehrungsplan Ebene 2 Wände</v>
      </c>
    </row>
    <row r="229" spans="1:35" s="184" customFormat="1" ht="12.75" customHeight="1" x14ac:dyDescent="0.25">
      <c r="A229" s="28">
        <v>710</v>
      </c>
      <c r="B229" s="13">
        <v>82</v>
      </c>
      <c r="C229" s="7" t="s">
        <v>9</v>
      </c>
      <c r="D229" s="7" t="s">
        <v>98</v>
      </c>
      <c r="E229" s="20" t="s">
        <v>694</v>
      </c>
      <c r="F229" s="20" t="s">
        <v>709</v>
      </c>
      <c r="G229" s="932" t="s">
        <v>54</v>
      </c>
      <c r="H229" s="911">
        <v>45054</v>
      </c>
      <c r="I229" s="901" t="s">
        <v>1557</v>
      </c>
      <c r="J229" s="185" t="s">
        <v>798</v>
      </c>
      <c r="K229" s="5" t="s">
        <v>71</v>
      </c>
      <c r="L229" s="5" t="s">
        <v>811</v>
      </c>
      <c r="M229" s="5"/>
      <c r="N229" s="101"/>
      <c r="O229" s="101">
        <v>45090</v>
      </c>
      <c r="P229" s="101"/>
      <c r="Q229" s="101">
        <v>45051</v>
      </c>
      <c r="R229" s="1006"/>
      <c r="S229" s="538" t="s">
        <v>101</v>
      </c>
      <c r="T229" s="8" t="s">
        <v>102</v>
      </c>
      <c r="U229" s="8" t="s">
        <v>253</v>
      </c>
      <c r="V229" s="17" t="s">
        <v>248</v>
      </c>
      <c r="W229" s="17" t="s">
        <v>44</v>
      </c>
      <c r="X229" s="671" t="s">
        <v>2708</v>
      </c>
      <c r="Y229" s="17"/>
      <c r="Z229" s="5" t="s">
        <v>14</v>
      </c>
      <c r="AA229" s="38" t="s">
        <v>244</v>
      </c>
      <c r="AB229" s="15" t="s">
        <v>21</v>
      </c>
      <c r="AC229" s="22" t="s">
        <v>53</v>
      </c>
      <c r="AD229" s="4"/>
      <c r="AE229" s="4" t="s">
        <v>247</v>
      </c>
      <c r="AF229" s="20"/>
      <c r="AG229" s="6" t="str">
        <f t="shared" ref="AG229:AG230" si="259">IF(A229="","",A229&amp;"_"&amp;B229&amp;"_"&amp;C229&amp;"_"&amp;D229&amp;"_"&amp;E229&amp;"_"&amp;F229&amp;"_"&amp;G229)</f>
        <v>710_82_1370_5_231_32_C</v>
      </c>
      <c r="AH229" s="17"/>
      <c r="AI229" s="45" t="str">
        <f t="shared" ref="AI229:AI230" si="260">IF(A229="","",A229&amp;"_"&amp;B229&amp;"_"&amp;C229&amp;"_"&amp;D229&amp;"_"&amp;E229&amp;"_"&amp;F229&amp;"  "&amp;X229)</f>
        <v>710_82_1370_5_231_32  Bewehrungsplan Ebene 2 Wände</v>
      </c>
    </row>
    <row r="230" spans="1:35" s="885" customFormat="1" ht="12.75" customHeight="1" x14ac:dyDescent="0.25">
      <c r="A230" s="874">
        <v>710</v>
      </c>
      <c r="B230" s="791">
        <v>82</v>
      </c>
      <c r="C230" s="875" t="s">
        <v>9</v>
      </c>
      <c r="D230" s="875" t="s">
        <v>98</v>
      </c>
      <c r="E230" s="119" t="s">
        <v>694</v>
      </c>
      <c r="F230" s="119" t="s">
        <v>710</v>
      </c>
      <c r="G230" s="951" t="s">
        <v>19</v>
      </c>
      <c r="H230" s="918">
        <v>44848</v>
      </c>
      <c r="I230" s="934" t="s">
        <v>1556</v>
      </c>
      <c r="J230" s="856" t="s">
        <v>798</v>
      </c>
      <c r="K230" s="118" t="s">
        <v>71</v>
      </c>
      <c r="L230" s="118" t="s">
        <v>811</v>
      </c>
      <c r="M230" s="118"/>
      <c r="N230" s="859">
        <v>44852</v>
      </c>
      <c r="O230" s="859"/>
      <c r="P230" s="859"/>
      <c r="Q230" s="859"/>
      <c r="R230" s="919"/>
      <c r="S230" s="959" t="s">
        <v>101</v>
      </c>
      <c r="T230" s="878" t="s">
        <v>102</v>
      </c>
      <c r="U230" s="878" t="s">
        <v>253</v>
      </c>
      <c r="V230" s="879" t="s">
        <v>248</v>
      </c>
      <c r="W230" s="879" t="s">
        <v>44</v>
      </c>
      <c r="X230" s="1005" t="s">
        <v>2708</v>
      </c>
      <c r="Y230" s="879"/>
      <c r="Z230" s="118" t="s">
        <v>14</v>
      </c>
      <c r="AA230" s="919" t="s">
        <v>244</v>
      </c>
      <c r="AB230" s="920" t="s">
        <v>21</v>
      </c>
      <c r="AC230" s="126" t="s">
        <v>53</v>
      </c>
      <c r="AD230" s="883"/>
      <c r="AE230" s="883" t="s">
        <v>247</v>
      </c>
      <c r="AF230" s="119"/>
      <c r="AG230" s="128" t="str">
        <f t="shared" si="259"/>
        <v>710_82_1370_5_231_33_A</v>
      </c>
      <c r="AH230" s="879"/>
      <c r="AI230" s="884" t="str">
        <f t="shared" si="260"/>
        <v>710_82_1370_5_231_33  Bewehrungsplan Ebene 2 Wände</v>
      </c>
    </row>
    <row r="231" spans="1:35" s="885" customFormat="1" ht="12.75" customHeight="1" x14ac:dyDescent="0.25">
      <c r="A231" s="874">
        <v>710</v>
      </c>
      <c r="B231" s="791">
        <v>82</v>
      </c>
      <c r="C231" s="875" t="s">
        <v>9</v>
      </c>
      <c r="D231" s="875" t="s">
        <v>98</v>
      </c>
      <c r="E231" s="119" t="s">
        <v>694</v>
      </c>
      <c r="F231" s="119" t="s">
        <v>710</v>
      </c>
      <c r="G231" s="951" t="s">
        <v>56</v>
      </c>
      <c r="H231" s="918">
        <v>45016</v>
      </c>
      <c r="I231" s="934" t="s">
        <v>1556</v>
      </c>
      <c r="J231" s="856" t="s">
        <v>798</v>
      </c>
      <c r="K231" s="118" t="s">
        <v>71</v>
      </c>
      <c r="L231" s="118" t="s">
        <v>811</v>
      </c>
      <c r="M231" s="118"/>
      <c r="N231" s="859"/>
      <c r="O231" s="859"/>
      <c r="P231" s="859"/>
      <c r="Q231" s="859">
        <v>45051</v>
      </c>
      <c r="R231" s="919"/>
      <c r="S231" s="959" t="s">
        <v>101</v>
      </c>
      <c r="T231" s="878" t="s">
        <v>102</v>
      </c>
      <c r="U231" s="878" t="s">
        <v>253</v>
      </c>
      <c r="V231" s="879" t="s">
        <v>248</v>
      </c>
      <c r="W231" s="879" t="s">
        <v>44</v>
      </c>
      <c r="X231" s="1005" t="s">
        <v>2708</v>
      </c>
      <c r="Y231" s="879"/>
      <c r="Z231" s="118" t="s">
        <v>14</v>
      </c>
      <c r="AA231" s="919" t="s">
        <v>244</v>
      </c>
      <c r="AB231" s="920" t="s">
        <v>21</v>
      </c>
      <c r="AC231" s="126" t="s">
        <v>53</v>
      </c>
      <c r="AD231" s="883"/>
      <c r="AE231" s="883" t="s">
        <v>247</v>
      </c>
      <c r="AF231" s="119"/>
      <c r="AG231" s="128" t="str">
        <f t="shared" ref="AG231" si="261">IF(A231="","",A231&amp;"_"&amp;B231&amp;"_"&amp;C231&amp;"_"&amp;D231&amp;"_"&amp;E231&amp;"_"&amp;F231&amp;"_"&amp;G231)</f>
        <v>710_82_1370_5_231_33_B</v>
      </c>
      <c r="AH231" s="879"/>
      <c r="AI231" s="884" t="str">
        <f t="shared" ref="AI231" si="262">IF(A231="","",A231&amp;"_"&amp;B231&amp;"_"&amp;C231&amp;"_"&amp;D231&amp;"_"&amp;E231&amp;"_"&amp;F231&amp;"  "&amp;X231)</f>
        <v>710_82_1370_5_231_33  Bewehrungsplan Ebene 2 Wände</v>
      </c>
    </row>
    <row r="232" spans="1:35" s="184" customFormat="1" ht="12.75" customHeight="1" x14ac:dyDescent="0.25">
      <c r="A232" s="28">
        <v>710</v>
      </c>
      <c r="B232" s="13">
        <v>82</v>
      </c>
      <c r="C232" s="7" t="s">
        <v>9</v>
      </c>
      <c r="D232" s="7" t="s">
        <v>98</v>
      </c>
      <c r="E232" s="20" t="s">
        <v>694</v>
      </c>
      <c r="F232" s="20" t="s">
        <v>710</v>
      </c>
      <c r="G232" s="932" t="s">
        <v>54</v>
      </c>
      <c r="H232" s="911">
        <v>45054</v>
      </c>
      <c r="I232" s="901" t="s">
        <v>1557</v>
      </c>
      <c r="J232" s="185" t="s">
        <v>798</v>
      </c>
      <c r="K232" s="5" t="s">
        <v>71</v>
      </c>
      <c r="L232" s="5" t="s">
        <v>811</v>
      </c>
      <c r="M232" s="5"/>
      <c r="N232" s="101"/>
      <c r="O232" s="101">
        <v>45090</v>
      </c>
      <c r="P232" s="101"/>
      <c r="Q232" s="101">
        <v>45051</v>
      </c>
      <c r="R232" s="1006"/>
      <c r="S232" s="538" t="s">
        <v>101</v>
      </c>
      <c r="T232" s="8" t="s">
        <v>102</v>
      </c>
      <c r="U232" s="8" t="s">
        <v>253</v>
      </c>
      <c r="V232" s="17" t="s">
        <v>248</v>
      </c>
      <c r="W232" s="17" t="s">
        <v>44</v>
      </c>
      <c r="X232" s="671" t="s">
        <v>2708</v>
      </c>
      <c r="Y232" s="17"/>
      <c r="Z232" s="5" t="s">
        <v>14</v>
      </c>
      <c r="AA232" s="38" t="s">
        <v>244</v>
      </c>
      <c r="AB232" s="15" t="s">
        <v>21</v>
      </c>
      <c r="AC232" s="22" t="s">
        <v>53</v>
      </c>
      <c r="AD232" s="4"/>
      <c r="AE232" s="4" t="s">
        <v>247</v>
      </c>
      <c r="AF232" s="20"/>
      <c r="AG232" s="6" t="str">
        <f t="shared" ref="AG232:AG233" si="263">IF(A232="","",A232&amp;"_"&amp;B232&amp;"_"&amp;C232&amp;"_"&amp;D232&amp;"_"&amp;E232&amp;"_"&amp;F232&amp;"_"&amp;G232)</f>
        <v>710_82_1370_5_231_33_C</v>
      </c>
      <c r="AH232" s="17"/>
      <c r="AI232" s="45" t="str">
        <f t="shared" ref="AI232:AI233" si="264">IF(A232="","",A232&amp;"_"&amp;B232&amp;"_"&amp;C232&amp;"_"&amp;D232&amp;"_"&amp;E232&amp;"_"&amp;F232&amp;"  "&amp;X232)</f>
        <v>710_82_1370_5_231_33  Bewehrungsplan Ebene 2 Wände</v>
      </c>
    </row>
    <row r="233" spans="1:35" s="885" customFormat="1" ht="12.75" customHeight="1" x14ac:dyDescent="0.25">
      <c r="A233" s="874">
        <v>710</v>
      </c>
      <c r="B233" s="791">
        <v>82</v>
      </c>
      <c r="C233" s="875" t="s">
        <v>9</v>
      </c>
      <c r="D233" s="875" t="s">
        <v>98</v>
      </c>
      <c r="E233" s="119" t="s">
        <v>694</v>
      </c>
      <c r="F233" s="119" t="s">
        <v>711</v>
      </c>
      <c r="G233" s="951" t="s">
        <v>19</v>
      </c>
      <c r="H233" s="918">
        <v>44848</v>
      </c>
      <c r="I233" s="934" t="s">
        <v>1556</v>
      </c>
      <c r="J233" s="856" t="s">
        <v>798</v>
      </c>
      <c r="K233" s="118" t="s">
        <v>71</v>
      </c>
      <c r="L233" s="118" t="s">
        <v>811</v>
      </c>
      <c r="M233" s="118"/>
      <c r="N233" s="859">
        <v>44852</v>
      </c>
      <c r="O233" s="859"/>
      <c r="P233" s="859"/>
      <c r="Q233" s="859">
        <v>44988</v>
      </c>
      <c r="R233" s="919"/>
      <c r="S233" s="959" t="s">
        <v>101</v>
      </c>
      <c r="T233" s="878" t="s">
        <v>102</v>
      </c>
      <c r="U233" s="878" t="s">
        <v>253</v>
      </c>
      <c r="V233" s="879" t="s">
        <v>248</v>
      </c>
      <c r="W233" s="879" t="s">
        <v>44</v>
      </c>
      <c r="X233" s="1005" t="s">
        <v>2708</v>
      </c>
      <c r="Y233" s="879"/>
      <c r="Z233" s="118" t="s">
        <v>14</v>
      </c>
      <c r="AA233" s="919" t="s">
        <v>244</v>
      </c>
      <c r="AB233" s="920" t="s">
        <v>21</v>
      </c>
      <c r="AC233" s="126" t="s">
        <v>53</v>
      </c>
      <c r="AD233" s="883"/>
      <c r="AE233" s="883" t="s">
        <v>247</v>
      </c>
      <c r="AF233" s="119"/>
      <c r="AG233" s="128" t="str">
        <f t="shared" si="263"/>
        <v>710_82_1370_5_231_34_A</v>
      </c>
      <c r="AH233" s="879"/>
      <c r="AI233" s="884" t="str">
        <f t="shared" si="264"/>
        <v>710_82_1370_5_231_34  Bewehrungsplan Ebene 2 Wände</v>
      </c>
    </row>
    <row r="234" spans="1:35" s="184" customFormat="1" ht="12.75" customHeight="1" x14ac:dyDescent="0.25">
      <c r="A234" s="28">
        <v>710</v>
      </c>
      <c r="B234" s="13">
        <v>82</v>
      </c>
      <c r="C234" s="7" t="s">
        <v>9</v>
      </c>
      <c r="D234" s="7" t="s">
        <v>98</v>
      </c>
      <c r="E234" s="20" t="s">
        <v>694</v>
      </c>
      <c r="F234" s="20" t="s">
        <v>711</v>
      </c>
      <c r="G234" s="932" t="s">
        <v>56</v>
      </c>
      <c r="H234" s="911">
        <v>45013</v>
      </c>
      <c r="I234" s="901" t="s">
        <v>1557</v>
      </c>
      <c r="J234" s="185" t="s">
        <v>798</v>
      </c>
      <c r="K234" s="5" t="s">
        <v>71</v>
      </c>
      <c r="L234" s="5" t="s">
        <v>811</v>
      </c>
      <c r="M234" s="5"/>
      <c r="N234" s="5"/>
      <c r="O234" s="101">
        <v>45090</v>
      </c>
      <c r="P234" s="101"/>
      <c r="Q234" s="101">
        <v>44988</v>
      </c>
      <c r="R234" s="1006"/>
      <c r="S234" s="538" t="s">
        <v>101</v>
      </c>
      <c r="T234" s="8" t="s">
        <v>102</v>
      </c>
      <c r="U234" s="8" t="s">
        <v>253</v>
      </c>
      <c r="V234" s="17" t="s">
        <v>248</v>
      </c>
      <c r="W234" s="17" t="s">
        <v>44</v>
      </c>
      <c r="X234" s="671" t="s">
        <v>2708</v>
      </c>
      <c r="Y234" s="17"/>
      <c r="Z234" s="5" t="s">
        <v>14</v>
      </c>
      <c r="AA234" s="38" t="s">
        <v>244</v>
      </c>
      <c r="AB234" s="15" t="s">
        <v>21</v>
      </c>
      <c r="AC234" s="22" t="s">
        <v>53</v>
      </c>
      <c r="AD234" s="4"/>
      <c r="AE234" s="4" t="s">
        <v>247</v>
      </c>
      <c r="AF234" s="20"/>
      <c r="AG234" s="6" t="str">
        <f t="shared" ref="AG234:AG235" si="265">IF(A234="","",A234&amp;"_"&amp;B234&amp;"_"&amp;C234&amp;"_"&amp;D234&amp;"_"&amp;E234&amp;"_"&amp;F234&amp;"_"&amp;G234)</f>
        <v>710_82_1370_5_231_34_B</v>
      </c>
      <c r="AH234" s="17"/>
      <c r="AI234" s="45" t="str">
        <f t="shared" ref="AI234:AI235" si="266">IF(A234="","",A234&amp;"_"&amp;B234&amp;"_"&amp;C234&amp;"_"&amp;D234&amp;"_"&amp;E234&amp;"_"&amp;F234&amp;"  "&amp;X234)</f>
        <v>710_82_1370_5_231_34  Bewehrungsplan Ebene 2 Wände</v>
      </c>
    </row>
    <row r="235" spans="1:35" s="885" customFormat="1" ht="12.75" customHeight="1" x14ac:dyDescent="0.25">
      <c r="A235" s="874">
        <v>710</v>
      </c>
      <c r="B235" s="791">
        <v>82</v>
      </c>
      <c r="C235" s="875" t="s">
        <v>9</v>
      </c>
      <c r="D235" s="875" t="s">
        <v>98</v>
      </c>
      <c r="E235" s="119" t="s">
        <v>694</v>
      </c>
      <c r="F235" s="119" t="s">
        <v>712</v>
      </c>
      <c r="G235" s="951" t="s">
        <v>19</v>
      </c>
      <c r="H235" s="918">
        <v>44848</v>
      </c>
      <c r="I235" s="934" t="s">
        <v>1556</v>
      </c>
      <c r="J235" s="856" t="s">
        <v>798</v>
      </c>
      <c r="K235" s="118" t="s">
        <v>71</v>
      </c>
      <c r="L235" s="118" t="s">
        <v>811</v>
      </c>
      <c r="M235" s="118"/>
      <c r="N235" s="859">
        <v>44852</v>
      </c>
      <c r="O235" s="859"/>
      <c r="P235" s="859"/>
      <c r="Q235" s="859">
        <v>44988</v>
      </c>
      <c r="R235" s="919"/>
      <c r="S235" s="959" t="s">
        <v>101</v>
      </c>
      <c r="T235" s="878" t="s">
        <v>102</v>
      </c>
      <c r="U235" s="878" t="s">
        <v>253</v>
      </c>
      <c r="V235" s="879" t="s">
        <v>248</v>
      </c>
      <c r="W235" s="879" t="s">
        <v>44</v>
      </c>
      <c r="X235" s="1005" t="s">
        <v>2708</v>
      </c>
      <c r="Y235" s="879"/>
      <c r="Z235" s="118" t="s">
        <v>14</v>
      </c>
      <c r="AA235" s="919" t="s">
        <v>244</v>
      </c>
      <c r="AB235" s="920" t="s">
        <v>21</v>
      </c>
      <c r="AC235" s="126" t="s">
        <v>53</v>
      </c>
      <c r="AD235" s="883"/>
      <c r="AE235" s="883" t="s">
        <v>247</v>
      </c>
      <c r="AF235" s="119"/>
      <c r="AG235" s="128" t="str">
        <f t="shared" si="265"/>
        <v>710_82_1370_5_231_35_A</v>
      </c>
      <c r="AH235" s="879"/>
      <c r="AI235" s="884" t="str">
        <f t="shared" si="266"/>
        <v>710_82_1370_5_231_35  Bewehrungsplan Ebene 2 Wände</v>
      </c>
    </row>
    <row r="236" spans="1:35" s="184" customFormat="1" ht="12.75" customHeight="1" x14ac:dyDescent="0.25">
      <c r="A236" s="28">
        <v>710</v>
      </c>
      <c r="B236" s="13">
        <v>82</v>
      </c>
      <c r="C236" s="7" t="s">
        <v>9</v>
      </c>
      <c r="D236" s="7" t="s">
        <v>98</v>
      </c>
      <c r="E236" s="20" t="s">
        <v>694</v>
      </c>
      <c r="F236" s="20" t="s">
        <v>712</v>
      </c>
      <c r="G236" s="932" t="s">
        <v>56</v>
      </c>
      <c r="H236" s="911">
        <v>45013</v>
      </c>
      <c r="I236" s="901" t="s">
        <v>1557</v>
      </c>
      <c r="J236" s="185" t="s">
        <v>798</v>
      </c>
      <c r="K236" s="5" t="s">
        <v>71</v>
      </c>
      <c r="L236" s="5" t="s">
        <v>811</v>
      </c>
      <c r="M236" s="5"/>
      <c r="N236" s="5"/>
      <c r="O236" s="101">
        <v>45090</v>
      </c>
      <c r="P236" s="101"/>
      <c r="Q236" s="101">
        <v>44988</v>
      </c>
      <c r="R236" s="1006"/>
      <c r="S236" s="538" t="s">
        <v>101</v>
      </c>
      <c r="T236" s="8" t="s">
        <v>102</v>
      </c>
      <c r="U236" s="8" t="s">
        <v>253</v>
      </c>
      <c r="V236" s="17" t="s">
        <v>248</v>
      </c>
      <c r="W236" s="17" t="s">
        <v>44</v>
      </c>
      <c r="X236" s="671" t="s">
        <v>2708</v>
      </c>
      <c r="Y236" s="17"/>
      <c r="Z236" s="5" t="s">
        <v>14</v>
      </c>
      <c r="AA236" s="38" t="s">
        <v>244</v>
      </c>
      <c r="AB236" s="15" t="s">
        <v>21</v>
      </c>
      <c r="AC236" s="22" t="s">
        <v>53</v>
      </c>
      <c r="AD236" s="4"/>
      <c r="AE236" s="4" t="s">
        <v>247</v>
      </c>
      <c r="AF236" s="20"/>
      <c r="AG236" s="6" t="str">
        <f t="shared" ref="AG236:AG237" si="267">IF(A236="","",A236&amp;"_"&amp;B236&amp;"_"&amp;C236&amp;"_"&amp;D236&amp;"_"&amp;E236&amp;"_"&amp;F236&amp;"_"&amp;G236)</f>
        <v>710_82_1370_5_231_35_B</v>
      </c>
      <c r="AH236" s="17"/>
      <c r="AI236" s="45" t="str">
        <f t="shared" ref="AI236:AI237" si="268">IF(A236="","",A236&amp;"_"&amp;B236&amp;"_"&amp;C236&amp;"_"&amp;D236&amp;"_"&amp;E236&amp;"_"&amp;F236&amp;"  "&amp;X236)</f>
        <v>710_82_1370_5_231_35  Bewehrungsplan Ebene 2 Wände</v>
      </c>
    </row>
    <row r="237" spans="1:35" s="885" customFormat="1" ht="12.75" customHeight="1" x14ac:dyDescent="0.25">
      <c r="A237" s="874">
        <v>710</v>
      </c>
      <c r="B237" s="791">
        <v>82</v>
      </c>
      <c r="C237" s="875" t="s">
        <v>9</v>
      </c>
      <c r="D237" s="875" t="s">
        <v>98</v>
      </c>
      <c r="E237" s="119" t="s">
        <v>694</v>
      </c>
      <c r="F237" s="119" t="s">
        <v>836</v>
      </c>
      <c r="G237" s="951" t="s">
        <v>19</v>
      </c>
      <c r="H237" s="918">
        <v>44848</v>
      </c>
      <c r="I237" s="934" t="s">
        <v>1556</v>
      </c>
      <c r="J237" s="856" t="s">
        <v>798</v>
      </c>
      <c r="K237" s="118" t="s">
        <v>71</v>
      </c>
      <c r="L237" s="118" t="s">
        <v>811</v>
      </c>
      <c r="M237" s="118"/>
      <c r="N237" s="859">
        <v>44852</v>
      </c>
      <c r="O237" s="859"/>
      <c r="P237" s="859"/>
      <c r="Q237" s="859"/>
      <c r="R237" s="919"/>
      <c r="S237" s="959" t="s">
        <v>101</v>
      </c>
      <c r="T237" s="878" t="s">
        <v>102</v>
      </c>
      <c r="U237" s="878" t="s">
        <v>253</v>
      </c>
      <c r="V237" s="879" t="s">
        <v>248</v>
      </c>
      <c r="W237" s="879" t="s">
        <v>44</v>
      </c>
      <c r="X237" s="1005" t="s">
        <v>2708</v>
      </c>
      <c r="Y237" s="879"/>
      <c r="Z237" s="118" t="s">
        <v>14</v>
      </c>
      <c r="AA237" s="919" t="s">
        <v>244</v>
      </c>
      <c r="AB237" s="920" t="s">
        <v>21</v>
      </c>
      <c r="AC237" s="126" t="s">
        <v>53</v>
      </c>
      <c r="AD237" s="883"/>
      <c r="AE237" s="883" t="s">
        <v>247</v>
      </c>
      <c r="AF237" s="119"/>
      <c r="AG237" s="128" t="str">
        <f t="shared" si="267"/>
        <v>710_82_1370_5_231_36_A</v>
      </c>
      <c r="AH237" s="879"/>
      <c r="AI237" s="884" t="str">
        <f t="shared" si="268"/>
        <v>710_82_1370_5_231_36  Bewehrungsplan Ebene 2 Wände</v>
      </c>
    </row>
    <row r="238" spans="1:35" s="885" customFormat="1" ht="12.75" customHeight="1" x14ac:dyDescent="0.25">
      <c r="A238" s="874">
        <v>710</v>
      </c>
      <c r="B238" s="791">
        <v>82</v>
      </c>
      <c r="C238" s="875" t="s">
        <v>9</v>
      </c>
      <c r="D238" s="875" t="s">
        <v>98</v>
      </c>
      <c r="E238" s="119" t="s">
        <v>694</v>
      </c>
      <c r="F238" s="119" t="s">
        <v>836</v>
      </c>
      <c r="G238" s="951" t="s">
        <v>56</v>
      </c>
      <c r="H238" s="918">
        <v>45014</v>
      </c>
      <c r="I238" s="934" t="s">
        <v>1556</v>
      </c>
      <c r="J238" s="856" t="s">
        <v>798</v>
      </c>
      <c r="K238" s="118" t="s">
        <v>71</v>
      </c>
      <c r="L238" s="118" t="s">
        <v>811</v>
      </c>
      <c r="M238" s="118"/>
      <c r="N238" s="859"/>
      <c r="O238" s="859"/>
      <c r="P238" s="859"/>
      <c r="Q238" s="859">
        <v>45051</v>
      </c>
      <c r="R238" s="919"/>
      <c r="S238" s="959" t="s">
        <v>101</v>
      </c>
      <c r="T238" s="878" t="s">
        <v>102</v>
      </c>
      <c r="U238" s="878" t="s">
        <v>253</v>
      </c>
      <c r="V238" s="879" t="s">
        <v>248</v>
      </c>
      <c r="W238" s="879" t="s">
        <v>44</v>
      </c>
      <c r="X238" s="1005" t="s">
        <v>2708</v>
      </c>
      <c r="Y238" s="879"/>
      <c r="Z238" s="118" t="s">
        <v>14</v>
      </c>
      <c r="AA238" s="919" t="s">
        <v>244</v>
      </c>
      <c r="AB238" s="920" t="s">
        <v>21</v>
      </c>
      <c r="AC238" s="126" t="s">
        <v>53</v>
      </c>
      <c r="AD238" s="883"/>
      <c r="AE238" s="883" t="s">
        <v>247</v>
      </c>
      <c r="AF238" s="119"/>
      <c r="AG238" s="128" t="str">
        <f t="shared" ref="AG238" si="269">IF(A238="","",A238&amp;"_"&amp;B238&amp;"_"&amp;C238&amp;"_"&amp;D238&amp;"_"&amp;E238&amp;"_"&amp;F238&amp;"_"&amp;G238)</f>
        <v>710_82_1370_5_231_36_B</v>
      </c>
      <c r="AH238" s="879"/>
      <c r="AI238" s="884" t="str">
        <f t="shared" ref="AI238" si="270">IF(A238="","",A238&amp;"_"&amp;B238&amp;"_"&amp;C238&amp;"_"&amp;D238&amp;"_"&amp;E238&amp;"_"&amp;F238&amp;"  "&amp;X238)</f>
        <v>710_82_1370_5_231_36  Bewehrungsplan Ebene 2 Wände</v>
      </c>
    </row>
    <row r="239" spans="1:35" s="184" customFormat="1" ht="12.75" customHeight="1" x14ac:dyDescent="0.25">
      <c r="A239" s="28">
        <v>710</v>
      </c>
      <c r="B239" s="13">
        <v>82</v>
      </c>
      <c r="C239" s="7" t="s">
        <v>9</v>
      </c>
      <c r="D239" s="7" t="s">
        <v>98</v>
      </c>
      <c r="E239" s="20" t="s">
        <v>694</v>
      </c>
      <c r="F239" s="20" t="s">
        <v>836</v>
      </c>
      <c r="G239" s="932" t="s">
        <v>54</v>
      </c>
      <c r="H239" s="911">
        <v>45054</v>
      </c>
      <c r="I239" s="901" t="s">
        <v>1557</v>
      </c>
      <c r="J239" s="185" t="s">
        <v>798</v>
      </c>
      <c r="K239" s="5" t="s">
        <v>71</v>
      </c>
      <c r="L239" s="5" t="s">
        <v>811</v>
      </c>
      <c r="M239" s="5"/>
      <c r="N239" s="101"/>
      <c r="O239" s="101">
        <v>45090</v>
      </c>
      <c r="P239" s="101"/>
      <c r="Q239" s="101">
        <v>45051</v>
      </c>
      <c r="R239" s="1006"/>
      <c r="S239" s="538" t="s">
        <v>101</v>
      </c>
      <c r="T239" s="8" t="s">
        <v>102</v>
      </c>
      <c r="U239" s="8" t="s">
        <v>253</v>
      </c>
      <c r="V239" s="17" t="s">
        <v>248</v>
      </c>
      <c r="W239" s="17" t="s">
        <v>44</v>
      </c>
      <c r="X239" s="671" t="s">
        <v>2708</v>
      </c>
      <c r="Y239" s="17"/>
      <c r="Z239" s="5" t="s">
        <v>14</v>
      </c>
      <c r="AA239" s="38" t="s">
        <v>244</v>
      </c>
      <c r="AB239" s="15" t="s">
        <v>21</v>
      </c>
      <c r="AC239" s="22" t="s">
        <v>53</v>
      </c>
      <c r="AD239" s="4"/>
      <c r="AE239" s="4" t="s">
        <v>247</v>
      </c>
      <c r="AF239" s="20"/>
      <c r="AG239" s="6" t="str">
        <f t="shared" ref="AG239:AG240" si="271">IF(A239="","",A239&amp;"_"&amp;B239&amp;"_"&amp;C239&amp;"_"&amp;D239&amp;"_"&amp;E239&amp;"_"&amp;F239&amp;"_"&amp;G239)</f>
        <v>710_82_1370_5_231_36_C</v>
      </c>
      <c r="AH239" s="17"/>
      <c r="AI239" s="45" t="str">
        <f t="shared" ref="AI239:AI240" si="272">IF(A239="","",A239&amp;"_"&amp;B239&amp;"_"&amp;C239&amp;"_"&amp;D239&amp;"_"&amp;E239&amp;"_"&amp;F239&amp;"  "&amp;X239)</f>
        <v>710_82_1370_5_231_36  Bewehrungsplan Ebene 2 Wände</v>
      </c>
    </row>
    <row r="240" spans="1:35" s="885" customFormat="1" ht="12.75" customHeight="1" x14ac:dyDescent="0.25">
      <c r="A240" s="874">
        <v>710</v>
      </c>
      <c r="B240" s="791">
        <v>82</v>
      </c>
      <c r="C240" s="875" t="s">
        <v>9</v>
      </c>
      <c r="D240" s="875" t="s">
        <v>98</v>
      </c>
      <c r="E240" s="119" t="s">
        <v>694</v>
      </c>
      <c r="F240" s="119" t="s">
        <v>840</v>
      </c>
      <c r="G240" s="951" t="s">
        <v>19</v>
      </c>
      <c r="H240" s="918">
        <v>44848</v>
      </c>
      <c r="I240" s="934" t="s">
        <v>1556</v>
      </c>
      <c r="J240" s="856" t="s">
        <v>798</v>
      </c>
      <c r="K240" s="118" t="s">
        <v>71</v>
      </c>
      <c r="L240" s="118" t="s">
        <v>811</v>
      </c>
      <c r="M240" s="118"/>
      <c r="N240" s="859">
        <v>44852</v>
      </c>
      <c r="O240" s="859"/>
      <c r="P240" s="859"/>
      <c r="Q240" s="859"/>
      <c r="R240" s="919"/>
      <c r="S240" s="959" t="s">
        <v>101</v>
      </c>
      <c r="T240" s="878" t="s">
        <v>102</v>
      </c>
      <c r="U240" s="878" t="s">
        <v>253</v>
      </c>
      <c r="V240" s="879" t="s">
        <v>248</v>
      </c>
      <c r="W240" s="879" t="s">
        <v>44</v>
      </c>
      <c r="X240" s="1005" t="s">
        <v>2709</v>
      </c>
      <c r="Y240" s="879"/>
      <c r="Z240" s="118" t="s">
        <v>14</v>
      </c>
      <c r="AA240" s="919" t="s">
        <v>244</v>
      </c>
      <c r="AB240" s="920" t="s">
        <v>21</v>
      </c>
      <c r="AC240" s="126" t="s">
        <v>53</v>
      </c>
      <c r="AD240" s="883"/>
      <c r="AE240" s="883" t="s">
        <v>247</v>
      </c>
      <c r="AF240" s="119"/>
      <c r="AG240" s="128" t="str">
        <f t="shared" si="271"/>
        <v>710_82_1370_5_231_40_A</v>
      </c>
      <c r="AH240" s="879"/>
      <c r="AI240" s="884" t="str">
        <f t="shared" si="272"/>
        <v>710_82_1370_5_231_40  Bewehrungsplan Ebene 2 Unterzüge</v>
      </c>
    </row>
    <row r="241" spans="1:35" s="885" customFormat="1" ht="12.75" customHeight="1" x14ac:dyDescent="0.25">
      <c r="A241" s="874">
        <v>710</v>
      </c>
      <c r="B241" s="791">
        <v>82</v>
      </c>
      <c r="C241" s="875" t="s">
        <v>9</v>
      </c>
      <c r="D241" s="875" t="s">
        <v>98</v>
      </c>
      <c r="E241" s="119" t="s">
        <v>694</v>
      </c>
      <c r="F241" s="119" t="s">
        <v>840</v>
      </c>
      <c r="G241" s="951" t="s">
        <v>56</v>
      </c>
      <c r="H241" s="918">
        <v>45028</v>
      </c>
      <c r="I241" s="934" t="s">
        <v>1556</v>
      </c>
      <c r="J241" s="856" t="s">
        <v>798</v>
      </c>
      <c r="K241" s="118" t="s">
        <v>71</v>
      </c>
      <c r="L241" s="118" t="s">
        <v>811</v>
      </c>
      <c r="M241" s="118"/>
      <c r="N241" s="859"/>
      <c r="O241" s="859"/>
      <c r="P241" s="859"/>
      <c r="Q241" s="859">
        <v>45051</v>
      </c>
      <c r="R241" s="919"/>
      <c r="S241" s="959" t="s">
        <v>101</v>
      </c>
      <c r="T241" s="878" t="s">
        <v>102</v>
      </c>
      <c r="U241" s="878" t="s">
        <v>253</v>
      </c>
      <c r="V241" s="879" t="s">
        <v>248</v>
      </c>
      <c r="W241" s="879" t="s">
        <v>44</v>
      </c>
      <c r="X241" s="1005" t="s">
        <v>2709</v>
      </c>
      <c r="Y241" s="879"/>
      <c r="Z241" s="118" t="s">
        <v>14</v>
      </c>
      <c r="AA241" s="919" t="s">
        <v>244</v>
      </c>
      <c r="AB241" s="920" t="s">
        <v>21</v>
      </c>
      <c r="AC241" s="126" t="s">
        <v>53</v>
      </c>
      <c r="AD241" s="883"/>
      <c r="AE241" s="883" t="s">
        <v>247</v>
      </c>
      <c r="AF241" s="119"/>
      <c r="AG241" s="128" t="str">
        <f t="shared" ref="AG241" si="273">IF(A241="","",A241&amp;"_"&amp;B241&amp;"_"&amp;C241&amp;"_"&amp;D241&amp;"_"&amp;E241&amp;"_"&amp;F241&amp;"_"&amp;G241)</f>
        <v>710_82_1370_5_231_40_B</v>
      </c>
      <c r="AH241" s="879"/>
      <c r="AI241" s="884" t="str">
        <f t="shared" ref="AI241" si="274">IF(A241="","",A241&amp;"_"&amp;B241&amp;"_"&amp;C241&amp;"_"&amp;D241&amp;"_"&amp;E241&amp;"_"&amp;F241&amp;"  "&amp;X241)</f>
        <v>710_82_1370_5_231_40  Bewehrungsplan Ebene 2 Unterzüge</v>
      </c>
    </row>
    <row r="242" spans="1:35" s="184" customFormat="1" ht="12.75" customHeight="1" x14ac:dyDescent="0.25">
      <c r="A242" s="28">
        <v>710</v>
      </c>
      <c r="B242" s="13">
        <v>82</v>
      </c>
      <c r="C242" s="7" t="s">
        <v>9</v>
      </c>
      <c r="D242" s="7" t="s">
        <v>98</v>
      </c>
      <c r="E242" s="20" t="s">
        <v>694</v>
      </c>
      <c r="F242" s="20" t="s">
        <v>840</v>
      </c>
      <c r="G242" s="932" t="s">
        <v>54</v>
      </c>
      <c r="H242" s="911">
        <v>45054</v>
      </c>
      <c r="I242" s="901" t="s">
        <v>1557</v>
      </c>
      <c r="J242" s="185" t="s">
        <v>798</v>
      </c>
      <c r="K242" s="5" t="s">
        <v>71</v>
      </c>
      <c r="L242" s="5" t="s">
        <v>811</v>
      </c>
      <c r="M242" s="5"/>
      <c r="N242" s="101"/>
      <c r="O242" s="101">
        <v>45090</v>
      </c>
      <c r="P242" s="101"/>
      <c r="Q242" s="101">
        <v>45051</v>
      </c>
      <c r="R242" s="1006"/>
      <c r="S242" s="538" t="s">
        <v>101</v>
      </c>
      <c r="T242" s="8" t="s">
        <v>102</v>
      </c>
      <c r="U242" s="8" t="s">
        <v>253</v>
      </c>
      <c r="V242" s="17" t="s">
        <v>248</v>
      </c>
      <c r="W242" s="17" t="s">
        <v>44</v>
      </c>
      <c r="X242" s="671" t="s">
        <v>2709</v>
      </c>
      <c r="Y242" s="17"/>
      <c r="Z242" s="5" t="s">
        <v>14</v>
      </c>
      <c r="AA242" s="38" t="s">
        <v>244</v>
      </c>
      <c r="AB242" s="15" t="s">
        <v>21</v>
      </c>
      <c r="AC242" s="22" t="s">
        <v>53</v>
      </c>
      <c r="AD242" s="4"/>
      <c r="AE242" s="4" t="s">
        <v>247</v>
      </c>
      <c r="AF242" s="20"/>
      <c r="AG242" s="6" t="str">
        <f t="shared" ref="AG242:AG243" si="275">IF(A242="","",A242&amp;"_"&amp;B242&amp;"_"&amp;C242&amp;"_"&amp;D242&amp;"_"&amp;E242&amp;"_"&amp;F242&amp;"_"&amp;G242)</f>
        <v>710_82_1370_5_231_40_C</v>
      </c>
      <c r="AH242" s="17"/>
      <c r="AI242" s="45" t="str">
        <f t="shared" ref="AI242:AI243" si="276">IF(A242="","",A242&amp;"_"&amp;B242&amp;"_"&amp;C242&amp;"_"&amp;D242&amp;"_"&amp;E242&amp;"_"&amp;F242&amp;"  "&amp;X242)</f>
        <v>710_82_1370_5_231_40  Bewehrungsplan Ebene 2 Unterzüge</v>
      </c>
    </row>
    <row r="243" spans="1:35" s="885" customFormat="1" ht="12.75" customHeight="1" x14ac:dyDescent="0.25">
      <c r="A243" s="874">
        <v>710</v>
      </c>
      <c r="B243" s="791">
        <v>82</v>
      </c>
      <c r="C243" s="875" t="s">
        <v>9</v>
      </c>
      <c r="D243" s="875" t="s">
        <v>98</v>
      </c>
      <c r="E243" s="119" t="s">
        <v>694</v>
      </c>
      <c r="F243" s="119" t="s">
        <v>841</v>
      </c>
      <c r="G243" s="951" t="s">
        <v>19</v>
      </c>
      <c r="H243" s="918">
        <v>44848</v>
      </c>
      <c r="I243" s="934" t="s">
        <v>1556</v>
      </c>
      <c r="J243" s="856" t="s">
        <v>798</v>
      </c>
      <c r="K243" s="118" t="s">
        <v>71</v>
      </c>
      <c r="L243" s="118" t="s">
        <v>811</v>
      </c>
      <c r="M243" s="118"/>
      <c r="N243" s="859">
        <v>44852</v>
      </c>
      <c r="O243" s="859"/>
      <c r="P243" s="859"/>
      <c r="Q243" s="859"/>
      <c r="R243" s="919"/>
      <c r="S243" s="959" t="s">
        <v>101</v>
      </c>
      <c r="T243" s="878" t="s">
        <v>102</v>
      </c>
      <c r="U243" s="878" t="s">
        <v>253</v>
      </c>
      <c r="V243" s="879" t="s">
        <v>248</v>
      </c>
      <c r="W243" s="879" t="s">
        <v>44</v>
      </c>
      <c r="X243" s="1005" t="s">
        <v>2709</v>
      </c>
      <c r="Y243" s="879"/>
      <c r="Z243" s="118" t="s">
        <v>14</v>
      </c>
      <c r="AA243" s="919" t="s">
        <v>244</v>
      </c>
      <c r="AB243" s="920" t="s">
        <v>21</v>
      </c>
      <c r="AC243" s="126" t="s">
        <v>53</v>
      </c>
      <c r="AD243" s="883"/>
      <c r="AE243" s="883" t="s">
        <v>247</v>
      </c>
      <c r="AF243" s="119"/>
      <c r="AG243" s="128" t="str">
        <f t="shared" si="275"/>
        <v>710_82_1370_5_231_41_A</v>
      </c>
      <c r="AH243" s="879"/>
      <c r="AI243" s="884" t="str">
        <f t="shared" si="276"/>
        <v>710_82_1370_5_231_41  Bewehrungsplan Ebene 2 Unterzüge</v>
      </c>
    </row>
    <row r="244" spans="1:35" s="885" customFormat="1" ht="12.75" customHeight="1" x14ac:dyDescent="0.25">
      <c r="A244" s="874">
        <v>710</v>
      </c>
      <c r="B244" s="791">
        <v>82</v>
      </c>
      <c r="C244" s="875" t="s">
        <v>9</v>
      </c>
      <c r="D244" s="875" t="s">
        <v>98</v>
      </c>
      <c r="E244" s="119" t="s">
        <v>694</v>
      </c>
      <c r="F244" s="119" t="s">
        <v>841</v>
      </c>
      <c r="G244" s="951" t="s">
        <v>56</v>
      </c>
      <c r="H244" s="918">
        <v>45028</v>
      </c>
      <c r="I244" s="934" t="s">
        <v>1556</v>
      </c>
      <c r="J244" s="856" t="s">
        <v>798</v>
      </c>
      <c r="K244" s="118" t="s">
        <v>71</v>
      </c>
      <c r="L244" s="118" t="s">
        <v>811</v>
      </c>
      <c r="M244" s="118"/>
      <c r="N244" s="859"/>
      <c r="O244" s="859"/>
      <c r="P244" s="859"/>
      <c r="Q244" s="859">
        <v>45051</v>
      </c>
      <c r="R244" s="919"/>
      <c r="S244" s="959" t="s">
        <v>101</v>
      </c>
      <c r="T244" s="878" t="s">
        <v>102</v>
      </c>
      <c r="U244" s="878" t="s">
        <v>253</v>
      </c>
      <c r="V244" s="879" t="s">
        <v>248</v>
      </c>
      <c r="W244" s="879" t="s">
        <v>44</v>
      </c>
      <c r="X244" s="1005" t="s">
        <v>2709</v>
      </c>
      <c r="Y244" s="879"/>
      <c r="Z244" s="118" t="s">
        <v>14</v>
      </c>
      <c r="AA244" s="919" t="s">
        <v>244</v>
      </c>
      <c r="AB244" s="920" t="s">
        <v>21</v>
      </c>
      <c r="AC244" s="126" t="s">
        <v>53</v>
      </c>
      <c r="AD244" s="883"/>
      <c r="AE244" s="883" t="s">
        <v>247</v>
      </c>
      <c r="AF244" s="119"/>
      <c r="AG244" s="128" t="str">
        <f t="shared" ref="AG244" si="277">IF(A244="","",A244&amp;"_"&amp;B244&amp;"_"&amp;C244&amp;"_"&amp;D244&amp;"_"&amp;E244&amp;"_"&amp;F244&amp;"_"&amp;G244)</f>
        <v>710_82_1370_5_231_41_B</v>
      </c>
      <c r="AH244" s="879"/>
      <c r="AI244" s="884" t="str">
        <f t="shared" ref="AI244" si="278">IF(A244="","",A244&amp;"_"&amp;B244&amp;"_"&amp;C244&amp;"_"&amp;D244&amp;"_"&amp;E244&amp;"_"&amp;F244&amp;"  "&amp;X244)</f>
        <v>710_82_1370_5_231_41  Bewehrungsplan Ebene 2 Unterzüge</v>
      </c>
    </row>
    <row r="245" spans="1:35" s="184" customFormat="1" ht="12.75" customHeight="1" x14ac:dyDescent="0.25">
      <c r="A245" s="28">
        <v>710</v>
      </c>
      <c r="B245" s="13">
        <v>82</v>
      </c>
      <c r="C245" s="7" t="s">
        <v>9</v>
      </c>
      <c r="D245" s="7" t="s">
        <v>98</v>
      </c>
      <c r="E245" s="20" t="s">
        <v>694</v>
      </c>
      <c r="F245" s="20" t="s">
        <v>841</v>
      </c>
      <c r="G245" s="932" t="s">
        <v>54</v>
      </c>
      <c r="H245" s="911">
        <v>45054</v>
      </c>
      <c r="I245" s="901" t="s">
        <v>1557</v>
      </c>
      <c r="J245" s="185" t="s">
        <v>798</v>
      </c>
      <c r="K245" s="5" t="s">
        <v>71</v>
      </c>
      <c r="L245" s="5" t="s">
        <v>811</v>
      </c>
      <c r="M245" s="5"/>
      <c r="N245" s="101"/>
      <c r="O245" s="101">
        <v>45090</v>
      </c>
      <c r="P245" s="101"/>
      <c r="Q245" s="101">
        <v>45051</v>
      </c>
      <c r="R245" s="1006"/>
      <c r="S245" s="538" t="s">
        <v>101</v>
      </c>
      <c r="T245" s="8" t="s">
        <v>102</v>
      </c>
      <c r="U245" s="8" t="s">
        <v>253</v>
      </c>
      <c r="V245" s="17" t="s">
        <v>248</v>
      </c>
      <c r="W245" s="17" t="s">
        <v>44</v>
      </c>
      <c r="X245" s="671" t="s">
        <v>2709</v>
      </c>
      <c r="Y245" s="17"/>
      <c r="Z245" s="5" t="s">
        <v>14</v>
      </c>
      <c r="AA245" s="38" t="s">
        <v>244</v>
      </c>
      <c r="AB245" s="15" t="s">
        <v>21</v>
      </c>
      <c r="AC245" s="22" t="s">
        <v>53</v>
      </c>
      <c r="AD245" s="4"/>
      <c r="AE245" s="4" t="s">
        <v>247</v>
      </c>
      <c r="AF245" s="20"/>
      <c r="AG245" s="6" t="str">
        <f t="shared" ref="AG245:AG246" si="279">IF(A245="","",A245&amp;"_"&amp;B245&amp;"_"&amp;C245&amp;"_"&amp;D245&amp;"_"&amp;E245&amp;"_"&amp;F245&amp;"_"&amp;G245)</f>
        <v>710_82_1370_5_231_41_C</v>
      </c>
      <c r="AH245" s="17"/>
      <c r="AI245" s="45" t="str">
        <f t="shared" ref="AI245:AI246" si="280">IF(A245="","",A245&amp;"_"&amp;B245&amp;"_"&amp;C245&amp;"_"&amp;D245&amp;"_"&amp;E245&amp;"_"&amp;F245&amp;"  "&amp;X245)</f>
        <v>710_82_1370_5_231_41  Bewehrungsplan Ebene 2 Unterzüge</v>
      </c>
    </row>
    <row r="246" spans="1:35" s="885" customFormat="1" ht="12.75" customHeight="1" x14ac:dyDescent="0.25">
      <c r="A246" s="874">
        <v>710</v>
      </c>
      <c r="B246" s="791">
        <v>82</v>
      </c>
      <c r="C246" s="875" t="s">
        <v>9</v>
      </c>
      <c r="D246" s="875" t="s">
        <v>98</v>
      </c>
      <c r="E246" s="119" t="s">
        <v>694</v>
      </c>
      <c r="F246" s="119" t="s">
        <v>842</v>
      </c>
      <c r="G246" s="951" t="s">
        <v>19</v>
      </c>
      <c r="H246" s="918">
        <v>44848</v>
      </c>
      <c r="I246" s="934" t="s">
        <v>1556</v>
      </c>
      <c r="J246" s="856" t="s">
        <v>798</v>
      </c>
      <c r="K246" s="118" t="s">
        <v>71</v>
      </c>
      <c r="L246" s="118" t="s">
        <v>811</v>
      </c>
      <c r="M246" s="118"/>
      <c r="N246" s="859"/>
      <c r="O246" s="859"/>
      <c r="P246" s="859"/>
      <c r="Q246" s="859"/>
      <c r="R246" s="919"/>
      <c r="S246" s="959" t="s">
        <v>101</v>
      </c>
      <c r="T246" s="878" t="s">
        <v>102</v>
      </c>
      <c r="U246" s="878" t="s">
        <v>253</v>
      </c>
      <c r="V246" s="879" t="s">
        <v>248</v>
      </c>
      <c r="W246" s="879" t="s">
        <v>44</v>
      </c>
      <c r="X246" s="1005" t="s">
        <v>2710</v>
      </c>
      <c r="Y246" s="879"/>
      <c r="Z246" s="118" t="s">
        <v>14</v>
      </c>
      <c r="AA246" s="919" t="s">
        <v>244</v>
      </c>
      <c r="AB246" s="920" t="s">
        <v>21</v>
      </c>
      <c r="AC246" s="126" t="s">
        <v>53</v>
      </c>
      <c r="AD246" s="883"/>
      <c r="AE246" s="883" t="s">
        <v>247</v>
      </c>
      <c r="AF246" s="119"/>
      <c r="AG246" s="128" t="str">
        <f t="shared" si="279"/>
        <v>710_82_1370_5_231_42_A</v>
      </c>
      <c r="AH246" s="879"/>
      <c r="AI246" s="884" t="str">
        <f t="shared" si="280"/>
        <v>710_82_1370_5_231_42  Bewehrungsplan Ebene 2 Zwischendecke</v>
      </c>
    </row>
    <row r="247" spans="1:35" s="885" customFormat="1" ht="12.75" customHeight="1" x14ac:dyDescent="0.25">
      <c r="A247" s="874">
        <v>710</v>
      </c>
      <c r="B247" s="791">
        <v>82</v>
      </c>
      <c r="C247" s="875" t="s">
        <v>9</v>
      </c>
      <c r="D247" s="875" t="s">
        <v>98</v>
      </c>
      <c r="E247" s="119" t="s">
        <v>694</v>
      </c>
      <c r="F247" s="119" t="s">
        <v>842</v>
      </c>
      <c r="G247" s="951" t="s">
        <v>56</v>
      </c>
      <c r="H247" s="918">
        <v>45028</v>
      </c>
      <c r="I247" s="934" t="s">
        <v>1556</v>
      </c>
      <c r="J247" s="856" t="s">
        <v>798</v>
      </c>
      <c r="K247" s="118" t="s">
        <v>71</v>
      </c>
      <c r="L247" s="118" t="s">
        <v>811</v>
      </c>
      <c r="M247" s="118"/>
      <c r="N247" s="859"/>
      <c r="O247" s="859"/>
      <c r="P247" s="859"/>
      <c r="Q247" s="859">
        <v>45051</v>
      </c>
      <c r="R247" s="919"/>
      <c r="S247" s="959" t="s">
        <v>101</v>
      </c>
      <c r="T247" s="878" t="s">
        <v>102</v>
      </c>
      <c r="U247" s="878" t="s">
        <v>253</v>
      </c>
      <c r="V247" s="879" t="s">
        <v>248</v>
      </c>
      <c r="W247" s="879" t="s">
        <v>44</v>
      </c>
      <c r="X247" s="1005" t="s">
        <v>2710</v>
      </c>
      <c r="Y247" s="879"/>
      <c r="Z247" s="118" t="s">
        <v>14</v>
      </c>
      <c r="AA247" s="919" t="s">
        <v>244</v>
      </c>
      <c r="AB247" s="920" t="s">
        <v>21</v>
      </c>
      <c r="AC247" s="126" t="s">
        <v>53</v>
      </c>
      <c r="AD247" s="883"/>
      <c r="AE247" s="883" t="s">
        <v>247</v>
      </c>
      <c r="AF247" s="119"/>
      <c r="AG247" s="128" t="str">
        <f t="shared" ref="AG247" si="281">IF(A247="","",A247&amp;"_"&amp;B247&amp;"_"&amp;C247&amp;"_"&amp;D247&amp;"_"&amp;E247&amp;"_"&amp;F247&amp;"_"&amp;G247)</f>
        <v>710_82_1370_5_231_42_B</v>
      </c>
      <c r="AH247" s="879"/>
      <c r="AI247" s="884" t="str">
        <f t="shared" ref="AI247" si="282">IF(A247="","",A247&amp;"_"&amp;B247&amp;"_"&amp;C247&amp;"_"&amp;D247&amp;"_"&amp;E247&amp;"_"&amp;F247&amp;"  "&amp;X247)</f>
        <v>710_82_1370_5_231_42  Bewehrungsplan Ebene 2 Zwischendecke</v>
      </c>
    </row>
    <row r="248" spans="1:35" s="184" customFormat="1" ht="12.75" customHeight="1" x14ac:dyDescent="0.25">
      <c r="A248" s="28">
        <v>710</v>
      </c>
      <c r="B248" s="13">
        <v>82</v>
      </c>
      <c r="C248" s="7" t="s">
        <v>9</v>
      </c>
      <c r="D248" s="7" t="s">
        <v>98</v>
      </c>
      <c r="E248" s="20" t="s">
        <v>694</v>
      </c>
      <c r="F248" s="20" t="s">
        <v>842</v>
      </c>
      <c r="G248" s="932" t="s">
        <v>54</v>
      </c>
      <c r="H248" s="911">
        <v>45054</v>
      </c>
      <c r="I248" s="901" t="s">
        <v>1557</v>
      </c>
      <c r="J248" s="185" t="s">
        <v>798</v>
      </c>
      <c r="K248" s="5" t="s">
        <v>71</v>
      </c>
      <c r="L248" s="5" t="s">
        <v>811</v>
      </c>
      <c r="M248" s="5"/>
      <c r="N248" s="101"/>
      <c r="O248" s="101">
        <v>45090</v>
      </c>
      <c r="P248" s="101"/>
      <c r="Q248" s="101">
        <v>45051</v>
      </c>
      <c r="R248" s="1006"/>
      <c r="S248" s="538" t="s">
        <v>101</v>
      </c>
      <c r="T248" s="8" t="s">
        <v>102</v>
      </c>
      <c r="U248" s="8" t="s">
        <v>253</v>
      </c>
      <c r="V248" s="17" t="s">
        <v>248</v>
      </c>
      <c r="W248" s="17" t="s">
        <v>44</v>
      </c>
      <c r="X248" s="671" t="s">
        <v>2710</v>
      </c>
      <c r="Y248" s="17"/>
      <c r="Z248" s="5" t="s">
        <v>14</v>
      </c>
      <c r="AA248" s="38" t="s">
        <v>244</v>
      </c>
      <c r="AB248" s="15" t="s">
        <v>21</v>
      </c>
      <c r="AC248" s="22" t="s">
        <v>53</v>
      </c>
      <c r="AD248" s="4"/>
      <c r="AE248" s="4" t="s">
        <v>247</v>
      </c>
      <c r="AF248" s="20"/>
      <c r="AG248" s="6" t="str">
        <f t="shared" ref="AG248:AG249" si="283">IF(A248="","",A248&amp;"_"&amp;B248&amp;"_"&amp;C248&amp;"_"&amp;D248&amp;"_"&amp;E248&amp;"_"&amp;F248&amp;"_"&amp;G248)</f>
        <v>710_82_1370_5_231_42_C</v>
      </c>
      <c r="AH248" s="17"/>
      <c r="AI248" s="45" t="str">
        <f t="shared" ref="AI248:AI249" si="284">IF(A248="","",A248&amp;"_"&amp;B248&amp;"_"&amp;C248&amp;"_"&amp;D248&amp;"_"&amp;E248&amp;"_"&amp;F248&amp;"  "&amp;X248)</f>
        <v>710_82_1370_5_231_42  Bewehrungsplan Ebene 2 Zwischendecke</v>
      </c>
    </row>
    <row r="249" spans="1:35" s="885" customFormat="1" ht="12.75" customHeight="1" x14ac:dyDescent="0.25">
      <c r="A249" s="874">
        <v>710</v>
      </c>
      <c r="B249" s="791">
        <v>82</v>
      </c>
      <c r="C249" s="875" t="s">
        <v>9</v>
      </c>
      <c r="D249" s="875" t="s">
        <v>98</v>
      </c>
      <c r="E249" s="119" t="s">
        <v>694</v>
      </c>
      <c r="F249" s="119" t="s">
        <v>853</v>
      </c>
      <c r="G249" s="951" t="s">
        <v>19</v>
      </c>
      <c r="H249" s="918">
        <v>44859</v>
      </c>
      <c r="I249" s="934" t="s">
        <v>1556</v>
      </c>
      <c r="J249" s="856" t="s">
        <v>798</v>
      </c>
      <c r="K249" s="118" t="s">
        <v>71</v>
      </c>
      <c r="L249" s="118" t="s">
        <v>811</v>
      </c>
      <c r="M249" s="118"/>
      <c r="N249" s="859"/>
      <c r="O249" s="859"/>
      <c r="P249" s="859"/>
      <c r="Q249" s="859">
        <v>44988</v>
      </c>
      <c r="R249" s="919"/>
      <c r="S249" s="959" t="s">
        <v>101</v>
      </c>
      <c r="T249" s="878" t="s">
        <v>102</v>
      </c>
      <c r="U249" s="878" t="s">
        <v>253</v>
      </c>
      <c r="V249" s="879" t="s">
        <v>248</v>
      </c>
      <c r="W249" s="879" t="s">
        <v>44</v>
      </c>
      <c r="X249" s="1005" t="s">
        <v>2711</v>
      </c>
      <c r="Y249" s="879"/>
      <c r="Z249" s="118" t="s">
        <v>14</v>
      </c>
      <c r="AA249" s="919" t="s">
        <v>244</v>
      </c>
      <c r="AB249" s="920" t="s">
        <v>21</v>
      </c>
      <c r="AC249" s="126" t="s">
        <v>53</v>
      </c>
      <c r="AD249" s="883"/>
      <c r="AE249" s="883" t="s">
        <v>247</v>
      </c>
      <c r="AF249" s="119"/>
      <c r="AG249" s="128" t="str">
        <f t="shared" si="283"/>
        <v>710_82_1370_5_231_43_A</v>
      </c>
      <c r="AH249" s="879"/>
      <c r="AI249" s="884" t="str">
        <f t="shared" si="284"/>
        <v>710_82_1370_5_231_43  Bewehrungsplan Ebene 2 Decke</v>
      </c>
    </row>
    <row r="250" spans="1:35" s="184" customFormat="1" ht="12.75" customHeight="1" x14ac:dyDescent="0.25">
      <c r="A250" s="28">
        <v>710</v>
      </c>
      <c r="B250" s="13">
        <v>82</v>
      </c>
      <c r="C250" s="7" t="s">
        <v>9</v>
      </c>
      <c r="D250" s="7" t="s">
        <v>98</v>
      </c>
      <c r="E250" s="20" t="s">
        <v>694</v>
      </c>
      <c r="F250" s="20" t="s">
        <v>853</v>
      </c>
      <c r="G250" s="932" t="s">
        <v>56</v>
      </c>
      <c r="H250" s="911">
        <v>45028</v>
      </c>
      <c r="I250" s="901" t="s">
        <v>1557</v>
      </c>
      <c r="J250" s="185" t="s">
        <v>798</v>
      </c>
      <c r="K250" s="5" t="s">
        <v>71</v>
      </c>
      <c r="L250" s="5" t="s">
        <v>811</v>
      </c>
      <c r="M250" s="5"/>
      <c r="N250" s="101"/>
      <c r="O250" s="101">
        <v>45090</v>
      </c>
      <c r="P250" s="101"/>
      <c r="Q250" s="101">
        <v>44988</v>
      </c>
      <c r="R250" s="1006"/>
      <c r="S250" s="538" t="s">
        <v>101</v>
      </c>
      <c r="T250" s="8" t="s">
        <v>102</v>
      </c>
      <c r="U250" s="8" t="s">
        <v>253</v>
      </c>
      <c r="V250" s="17" t="s">
        <v>248</v>
      </c>
      <c r="W250" s="17" t="s">
        <v>44</v>
      </c>
      <c r="X250" s="671" t="s">
        <v>2711</v>
      </c>
      <c r="Y250" s="17"/>
      <c r="Z250" s="5" t="s">
        <v>14</v>
      </c>
      <c r="AA250" s="38" t="s">
        <v>244</v>
      </c>
      <c r="AB250" s="15" t="s">
        <v>21</v>
      </c>
      <c r="AC250" s="22" t="s">
        <v>53</v>
      </c>
      <c r="AD250" s="4"/>
      <c r="AE250" s="4" t="s">
        <v>247</v>
      </c>
      <c r="AF250" s="20"/>
      <c r="AG250" s="6" t="str">
        <f t="shared" ref="AG250:AG251" si="285">IF(A250="","",A250&amp;"_"&amp;B250&amp;"_"&amp;C250&amp;"_"&amp;D250&amp;"_"&amp;E250&amp;"_"&amp;F250&amp;"_"&amp;G250)</f>
        <v>710_82_1370_5_231_43_B</v>
      </c>
      <c r="AH250" s="17"/>
      <c r="AI250" s="45" t="str">
        <f t="shared" ref="AI250:AI251" si="286">IF(A250="","",A250&amp;"_"&amp;B250&amp;"_"&amp;C250&amp;"_"&amp;D250&amp;"_"&amp;E250&amp;"_"&amp;F250&amp;"  "&amp;X250)</f>
        <v>710_82_1370_5_231_43  Bewehrungsplan Ebene 2 Decke</v>
      </c>
    </row>
    <row r="251" spans="1:35" s="885" customFormat="1" ht="12.75" customHeight="1" x14ac:dyDescent="0.25">
      <c r="A251" s="874">
        <v>710</v>
      </c>
      <c r="B251" s="791">
        <v>82</v>
      </c>
      <c r="C251" s="875" t="s">
        <v>9</v>
      </c>
      <c r="D251" s="875" t="s">
        <v>98</v>
      </c>
      <c r="E251" s="119" t="s">
        <v>694</v>
      </c>
      <c r="F251" s="119" t="s">
        <v>854</v>
      </c>
      <c r="G251" s="951" t="s">
        <v>19</v>
      </c>
      <c r="H251" s="918">
        <v>44859</v>
      </c>
      <c r="I251" s="934" t="s">
        <v>1556</v>
      </c>
      <c r="J251" s="856" t="s">
        <v>798</v>
      </c>
      <c r="K251" s="118" t="s">
        <v>71</v>
      </c>
      <c r="L251" s="118" t="s">
        <v>811</v>
      </c>
      <c r="M251" s="118"/>
      <c r="N251" s="859"/>
      <c r="O251" s="859"/>
      <c r="P251" s="859"/>
      <c r="Q251" s="859"/>
      <c r="R251" s="919"/>
      <c r="S251" s="959" t="s">
        <v>101</v>
      </c>
      <c r="T251" s="878" t="s">
        <v>102</v>
      </c>
      <c r="U251" s="878" t="s">
        <v>253</v>
      </c>
      <c r="V251" s="879" t="s">
        <v>248</v>
      </c>
      <c r="W251" s="879" t="s">
        <v>44</v>
      </c>
      <c r="X251" s="1005" t="s">
        <v>2711</v>
      </c>
      <c r="Y251" s="879"/>
      <c r="Z251" s="118" t="s">
        <v>14</v>
      </c>
      <c r="AA251" s="919" t="s">
        <v>244</v>
      </c>
      <c r="AB251" s="920" t="s">
        <v>21</v>
      </c>
      <c r="AC251" s="126" t="s">
        <v>53</v>
      </c>
      <c r="AD251" s="883"/>
      <c r="AE251" s="883" t="s">
        <v>247</v>
      </c>
      <c r="AF251" s="119"/>
      <c r="AG251" s="128" t="str">
        <f t="shared" si="285"/>
        <v>710_82_1370_5_231_44_A</v>
      </c>
      <c r="AH251" s="879"/>
      <c r="AI251" s="884" t="str">
        <f t="shared" si="286"/>
        <v>710_82_1370_5_231_44  Bewehrungsplan Ebene 2 Decke</v>
      </c>
    </row>
    <row r="252" spans="1:35" s="885" customFormat="1" ht="12.75" customHeight="1" x14ac:dyDescent="0.25">
      <c r="A252" s="874">
        <v>710</v>
      </c>
      <c r="B252" s="791">
        <v>82</v>
      </c>
      <c r="C252" s="875" t="s">
        <v>9</v>
      </c>
      <c r="D252" s="875" t="s">
        <v>98</v>
      </c>
      <c r="E252" s="119" t="s">
        <v>694</v>
      </c>
      <c r="F252" s="119" t="s">
        <v>854</v>
      </c>
      <c r="G252" s="951" t="s">
        <v>56</v>
      </c>
      <c r="H252" s="918">
        <v>45028</v>
      </c>
      <c r="I252" s="934" t="s">
        <v>1556</v>
      </c>
      <c r="J252" s="856" t="s">
        <v>798</v>
      </c>
      <c r="K252" s="118" t="s">
        <v>71</v>
      </c>
      <c r="L252" s="118" t="s">
        <v>811</v>
      </c>
      <c r="M252" s="118"/>
      <c r="N252" s="859"/>
      <c r="O252" s="859"/>
      <c r="P252" s="859"/>
      <c r="Q252" s="859">
        <v>45051</v>
      </c>
      <c r="R252" s="919"/>
      <c r="S252" s="959" t="s">
        <v>101</v>
      </c>
      <c r="T252" s="878" t="s">
        <v>102</v>
      </c>
      <c r="U252" s="878" t="s">
        <v>253</v>
      </c>
      <c r="V252" s="879" t="s">
        <v>248</v>
      </c>
      <c r="W252" s="879" t="s">
        <v>44</v>
      </c>
      <c r="X252" s="1005" t="s">
        <v>2711</v>
      </c>
      <c r="Y252" s="879"/>
      <c r="Z252" s="118" t="s">
        <v>14</v>
      </c>
      <c r="AA252" s="919" t="s">
        <v>244</v>
      </c>
      <c r="AB252" s="920" t="s">
        <v>21</v>
      </c>
      <c r="AC252" s="126" t="s">
        <v>53</v>
      </c>
      <c r="AD252" s="883"/>
      <c r="AE252" s="883" t="s">
        <v>247</v>
      </c>
      <c r="AF252" s="119"/>
      <c r="AG252" s="128" t="str">
        <f t="shared" ref="AG252" si="287">IF(A252="","",A252&amp;"_"&amp;B252&amp;"_"&amp;C252&amp;"_"&amp;D252&amp;"_"&amp;E252&amp;"_"&amp;F252&amp;"_"&amp;G252)</f>
        <v>710_82_1370_5_231_44_B</v>
      </c>
      <c r="AH252" s="879"/>
      <c r="AI252" s="884" t="str">
        <f t="shared" ref="AI252" si="288">IF(A252="","",A252&amp;"_"&amp;B252&amp;"_"&amp;C252&amp;"_"&amp;D252&amp;"_"&amp;E252&amp;"_"&amp;F252&amp;"  "&amp;X252)</f>
        <v>710_82_1370_5_231_44  Bewehrungsplan Ebene 2 Decke</v>
      </c>
    </row>
    <row r="253" spans="1:35" s="184" customFormat="1" ht="12.75" customHeight="1" x14ac:dyDescent="0.25">
      <c r="A253" s="28">
        <v>710</v>
      </c>
      <c r="B253" s="13">
        <v>82</v>
      </c>
      <c r="C253" s="7" t="s">
        <v>9</v>
      </c>
      <c r="D253" s="7" t="s">
        <v>98</v>
      </c>
      <c r="E253" s="20" t="s">
        <v>694</v>
      </c>
      <c r="F253" s="20" t="s">
        <v>854</v>
      </c>
      <c r="G253" s="932" t="s">
        <v>54</v>
      </c>
      <c r="H253" s="911">
        <v>45054</v>
      </c>
      <c r="I253" s="901" t="s">
        <v>1557</v>
      </c>
      <c r="J253" s="185" t="s">
        <v>798</v>
      </c>
      <c r="K253" s="5" t="s">
        <v>71</v>
      </c>
      <c r="L253" s="5" t="s">
        <v>811</v>
      </c>
      <c r="M253" s="5"/>
      <c r="N253" s="101"/>
      <c r="O253" s="101">
        <v>45090</v>
      </c>
      <c r="P253" s="101"/>
      <c r="Q253" s="101">
        <v>45051</v>
      </c>
      <c r="R253" s="1006"/>
      <c r="S253" s="538" t="s">
        <v>101</v>
      </c>
      <c r="T253" s="8" t="s">
        <v>102</v>
      </c>
      <c r="U253" s="8" t="s">
        <v>253</v>
      </c>
      <c r="V253" s="17" t="s">
        <v>248</v>
      </c>
      <c r="W253" s="17" t="s">
        <v>44</v>
      </c>
      <c r="X253" s="671" t="s">
        <v>2711</v>
      </c>
      <c r="Y253" s="17"/>
      <c r="Z253" s="5" t="s">
        <v>14</v>
      </c>
      <c r="AA253" s="38" t="s">
        <v>244</v>
      </c>
      <c r="AB253" s="15" t="s">
        <v>21</v>
      </c>
      <c r="AC253" s="22" t="s">
        <v>53</v>
      </c>
      <c r="AD253" s="4"/>
      <c r="AE253" s="4" t="s">
        <v>247</v>
      </c>
      <c r="AF253" s="20"/>
      <c r="AG253" s="6" t="str">
        <f t="shared" ref="AG253:AG254" si="289">IF(A253="","",A253&amp;"_"&amp;B253&amp;"_"&amp;C253&amp;"_"&amp;D253&amp;"_"&amp;E253&amp;"_"&amp;F253&amp;"_"&amp;G253)</f>
        <v>710_82_1370_5_231_44_C</v>
      </c>
      <c r="AH253" s="17"/>
      <c r="AI253" s="45" t="str">
        <f t="shared" ref="AI253:AI254" si="290">IF(A253="","",A253&amp;"_"&amp;B253&amp;"_"&amp;C253&amp;"_"&amp;D253&amp;"_"&amp;E253&amp;"_"&amp;F253&amp;"  "&amp;X253)</f>
        <v>710_82_1370_5_231_44  Bewehrungsplan Ebene 2 Decke</v>
      </c>
    </row>
    <row r="254" spans="1:35" s="885" customFormat="1" ht="12.75" customHeight="1" x14ac:dyDescent="0.25">
      <c r="A254" s="874">
        <v>710</v>
      </c>
      <c r="B254" s="791">
        <v>82</v>
      </c>
      <c r="C254" s="875" t="s">
        <v>9</v>
      </c>
      <c r="D254" s="875" t="s">
        <v>98</v>
      </c>
      <c r="E254" s="119" t="s">
        <v>694</v>
      </c>
      <c r="F254" s="119" t="s">
        <v>855</v>
      </c>
      <c r="G254" s="951" t="s">
        <v>19</v>
      </c>
      <c r="H254" s="918">
        <v>44859</v>
      </c>
      <c r="I254" s="934" t="s">
        <v>1556</v>
      </c>
      <c r="J254" s="856" t="s">
        <v>798</v>
      </c>
      <c r="K254" s="118" t="s">
        <v>71</v>
      </c>
      <c r="L254" s="118" t="s">
        <v>811</v>
      </c>
      <c r="M254" s="118"/>
      <c r="N254" s="859"/>
      <c r="O254" s="859"/>
      <c r="P254" s="859"/>
      <c r="Q254" s="859"/>
      <c r="R254" s="919"/>
      <c r="S254" s="959" t="s">
        <v>101</v>
      </c>
      <c r="T254" s="878" t="s">
        <v>102</v>
      </c>
      <c r="U254" s="878" t="s">
        <v>253</v>
      </c>
      <c r="V254" s="879" t="s">
        <v>248</v>
      </c>
      <c r="W254" s="879" t="s">
        <v>44</v>
      </c>
      <c r="X254" s="1005" t="s">
        <v>2712</v>
      </c>
      <c r="Y254" s="879"/>
      <c r="Z254" s="118" t="s">
        <v>14</v>
      </c>
      <c r="AA254" s="919" t="s">
        <v>244</v>
      </c>
      <c r="AB254" s="920" t="s">
        <v>21</v>
      </c>
      <c r="AC254" s="126" t="s">
        <v>53</v>
      </c>
      <c r="AD254" s="883"/>
      <c r="AE254" s="883" t="s">
        <v>247</v>
      </c>
      <c r="AF254" s="119"/>
      <c r="AG254" s="128" t="str">
        <f t="shared" si="289"/>
        <v>710_82_1370_5_231_45_A</v>
      </c>
      <c r="AH254" s="879"/>
      <c r="AI254" s="884" t="str">
        <f t="shared" si="290"/>
        <v>710_82_1370_5_231_45  Bewehrungsplan Ebene 2</v>
      </c>
    </row>
    <row r="255" spans="1:35" s="184" customFormat="1" ht="12.75" customHeight="1" x14ac:dyDescent="0.25">
      <c r="A255" s="28">
        <v>710</v>
      </c>
      <c r="B255" s="13">
        <v>82</v>
      </c>
      <c r="C255" s="7" t="s">
        <v>9</v>
      </c>
      <c r="D255" s="7" t="s">
        <v>98</v>
      </c>
      <c r="E255" s="20" t="s">
        <v>694</v>
      </c>
      <c r="F255" s="20" t="s">
        <v>855</v>
      </c>
      <c r="G255" s="932" t="s">
        <v>56</v>
      </c>
      <c r="H255" s="911">
        <v>45028</v>
      </c>
      <c r="I255" s="901" t="s">
        <v>1557</v>
      </c>
      <c r="J255" s="185" t="s">
        <v>798</v>
      </c>
      <c r="K255" s="5" t="s">
        <v>71</v>
      </c>
      <c r="L255" s="5" t="s">
        <v>811</v>
      </c>
      <c r="M255" s="5"/>
      <c r="N255" s="101"/>
      <c r="O255" s="101">
        <v>45090</v>
      </c>
      <c r="P255" s="101"/>
      <c r="Q255" s="101">
        <v>44988</v>
      </c>
      <c r="R255" s="1006"/>
      <c r="S255" s="538" t="s">
        <v>101</v>
      </c>
      <c r="T255" s="8" t="s">
        <v>102</v>
      </c>
      <c r="U255" s="8" t="s">
        <v>253</v>
      </c>
      <c r="V255" s="17" t="s">
        <v>248</v>
      </c>
      <c r="W255" s="17" t="s">
        <v>44</v>
      </c>
      <c r="X255" s="671" t="s">
        <v>2712</v>
      </c>
      <c r="Y255" s="17"/>
      <c r="Z255" s="5" t="s">
        <v>14</v>
      </c>
      <c r="AA255" s="38" t="s">
        <v>244</v>
      </c>
      <c r="AB255" s="15" t="s">
        <v>21</v>
      </c>
      <c r="AC255" s="22" t="s">
        <v>53</v>
      </c>
      <c r="AD255" s="4"/>
      <c r="AE255" s="4" t="s">
        <v>247</v>
      </c>
      <c r="AF255" s="20"/>
      <c r="AG255" s="6" t="str">
        <f t="shared" ref="AG255" si="291">IF(A255="","",A255&amp;"_"&amp;B255&amp;"_"&amp;C255&amp;"_"&amp;D255&amp;"_"&amp;E255&amp;"_"&amp;F255&amp;"_"&amp;G255)</f>
        <v>710_82_1370_5_231_45_B</v>
      </c>
      <c r="AH255" s="17"/>
      <c r="AI255" s="45" t="str">
        <f t="shared" ref="AI255" si="292">IF(A255="","",A255&amp;"_"&amp;B255&amp;"_"&amp;C255&amp;"_"&amp;D255&amp;"_"&amp;E255&amp;"_"&amp;F255&amp;"  "&amp;X255)</f>
        <v>710_82_1370_5_231_45  Bewehrungsplan Ebene 2</v>
      </c>
    </row>
    <row r="256" spans="1:35" s="184" customFormat="1" ht="12.75" customHeight="1" x14ac:dyDescent="0.25">
      <c r="A256" s="28"/>
      <c r="B256" s="13"/>
      <c r="C256" s="7"/>
      <c r="D256" s="7"/>
      <c r="E256" s="20"/>
      <c r="F256" s="20"/>
      <c r="G256" s="932"/>
      <c r="H256" s="911"/>
      <c r="I256" s="160"/>
      <c r="J256" s="185"/>
      <c r="K256" s="5"/>
      <c r="L256" s="5"/>
      <c r="M256" s="5"/>
      <c r="N256" s="5"/>
      <c r="O256" s="101"/>
      <c r="P256" s="101"/>
      <c r="Q256" s="5"/>
      <c r="R256" s="38"/>
      <c r="S256" s="538"/>
      <c r="T256" s="8"/>
      <c r="U256" s="8"/>
      <c r="V256" s="17"/>
      <c r="W256" s="17"/>
      <c r="X256" s="18"/>
      <c r="Y256" s="17"/>
      <c r="Z256" s="5"/>
      <c r="AA256" s="38"/>
      <c r="AB256" s="15"/>
      <c r="AC256" s="22"/>
      <c r="AD256" s="4"/>
      <c r="AE256" s="4"/>
      <c r="AF256" s="20"/>
      <c r="AG256" s="6"/>
      <c r="AH256" s="17"/>
      <c r="AI256" s="45"/>
    </row>
    <row r="257" spans="1:35" s="885" customFormat="1" ht="12.75" customHeight="1" x14ac:dyDescent="0.25">
      <c r="A257" s="874">
        <v>710</v>
      </c>
      <c r="B257" s="791">
        <v>82</v>
      </c>
      <c r="C257" s="875" t="s">
        <v>9</v>
      </c>
      <c r="D257" s="875" t="s">
        <v>98</v>
      </c>
      <c r="E257" s="119" t="s">
        <v>810</v>
      </c>
      <c r="F257" s="119" t="s">
        <v>25</v>
      </c>
      <c r="G257" s="951" t="s">
        <v>19</v>
      </c>
      <c r="H257" s="918">
        <v>44743</v>
      </c>
      <c r="I257" s="934" t="s">
        <v>1556</v>
      </c>
      <c r="J257" s="856" t="s">
        <v>798</v>
      </c>
      <c r="K257" s="118" t="s">
        <v>71</v>
      </c>
      <c r="L257" s="118" t="s">
        <v>811</v>
      </c>
      <c r="M257" s="859">
        <v>43978</v>
      </c>
      <c r="N257" s="859">
        <v>44749</v>
      </c>
      <c r="O257" s="859">
        <v>44797</v>
      </c>
      <c r="P257" s="859">
        <f t="shared" ref="P257" si="293">N257+(7*6)</f>
        <v>44791</v>
      </c>
      <c r="Q257" s="859">
        <v>44991</v>
      </c>
      <c r="R257" s="919"/>
      <c r="S257" s="959" t="s">
        <v>101</v>
      </c>
      <c r="T257" s="878" t="s">
        <v>102</v>
      </c>
      <c r="U257" s="878" t="s">
        <v>103</v>
      </c>
      <c r="V257" s="879" t="s">
        <v>248</v>
      </c>
      <c r="W257" s="879" t="s">
        <v>44</v>
      </c>
      <c r="X257" s="960" t="s">
        <v>1651</v>
      </c>
      <c r="Y257" s="879"/>
      <c r="Z257" s="118" t="s">
        <v>14</v>
      </c>
      <c r="AA257" s="919" t="s">
        <v>244</v>
      </c>
      <c r="AB257" s="920" t="s">
        <v>21</v>
      </c>
      <c r="AC257" s="126" t="s">
        <v>53</v>
      </c>
      <c r="AD257" s="883"/>
      <c r="AE257" s="883"/>
      <c r="AF257" s="119" t="s">
        <v>28</v>
      </c>
      <c r="AG257" s="128" t="str">
        <f>IF(A257="","",A257&amp;"_"&amp;B257&amp;"_"&amp;C257&amp;"_"&amp;D257&amp;"_"&amp;E257&amp;"_"&amp;F257&amp;"_"&amp;G257)</f>
        <v>710_82_1370_5_241_01_A</v>
      </c>
      <c r="AH257" s="879"/>
      <c r="AI257" s="884" t="str">
        <f>IF(A257="","",A257&amp;"_"&amp;B257&amp;"_"&amp;C257&amp;"_"&amp;D257&amp;"_"&amp;E257&amp;"_"&amp;F257&amp;"  "&amp;X257)</f>
        <v>710_82_1370_5_241_01  Übersicht Stahlbau Ebene 1 Treppen, Gitterroste</v>
      </c>
    </row>
    <row r="258" spans="1:35" s="184" customFormat="1" ht="12.75" customHeight="1" x14ac:dyDescent="0.25">
      <c r="A258" s="28">
        <v>710</v>
      </c>
      <c r="B258" s="13">
        <v>82</v>
      </c>
      <c r="C258" s="7" t="s">
        <v>9</v>
      </c>
      <c r="D258" s="7" t="s">
        <v>98</v>
      </c>
      <c r="E258" s="20" t="s">
        <v>810</v>
      </c>
      <c r="F258" s="20" t="s">
        <v>25</v>
      </c>
      <c r="G258" s="932" t="s">
        <v>56</v>
      </c>
      <c r="H258" s="911">
        <v>45008</v>
      </c>
      <c r="I258" s="901" t="s">
        <v>1557</v>
      </c>
      <c r="J258" s="185" t="s">
        <v>798</v>
      </c>
      <c r="K258" s="5" t="s">
        <v>71</v>
      </c>
      <c r="L258" s="5" t="s">
        <v>811</v>
      </c>
      <c r="M258" s="101"/>
      <c r="N258" s="101"/>
      <c r="O258" s="101">
        <v>45090</v>
      </c>
      <c r="P258" s="101"/>
      <c r="Q258" s="101">
        <v>44991</v>
      </c>
      <c r="R258" s="1006"/>
      <c r="S258" s="538" t="s">
        <v>101</v>
      </c>
      <c r="T258" s="8" t="s">
        <v>102</v>
      </c>
      <c r="U258" s="8" t="s">
        <v>103</v>
      </c>
      <c r="V258" s="17" t="s">
        <v>248</v>
      </c>
      <c r="W258" s="17" t="s">
        <v>44</v>
      </c>
      <c r="X258" s="41" t="s">
        <v>1651</v>
      </c>
      <c r="Y258" s="17"/>
      <c r="Z258" s="5" t="s">
        <v>14</v>
      </c>
      <c r="AA258" s="38" t="s">
        <v>244</v>
      </c>
      <c r="AB258" s="15" t="s">
        <v>21</v>
      </c>
      <c r="AC258" s="22" t="s">
        <v>53</v>
      </c>
      <c r="AD258" s="4"/>
      <c r="AE258" s="4"/>
      <c r="AF258" s="20" t="s">
        <v>28</v>
      </c>
      <c r="AG258" s="6" t="str">
        <f>IF(A258="","",A258&amp;"_"&amp;B258&amp;"_"&amp;C258&amp;"_"&amp;D258&amp;"_"&amp;E258&amp;"_"&amp;F258&amp;"_"&amp;G258)</f>
        <v>710_82_1370_5_241_01_B</v>
      </c>
      <c r="AH258" s="17"/>
      <c r="AI258" s="45" t="str">
        <f>IF(A258="","",A258&amp;"_"&amp;B258&amp;"_"&amp;C258&amp;"_"&amp;D258&amp;"_"&amp;E258&amp;"_"&amp;F258&amp;"  "&amp;X258)</f>
        <v>710_82_1370_5_241_01  Übersicht Stahlbau Ebene 1 Treppen, Gitterroste</v>
      </c>
    </row>
    <row r="259" spans="1:35" s="885" customFormat="1" ht="12.75" customHeight="1" x14ac:dyDescent="0.25">
      <c r="A259" s="874">
        <v>710</v>
      </c>
      <c r="B259" s="791">
        <v>82</v>
      </c>
      <c r="C259" s="875" t="s">
        <v>9</v>
      </c>
      <c r="D259" s="875" t="s">
        <v>98</v>
      </c>
      <c r="E259" s="119" t="s">
        <v>810</v>
      </c>
      <c r="F259" s="119" t="s">
        <v>29</v>
      </c>
      <c r="G259" s="951" t="s">
        <v>19</v>
      </c>
      <c r="H259" s="918">
        <v>44743</v>
      </c>
      <c r="I259" s="934" t="s">
        <v>1556</v>
      </c>
      <c r="J259" s="856" t="s">
        <v>798</v>
      </c>
      <c r="K259" s="118" t="s">
        <v>71</v>
      </c>
      <c r="L259" s="118" t="s">
        <v>811</v>
      </c>
      <c r="M259" s="859">
        <v>43978</v>
      </c>
      <c r="N259" s="859">
        <v>44749</v>
      </c>
      <c r="O259" s="859">
        <v>44797</v>
      </c>
      <c r="P259" s="859">
        <f t="shared" ref="P259" si="294">N259+(7*6)</f>
        <v>44791</v>
      </c>
      <c r="Q259" s="118"/>
      <c r="R259" s="919"/>
      <c r="S259" s="959" t="s">
        <v>101</v>
      </c>
      <c r="T259" s="878" t="s">
        <v>102</v>
      </c>
      <c r="U259" s="878" t="s">
        <v>103</v>
      </c>
      <c r="V259" s="879" t="s">
        <v>248</v>
      </c>
      <c r="W259" s="879" t="s">
        <v>44</v>
      </c>
      <c r="X259" s="960" t="s">
        <v>1652</v>
      </c>
      <c r="Y259" s="879"/>
      <c r="Z259" s="118" t="s">
        <v>14</v>
      </c>
      <c r="AA259" s="919" t="s">
        <v>244</v>
      </c>
      <c r="AB259" s="920" t="s">
        <v>21</v>
      </c>
      <c r="AC259" s="126" t="s">
        <v>53</v>
      </c>
      <c r="AD259" s="883"/>
      <c r="AE259" s="883"/>
      <c r="AF259" s="119" t="s">
        <v>28</v>
      </c>
      <c r="AG259" s="128" t="str">
        <f>IF(A259="","",A259&amp;"_"&amp;B259&amp;"_"&amp;C259&amp;"_"&amp;D259&amp;"_"&amp;E259&amp;"_"&amp;F259&amp;"_"&amp;G259)</f>
        <v>710_82_1370_5_241_02_A</v>
      </c>
      <c r="AH259" s="879"/>
      <c r="AI259" s="884" t="str">
        <f>IF(A259="","",A259&amp;"_"&amp;B259&amp;"_"&amp;C259&amp;"_"&amp;D259&amp;"_"&amp;E259&amp;"_"&amp;F259&amp;"  "&amp;X259)</f>
        <v>710_82_1370_5_241_02  Übersicht Stahlbau Ebene 1 Geländer</v>
      </c>
    </row>
    <row r="260" spans="1:35" s="184" customFormat="1" ht="12.75" customHeight="1" x14ac:dyDescent="0.25">
      <c r="A260" s="28">
        <v>710</v>
      </c>
      <c r="B260" s="13">
        <v>82</v>
      </c>
      <c r="C260" s="7" t="s">
        <v>9</v>
      </c>
      <c r="D260" s="7" t="s">
        <v>98</v>
      </c>
      <c r="E260" s="20" t="s">
        <v>810</v>
      </c>
      <c r="F260" s="20" t="s">
        <v>29</v>
      </c>
      <c r="G260" s="932" t="s">
        <v>56</v>
      </c>
      <c r="H260" s="911">
        <v>45008</v>
      </c>
      <c r="I260" s="901" t="s">
        <v>1557</v>
      </c>
      <c r="J260" s="185" t="s">
        <v>798</v>
      </c>
      <c r="K260" s="5" t="s">
        <v>71</v>
      </c>
      <c r="L260" s="5" t="s">
        <v>811</v>
      </c>
      <c r="M260" s="101"/>
      <c r="N260" s="101"/>
      <c r="O260" s="101">
        <v>45090</v>
      </c>
      <c r="P260" s="101"/>
      <c r="Q260" s="101">
        <v>44991</v>
      </c>
      <c r="R260" s="1006"/>
      <c r="S260" s="538" t="s">
        <v>101</v>
      </c>
      <c r="T260" s="8" t="s">
        <v>102</v>
      </c>
      <c r="U260" s="8" t="s">
        <v>103</v>
      </c>
      <c r="V260" s="17" t="s">
        <v>248</v>
      </c>
      <c r="W260" s="17" t="s">
        <v>44</v>
      </c>
      <c r="X260" s="41" t="s">
        <v>1652</v>
      </c>
      <c r="Y260" s="17"/>
      <c r="Z260" s="5" t="s">
        <v>14</v>
      </c>
      <c r="AA260" s="38" t="s">
        <v>244</v>
      </c>
      <c r="AB260" s="15" t="s">
        <v>21</v>
      </c>
      <c r="AC260" s="22" t="s">
        <v>53</v>
      </c>
      <c r="AD260" s="4"/>
      <c r="AE260" s="4"/>
      <c r="AF260" s="20" t="s">
        <v>28</v>
      </c>
      <c r="AG260" s="6" t="str">
        <f>IF(A260="","",A260&amp;"_"&amp;B260&amp;"_"&amp;C260&amp;"_"&amp;D260&amp;"_"&amp;E260&amp;"_"&amp;F260&amp;"_"&amp;G260)</f>
        <v>710_82_1370_5_241_02_B</v>
      </c>
      <c r="AH260" s="17"/>
      <c r="AI260" s="45" t="str">
        <f>IF(A260="","",A260&amp;"_"&amp;B260&amp;"_"&amp;C260&amp;"_"&amp;D260&amp;"_"&amp;E260&amp;"_"&amp;F260&amp;"  "&amp;X260)</f>
        <v>710_82_1370_5_241_02  Übersicht Stahlbau Ebene 1 Geländer</v>
      </c>
    </row>
    <row r="261" spans="1:35" s="885" customFormat="1" ht="12.75" customHeight="1" x14ac:dyDescent="0.25">
      <c r="A261" s="874">
        <v>710</v>
      </c>
      <c r="B261" s="791">
        <v>82</v>
      </c>
      <c r="C261" s="875" t="s">
        <v>9</v>
      </c>
      <c r="D261" s="875" t="s">
        <v>98</v>
      </c>
      <c r="E261" s="119" t="s">
        <v>810</v>
      </c>
      <c r="F261" s="119" t="s">
        <v>31</v>
      </c>
      <c r="G261" s="951" t="s">
        <v>19</v>
      </c>
      <c r="H261" s="918">
        <v>44743</v>
      </c>
      <c r="I261" s="934" t="s">
        <v>1556</v>
      </c>
      <c r="J261" s="856" t="s">
        <v>798</v>
      </c>
      <c r="K261" s="118" t="s">
        <v>71</v>
      </c>
      <c r="L261" s="118" t="s">
        <v>811</v>
      </c>
      <c r="M261" s="859">
        <v>43978</v>
      </c>
      <c r="N261" s="859">
        <v>44749</v>
      </c>
      <c r="O261" s="859">
        <v>44797</v>
      </c>
      <c r="P261" s="859">
        <f t="shared" ref="P261" si="295">N261+(7*6)</f>
        <v>44791</v>
      </c>
      <c r="Q261" s="118"/>
      <c r="R261" s="919"/>
      <c r="S261" s="959" t="s">
        <v>101</v>
      </c>
      <c r="T261" s="878" t="s">
        <v>102</v>
      </c>
      <c r="U261" s="878" t="s">
        <v>253</v>
      </c>
      <c r="V261" s="879" t="s">
        <v>248</v>
      </c>
      <c r="W261" s="879" t="s">
        <v>44</v>
      </c>
      <c r="X261" s="960" t="s">
        <v>1653</v>
      </c>
      <c r="Y261" s="879"/>
      <c r="Z261" s="118" t="s">
        <v>14</v>
      </c>
      <c r="AA261" s="919" t="s">
        <v>244</v>
      </c>
      <c r="AB261" s="920" t="s">
        <v>21</v>
      </c>
      <c r="AC261" s="126" t="s">
        <v>53</v>
      </c>
      <c r="AD261" s="883"/>
      <c r="AE261" s="883"/>
      <c r="AF261" s="119" t="s">
        <v>28</v>
      </c>
      <c r="AG261" s="128" t="str">
        <f t="shared" ref="AG261" si="296">IF(A261="","",A261&amp;"_"&amp;B261&amp;"_"&amp;C261&amp;"_"&amp;D261&amp;"_"&amp;E261&amp;"_"&amp;F261&amp;"_"&amp;G261)</f>
        <v>710_82_1370_5_241_03_A</v>
      </c>
      <c r="AH261" s="879"/>
      <c r="AI261" s="884" t="str">
        <f t="shared" ref="AI261" si="297">IF(A261="","",A261&amp;"_"&amp;B261&amp;"_"&amp;C261&amp;"_"&amp;D261&amp;"_"&amp;E261&amp;"_"&amp;F261&amp;"  "&amp;X261)</f>
        <v>710_82_1370_5_241_03  Übersicht Stahlbau Ebene 2, Geländer, Gitterroste</v>
      </c>
    </row>
    <row r="262" spans="1:35" s="184" customFormat="1" ht="12.75" customHeight="1" x14ac:dyDescent="0.25">
      <c r="A262" s="28">
        <v>710</v>
      </c>
      <c r="B262" s="13">
        <v>82</v>
      </c>
      <c r="C262" s="7" t="s">
        <v>9</v>
      </c>
      <c r="D262" s="7" t="s">
        <v>98</v>
      </c>
      <c r="E262" s="20" t="s">
        <v>810</v>
      </c>
      <c r="F262" s="20" t="s">
        <v>31</v>
      </c>
      <c r="G262" s="932" t="s">
        <v>56</v>
      </c>
      <c r="H262" s="911">
        <v>45016</v>
      </c>
      <c r="I262" s="901" t="s">
        <v>1557</v>
      </c>
      <c r="J262" s="185" t="s">
        <v>798</v>
      </c>
      <c r="K262" s="5" t="s">
        <v>71</v>
      </c>
      <c r="L262" s="5" t="s">
        <v>811</v>
      </c>
      <c r="M262" s="101"/>
      <c r="N262" s="101"/>
      <c r="O262" s="101">
        <v>45090</v>
      </c>
      <c r="P262" s="101"/>
      <c r="Q262" s="101">
        <v>44991</v>
      </c>
      <c r="R262" s="1006"/>
      <c r="S262" s="538" t="s">
        <v>101</v>
      </c>
      <c r="T262" s="8" t="s">
        <v>102</v>
      </c>
      <c r="U262" s="8" t="s">
        <v>253</v>
      </c>
      <c r="V262" s="17" t="s">
        <v>248</v>
      </c>
      <c r="W262" s="17" t="s">
        <v>44</v>
      </c>
      <c r="X262" s="41" t="s">
        <v>1653</v>
      </c>
      <c r="Y262" s="17"/>
      <c r="Z262" s="5" t="s">
        <v>14</v>
      </c>
      <c r="AA262" s="38" t="s">
        <v>244</v>
      </c>
      <c r="AB262" s="15" t="s">
        <v>21</v>
      </c>
      <c r="AC262" s="22" t="s">
        <v>53</v>
      </c>
      <c r="AD262" s="4"/>
      <c r="AE262" s="4"/>
      <c r="AF262" s="20" t="s">
        <v>28</v>
      </c>
      <c r="AG262" s="6" t="str">
        <f t="shared" ref="AG262:AG266" si="298">IF(A262="","",A262&amp;"_"&amp;B262&amp;"_"&amp;C262&amp;"_"&amp;D262&amp;"_"&amp;E262&amp;"_"&amp;F262&amp;"_"&amp;G262)</f>
        <v>710_82_1370_5_241_03_B</v>
      </c>
      <c r="AH262" s="17"/>
      <c r="AI262" s="45" t="str">
        <f t="shared" ref="AI262:AI266" si="299">IF(A262="","",A262&amp;"_"&amp;B262&amp;"_"&amp;C262&amp;"_"&amp;D262&amp;"_"&amp;E262&amp;"_"&amp;F262&amp;"  "&amp;X262)</f>
        <v>710_82_1370_5_241_03  Übersicht Stahlbau Ebene 2, Geländer, Gitterroste</v>
      </c>
    </row>
    <row r="263" spans="1:35" s="885" customFormat="1" ht="12.75" customHeight="1" x14ac:dyDescent="0.25">
      <c r="A263" s="874">
        <v>710</v>
      </c>
      <c r="B263" s="791">
        <v>82</v>
      </c>
      <c r="C263" s="875" t="s">
        <v>9</v>
      </c>
      <c r="D263" s="875" t="s">
        <v>98</v>
      </c>
      <c r="E263" s="119" t="s">
        <v>810</v>
      </c>
      <c r="F263" s="119" t="s">
        <v>33</v>
      </c>
      <c r="G263" s="951" t="s">
        <v>19</v>
      </c>
      <c r="H263" s="918">
        <v>44743</v>
      </c>
      <c r="I263" s="934" t="s">
        <v>1556</v>
      </c>
      <c r="J263" s="856" t="s">
        <v>798</v>
      </c>
      <c r="K263" s="118" t="s">
        <v>71</v>
      </c>
      <c r="L263" s="118" t="s">
        <v>811</v>
      </c>
      <c r="M263" s="859">
        <v>43978</v>
      </c>
      <c r="N263" s="859">
        <v>44749</v>
      </c>
      <c r="O263" s="859">
        <v>44797</v>
      </c>
      <c r="P263" s="859">
        <f t="shared" ref="P263" si="300">N263+(7*6)</f>
        <v>44791</v>
      </c>
      <c r="Q263" s="118"/>
      <c r="R263" s="919"/>
      <c r="S263" s="959" t="s">
        <v>101</v>
      </c>
      <c r="T263" s="878" t="s">
        <v>102</v>
      </c>
      <c r="U263" s="878" t="s">
        <v>253</v>
      </c>
      <c r="V263" s="879" t="s">
        <v>248</v>
      </c>
      <c r="W263" s="879" t="s">
        <v>44</v>
      </c>
      <c r="X263" s="960" t="s">
        <v>1654</v>
      </c>
      <c r="Y263" s="879"/>
      <c r="Z263" s="118" t="s">
        <v>14</v>
      </c>
      <c r="AA263" s="919" t="s">
        <v>244</v>
      </c>
      <c r="AB263" s="920" t="s">
        <v>21</v>
      </c>
      <c r="AC263" s="126" t="s">
        <v>53</v>
      </c>
      <c r="AD263" s="883"/>
      <c r="AE263" s="883"/>
      <c r="AF263" s="119" t="s">
        <v>28</v>
      </c>
      <c r="AG263" s="128" t="str">
        <f t="shared" ref="AG263" si="301">IF(A263="","",A263&amp;"_"&amp;B263&amp;"_"&amp;C263&amp;"_"&amp;D263&amp;"_"&amp;E263&amp;"_"&amp;F263&amp;"_"&amp;G263)</f>
        <v>710_82_1370_5_241_04_A</v>
      </c>
      <c r="AH263" s="879"/>
      <c r="AI263" s="884" t="str">
        <f t="shared" ref="AI263" si="302">IF(A263="","",A263&amp;"_"&amp;B263&amp;"_"&amp;C263&amp;"_"&amp;D263&amp;"_"&amp;E263&amp;"_"&amp;F263&amp;"  "&amp;X263)</f>
        <v>710_82_1370_5_241_04  Übersicht Stahlbau Krananlage</v>
      </c>
    </row>
    <row r="264" spans="1:35" s="184" customFormat="1" ht="12.75" customHeight="1" x14ac:dyDescent="0.25">
      <c r="A264" s="28">
        <v>710</v>
      </c>
      <c r="B264" s="13">
        <v>82</v>
      </c>
      <c r="C264" s="7" t="s">
        <v>9</v>
      </c>
      <c r="D264" s="7" t="s">
        <v>98</v>
      </c>
      <c r="E264" s="20" t="s">
        <v>810</v>
      </c>
      <c r="F264" s="20" t="s">
        <v>33</v>
      </c>
      <c r="G264" s="932" t="s">
        <v>56</v>
      </c>
      <c r="H264" s="911">
        <v>45008</v>
      </c>
      <c r="I264" s="901" t="s">
        <v>1557</v>
      </c>
      <c r="J264" s="185" t="s">
        <v>798</v>
      </c>
      <c r="K264" s="5" t="s">
        <v>71</v>
      </c>
      <c r="L264" s="5" t="s">
        <v>811</v>
      </c>
      <c r="M264" s="101"/>
      <c r="N264" s="101"/>
      <c r="O264" s="101">
        <v>45090</v>
      </c>
      <c r="P264" s="101"/>
      <c r="Q264" s="101">
        <v>44991</v>
      </c>
      <c r="R264" s="1006"/>
      <c r="S264" s="538" t="s">
        <v>101</v>
      </c>
      <c r="T264" s="8" t="s">
        <v>102</v>
      </c>
      <c r="U264" s="8" t="s">
        <v>253</v>
      </c>
      <c r="V264" s="17" t="s">
        <v>248</v>
      </c>
      <c r="W264" s="17" t="s">
        <v>44</v>
      </c>
      <c r="X264" s="41" t="s">
        <v>1654</v>
      </c>
      <c r="Y264" s="17"/>
      <c r="Z264" s="5" t="s">
        <v>14</v>
      </c>
      <c r="AA264" s="38" t="s">
        <v>244</v>
      </c>
      <c r="AB264" s="15" t="s">
        <v>21</v>
      </c>
      <c r="AC264" s="22" t="s">
        <v>53</v>
      </c>
      <c r="AD264" s="4"/>
      <c r="AE264" s="4"/>
      <c r="AF264" s="20" t="s">
        <v>28</v>
      </c>
      <c r="AG264" s="6" t="str">
        <f t="shared" si="298"/>
        <v>710_82_1370_5_241_04_B</v>
      </c>
      <c r="AH264" s="17"/>
      <c r="AI264" s="45" t="str">
        <f t="shared" si="299"/>
        <v>710_82_1370_5_241_04  Übersicht Stahlbau Krananlage</v>
      </c>
    </row>
    <row r="265" spans="1:35" s="885" customFormat="1" ht="12.75" customHeight="1" x14ac:dyDescent="0.25">
      <c r="A265" s="874">
        <v>710</v>
      </c>
      <c r="B265" s="791">
        <v>82</v>
      </c>
      <c r="C265" s="875" t="s">
        <v>9</v>
      </c>
      <c r="D265" s="875" t="s">
        <v>98</v>
      </c>
      <c r="E265" s="119" t="s">
        <v>810</v>
      </c>
      <c r="F265" s="119" t="s">
        <v>36</v>
      </c>
      <c r="G265" s="951" t="s">
        <v>19</v>
      </c>
      <c r="H265" s="918">
        <v>44743</v>
      </c>
      <c r="I265" s="934" t="s">
        <v>1556</v>
      </c>
      <c r="J265" s="856" t="s">
        <v>798</v>
      </c>
      <c r="K265" s="118" t="s">
        <v>71</v>
      </c>
      <c r="L265" s="118" t="s">
        <v>811</v>
      </c>
      <c r="M265" s="859">
        <v>43978</v>
      </c>
      <c r="N265" s="859">
        <v>44749</v>
      </c>
      <c r="O265" s="859">
        <v>44797</v>
      </c>
      <c r="P265" s="859">
        <f t="shared" ref="P265" si="303">N265+(7*6)</f>
        <v>44791</v>
      </c>
      <c r="Q265" s="118"/>
      <c r="R265" s="919"/>
      <c r="S265" s="959" t="s">
        <v>101</v>
      </c>
      <c r="T265" s="878" t="s">
        <v>102</v>
      </c>
      <c r="U265" s="878" t="s">
        <v>253</v>
      </c>
      <c r="V265" s="879" t="s">
        <v>248</v>
      </c>
      <c r="W265" s="879" t="s">
        <v>44</v>
      </c>
      <c r="X265" s="960" t="s">
        <v>1655</v>
      </c>
      <c r="Y265" s="879"/>
      <c r="Z265" s="118" t="s">
        <v>14</v>
      </c>
      <c r="AA265" s="919" t="s">
        <v>244</v>
      </c>
      <c r="AB265" s="920" t="s">
        <v>21</v>
      </c>
      <c r="AC265" s="126" t="s">
        <v>53</v>
      </c>
      <c r="AD265" s="883"/>
      <c r="AE265" s="883"/>
      <c r="AF265" s="119" t="s">
        <v>28</v>
      </c>
      <c r="AG265" s="128" t="str">
        <f t="shared" ref="AG265" si="304">IF(A265="","",A265&amp;"_"&amp;B265&amp;"_"&amp;C265&amp;"_"&amp;D265&amp;"_"&amp;E265&amp;"_"&amp;F265&amp;"_"&amp;G265)</f>
        <v>710_82_1370_5_241_05_A</v>
      </c>
      <c r="AH265" s="879"/>
      <c r="AI265" s="884" t="str">
        <f t="shared" ref="AI265" si="305">IF(A265="","",A265&amp;"_"&amp;B265&amp;"_"&amp;C265&amp;"_"&amp;D265&amp;"_"&amp;E265&amp;"_"&amp;F265&amp;"  "&amp;X265)</f>
        <v>710_82_1370_5_241_05  Übersicht Stahlbau Kran, Schnitte, Details</v>
      </c>
    </row>
    <row r="266" spans="1:35" s="184" customFormat="1" ht="12.75" customHeight="1" x14ac:dyDescent="0.25">
      <c r="A266" s="28">
        <v>710</v>
      </c>
      <c r="B266" s="13">
        <v>82</v>
      </c>
      <c r="C266" s="7" t="s">
        <v>9</v>
      </c>
      <c r="D266" s="7" t="s">
        <v>98</v>
      </c>
      <c r="E266" s="20" t="s">
        <v>810</v>
      </c>
      <c r="F266" s="20" t="s">
        <v>36</v>
      </c>
      <c r="G266" s="932" t="s">
        <v>56</v>
      </c>
      <c r="H266" s="911">
        <v>45008</v>
      </c>
      <c r="I266" s="901" t="s">
        <v>1557</v>
      </c>
      <c r="J266" s="185" t="s">
        <v>798</v>
      </c>
      <c r="K266" s="5" t="s">
        <v>71</v>
      </c>
      <c r="L266" s="5" t="s">
        <v>811</v>
      </c>
      <c r="M266" s="101"/>
      <c r="N266" s="101"/>
      <c r="O266" s="101">
        <v>45090</v>
      </c>
      <c r="P266" s="101"/>
      <c r="Q266" s="101">
        <v>44991</v>
      </c>
      <c r="R266" s="1006"/>
      <c r="S266" s="538" t="s">
        <v>101</v>
      </c>
      <c r="T266" s="8" t="s">
        <v>102</v>
      </c>
      <c r="U266" s="8" t="s">
        <v>253</v>
      </c>
      <c r="V266" s="17" t="s">
        <v>248</v>
      </c>
      <c r="W266" s="17" t="s">
        <v>44</v>
      </c>
      <c r="X266" s="41" t="s">
        <v>1655</v>
      </c>
      <c r="Y266" s="17"/>
      <c r="Z266" s="5" t="s">
        <v>14</v>
      </c>
      <c r="AA266" s="38" t="s">
        <v>244</v>
      </c>
      <c r="AB266" s="15" t="s">
        <v>21</v>
      </c>
      <c r="AC266" s="22" t="s">
        <v>53</v>
      </c>
      <c r="AD266" s="4"/>
      <c r="AE266" s="4"/>
      <c r="AF266" s="20" t="s">
        <v>28</v>
      </c>
      <c r="AG266" s="6" t="str">
        <f t="shared" si="298"/>
        <v>710_82_1370_5_241_05_B</v>
      </c>
      <c r="AH266" s="17"/>
      <c r="AI266" s="45" t="str">
        <f t="shared" si="299"/>
        <v>710_82_1370_5_241_05  Übersicht Stahlbau Kran, Schnitte, Details</v>
      </c>
    </row>
    <row r="267" spans="1:35" s="184" customFormat="1" ht="12.75" customHeight="1" x14ac:dyDescent="0.25">
      <c r="A267" s="28"/>
      <c r="B267" s="13"/>
      <c r="C267" s="7"/>
      <c r="D267" s="7"/>
      <c r="E267" s="7"/>
      <c r="F267" s="7"/>
      <c r="G267" s="931"/>
      <c r="H267" s="911"/>
      <c r="I267" s="160"/>
      <c r="J267" s="185"/>
      <c r="K267" s="5"/>
      <c r="L267" s="5"/>
      <c r="M267" s="5"/>
      <c r="N267" s="5"/>
      <c r="O267" s="101"/>
      <c r="P267" s="101"/>
      <c r="Q267" s="5"/>
      <c r="R267" s="38"/>
      <c r="S267" s="538"/>
      <c r="T267" s="8"/>
      <c r="U267" s="8"/>
      <c r="V267" s="17"/>
      <c r="W267" s="17"/>
      <c r="X267" s="17"/>
      <c r="Y267" s="17"/>
      <c r="Z267" s="5"/>
      <c r="AA267" s="38"/>
      <c r="AB267" s="15"/>
      <c r="AC267" s="3"/>
      <c r="AD267" s="4"/>
      <c r="AE267" s="4"/>
      <c r="AF267" s="7"/>
      <c r="AG267" s="6"/>
      <c r="AH267" s="17"/>
      <c r="AI267" s="45"/>
    </row>
    <row r="268" spans="1:35" s="184" customFormat="1" ht="12.75" customHeight="1" x14ac:dyDescent="0.25">
      <c r="A268" s="28"/>
      <c r="B268" s="13"/>
      <c r="C268" s="7"/>
      <c r="D268" s="7"/>
      <c r="E268" s="7"/>
      <c r="F268" s="66"/>
      <c r="G268" s="931"/>
      <c r="H268" s="911"/>
      <c r="I268" s="160"/>
      <c r="J268" s="28"/>
      <c r="K268" s="5"/>
      <c r="L268" s="5"/>
      <c r="M268" s="5"/>
      <c r="N268" s="5"/>
      <c r="O268" s="5"/>
      <c r="P268" s="5"/>
      <c r="Q268" s="5"/>
      <c r="R268" s="38"/>
      <c r="S268" s="538"/>
      <c r="T268" s="8"/>
      <c r="U268" s="8"/>
      <c r="V268" s="17"/>
      <c r="W268" s="17"/>
      <c r="X268" s="17"/>
      <c r="Y268" s="17"/>
      <c r="Z268" s="5"/>
      <c r="AA268" s="38"/>
      <c r="AB268" s="15"/>
      <c r="AC268" s="3"/>
      <c r="AD268" s="4"/>
      <c r="AE268" s="4"/>
      <c r="AF268" s="7"/>
      <c r="AG268" s="6"/>
      <c r="AH268" s="17"/>
      <c r="AI268" s="45"/>
    </row>
    <row r="269" spans="1:35" s="337" customFormat="1" ht="12.75" customHeight="1" x14ac:dyDescent="0.25">
      <c r="A269" s="949"/>
      <c r="B269" s="351"/>
      <c r="C269" s="351"/>
      <c r="D269" s="351"/>
      <c r="E269" s="351"/>
      <c r="F269" s="351"/>
      <c r="G269" s="352"/>
      <c r="H269" s="912"/>
      <c r="I269" s="449"/>
      <c r="J269" s="387" t="s">
        <v>10</v>
      </c>
      <c r="K269" s="384"/>
      <c r="L269" s="384"/>
      <c r="M269" s="384"/>
      <c r="N269" s="384"/>
      <c r="O269" s="384"/>
      <c r="P269" s="384"/>
      <c r="Q269" s="384"/>
      <c r="R269" s="388"/>
      <c r="S269" s="378"/>
      <c r="T269" s="373"/>
      <c r="U269" s="373"/>
      <c r="V269" s="373"/>
      <c r="W269" s="373"/>
      <c r="X269" s="373"/>
      <c r="Y269" s="353"/>
      <c r="Z269" s="353"/>
      <c r="AA269" s="354"/>
      <c r="AB269" s="355"/>
      <c r="AC269" s="351"/>
      <c r="AD269" s="351"/>
      <c r="AE269" s="351"/>
      <c r="AF269" s="351"/>
      <c r="AG269" s="351" t="str">
        <f>IF(A269="","",A269&amp;"_"&amp;B269&amp;"_"&amp;C269&amp;"_"&amp;D269&amp;"_"&amp;E269&amp;"_"&amp;F269&amp;"_"&amp;G269)</f>
        <v/>
      </c>
      <c r="AH269" s="351"/>
      <c r="AI269" s="456" t="str">
        <f>IF(A269="","",A269&amp;"_"&amp;B269&amp;"_"&amp;C269&amp;"_"&amp;D269&amp;"_"&amp;E269&amp;"_"&amp;F269&amp;"  "&amp;Q269)</f>
        <v/>
      </c>
    </row>
    <row r="270" spans="1:35" s="337" customFormat="1" ht="12.75" customHeight="1" x14ac:dyDescent="0.25">
      <c r="A270" s="28"/>
      <c r="B270" s="13"/>
      <c r="C270" s="7"/>
      <c r="D270" s="7"/>
      <c r="E270" s="20"/>
      <c r="F270" s="20"/>
      <c r="G270" s="932"/>
      <c r="H270" s="911"/>
      <c r="I270" s="160"/>
      <c r="J270" s="185"/>
      <c r="K270" s="5"/>
      <c r="L270" s="5"/>
      <c r="M270" s="5"/>
      <c r="N270" s="5"/>
      <c r="O270" s="101"/>
      <c r="P270" s="101"/>
      <c r="Q270" s="1"/>
      <c r="R270" s="336"/>
      <c r="S270" s="538"/>
      <c r="T270" s="8"/>
      <c r="U270" s="8"/>
      <c r="V270" s="17"/>
      <c r="W270" s="17"/>
      <c r="X270" s="41"/>
      <c r="Y270" s="27"/>
      <c r="Z270" s="5"/>
      <c r="AA270" s="38"/>
      <c r="AB270" s="15"/>
      <c r="AC270" s="22"/>
      <c r="AD270" s="4"/>
      <c r="AE270" s="4"/>
      <c r="AF270" s="20"/>
      <c r="AG270" s="6"/>
      <c r="AH270" s="5"/>
      <c r="AI270" s="45"/>
    </row>
    <row r="271" spans="1:35" s="1148" customFormat="1" ht="12.75" customHeight="1" x14ac:dyDescent="0.25">
      <c r="A271" s="1128">
        <v>710</v>
      </c>
      <c r="B271" s="1129">
        <v>82</v>
      </c>
      <c r="C271" s="1130" t="s">
        <v>9</v>
      </c>
      <c r="D271" s="1130" t="s">
        <v>98</v>
      </c>
      <c r="E271" s="1131" t="s">
        <v>336</v>
      </c>
      <c r="F271" s="1131" t="s">
        <v>25</v>
      </c>
      <c r="G271" s="1132" t="s">
        <v>19</v>
      </c>
      <c r="H271" s="1133">
        <v>44832</v>
      </c>
      <c r="I271" s="934" t="s">
        <v>1556</v>
      </c>
      <c r="J271" s="1134" t="s">
        <v>798</v>
      </c>
      <c r="K271" s="1135" t="s">
        <v>26</v>
      </c>
      <c r="L271" s="1135" t="s">
        <v>811</v>
      </c>
      <c r="M271" s="1135"/>
      <c r="N271" s="1136"/>
      <c r="O271" s="1136"/>
      <c r="P271" s="1136"/>
      <c r="Q271" s="1136"/>
      <c r="R271" s="1137"/>
      <c r="S271" s="1138" t="s">
        <v>101</v>
      </c>
      <c r="T271" s="1139" t="s">
        <v>102</v>
      </c>
      <c r="U271" s="1139" t="s">
        <v>103</v>
      </c>
      <c r="V271" s="1140" t="s">
        <v>248</v>
      </c>
      <c r="W271" s="1140" t="s">
        <v>10</v>
      </c>
      <c r="X271" s="1141" t="s">
        <v>847</v>
      </c>
      <c r="Y271" s="1142"/>
      <c r="Z271" s="1135" t="s">
        <v>14</v>
      </c>
      <c r="AA271" s="1137" t="s">
        <v>244</v>
      </c>
      <c r="AB271" s="1143" t="s">
        <v>21</v>
      </c>
      <c r="AC271" s="1144" t="s">
        <v>53</v>
      </c>
      <c r="AD271" s="1145"/>
      <c r="AE271" s="1145" t="s">
        <v>275</v>
      </c>
      <c r="AF271" s="1131" t="s">
        <v>28</v>
      </c>
      <c r="AG271" s="1146" t="str">
        <f t="shared" ref="AG271" si="306">IF(A271="","",A271&amp;"_"&amp;B271&amp;"_"&amp;C271&amp;"_"&amp;D271&amp;"_"&amp;E271&amp;"_"&amp;F271&amp;"_"&amp;G271)</f>
        <v>710_82_1370_5_220_01_A</v>
      </c>
      <c r="AH271" s="1135"/>
      <c r="AI271" s="1147" t="str">
        <f t="shared" ref="AI271" si="307">IF(A271="","",A271&amp;"_"&amp;B271&amp;"_"&amp;C271&amp;"_"&amp;D271&amp;"_"&amp;E271&amp;"_"&amp;F271&amp;"  "&amp;X271)</f>
        <v>710_82_1370_5_220_01  Schalplan Draufsicht BP Teil 1</v>
      </c>
    </row>
    <row r="272" spans="1:35" s="1148" customFormat="1" ht="12.75" customHeight="1" x14ac:dyDescent="0.25">
      <c r="A272" s="1128">
        <v>710</v>
      </c>
      <c r="B272" s="1129">
        <v>82</v>
      </c>
      <c r="C272" s="1130" t="s">
        <v>9</v>
      </c>
      <c r="D272" s="1130" t="s">
        <v>98</v>
      </c>
      <c r="E272" s="1131" t="s">
        <v>336</v>
      </c>
      <c r="F272" s="1131" t="s">
        <v>25</v>
      </c>
      <c r="G272" s="1132" t="s">
        <v>56</v>
      </c>
      <c r="H272" s="1133">
        <v>44895</v>
      </c>
      <c r="I272" s="934" t="s">
        <v>1556</v>
      </c>
      <c r="J272" s="1134" t="s">
        <v>798</v>
      </c>
      <c r="K272" s="1135" t="s">
        <v>26</v>
      </c>
      <c r="L272" s="1135" t="s">
        <v>811</v>
      </c>
      <c r="M272" s="1135"/>
      <c r="N272" s="1136"/>
      <c r="O272" s="1136"/>
      <c r="P272" s="1136"/>
      <c r="Q272" s="1136">
        <v>45006</v>
      </c>
      <c r="R272" s="1137"/>
      <c r="S272" s="1138" t="s">
        <v>101</v>
      </c>
      <c r="T272" s="1139" t="s">
        <v>102</v>
      </c>
      <c r="U272" s="1139" t="s">
        <v>103</v>
      </c>
      <c r="V272" s="1140" t="s">
        <v>248</v>
      </c>
      <c r="W272" s="1140" t="s">
        <v>10</v>
      </c>
      <c r="X272" s="1141" t="s">
        <v>847</v>
      </c>
      <c r="Y272" s="1142"/>
      <c r="Z272" s="1135" t="s">
        <v>14</v>
      </c>
      <c r="AA272" s="1137" t="s">
        <v>244</v>
      </c>
      <c r="AB272" s="1143" t="s">
        <v>21</v>
      </c>
      <c r="AC272" s="1144" t="s">
        <v>53</v>
      </c>
      <c r="AD272" s="1145"/>
      <c r="AE272" s="1145" t="s">
        <v>275</v>
      </c>
      <c r="AF272" s="1131" t="s">
        <v>28</v>
      </c>
      <c r="AG272" s="1146" t="str">
        <f t="shared" ref="AG272" si="308">IF(A272="","",A272&amp;"_"&amp;B272&amp;"_"&amp;C272&amp;"_"&amp;D272&amp;"_"&amp;E272&amp;"_"&amp;F272&amp;"_"&amp;G272)</f>
        <v>710_82_1370_5_220_01_B</v>
      </c>
      <c r="AH272" s="1135"/>
      <c r="AI272" s="1147" t="str">
        <f t="shared" ref="AI272" si="309">IF(A272="","",A272&amp;"_"&amp;B272&amp;"_"&amp;C272&amp;"_"&amp;D272&amp;"_"&amp;E272&amp;"_"&amp;F272&amp;"  "&amp;X272)</f>
        <v>710_82_1370_5_220_01  Schalplan Draufsicht BP Teil 1</v>
      </c>
    </row>
    <row r="273" spans="1:35" s="337" customFormat="1" ht="12.75" customHeight="1" x14ac:dyDescent="0.25">
      <c r="A273" s="28">
        <v>710</v>
      </c>
      <c r="B273" s="13">
        <v>82</v>
      </c>
      <c r="C273" s="7" t="s">
        <v>9</v>
      </c>
      <c r="D273" s="7" t="s">
        <v>98</v>
      </c>
      <c r="E273" s="20" t="s">
        <v>336</v>
      </c>
      <c r="F273" s="20" t="s">
        <v>25</v>
      </c>
      <c r="G273" s="932" t="s">
        <v>54</v>
      </c>
      <c r="H273" s="911">
        <v>45070</v>
      </c>
      <c r="I273" s="901" t="s">
        <v>1557</v>
      </c>
      <c r="J273" s="185" t="s">
        <v>798</v>
      </c>
      <c r="K273" s="5" t="s">
        <v>26</v>
      </c>
      <c r="L273" s="5" t="s">
        <v>811</v>
      </c>
      <c r="M273" s="5"/>
      <c r="N273" s="101"/>
      <c r="O273" s="101">
        <v>45092</v>
      </c>
      <c r="P273" s="101"/>
      <c r="Q273" s="1104">
        <v>45006</v>
      </c>
      <c r="R273" s="1006"/>
      <c r="S273" s="538" t="s">
        <v>101</v>
      </c>
      <c r="T273" s="8" t="s">
        <v>102</v>
      </c>
      <c r="U273" s="8" t="s">
        <v>103</v>
      </c>
      <c r="V273" s="17" t="s">
        <v>248</v>
      </c>
      <c r="W273" s="17" t="s">
        <v>10</v>
      </c>
      <c r="X273" s="41" t="s">
        <v>847</v>
      </c>
      <c r="Y273" s="27"/>
      <c r="Z273" s="5" t="s">
        <v>14</v>
      </c>
      <c r="AA273" s="38" t="s">
        <v>244</v>
      </c>
      <c r="AB273" s="15" t="s">
        <v>21</v>
      </c>
      <c r="AC273" s="22" t="s">
        <v>53</v>
      </c>
      <c r="AD273" s="4"/>
      <c r="AE273" s="4" t="s">
        <v>275</v>
      </c>
      <c r="AF273" s="20" t="s">
        <v>28</v>
      </c>
      <c r="AG273" s="6" t="str">
        <f t="shared" ref="AG273:AG358" si="310">IF(A273="","",A273&amp;"_"&amp;B273&amp;"_"&amp;C273&amp;"_"&amp;D273&amp;"_"&amp;E273&amp;"_"&amp;F273&amp;"_"&amp;G273)</f>
        <v>710_82_1370_5_220_01_C</v>
      </c>
      <c r="AH273" s="5"/>
      <c r="AI273" s="45" t="str">
        <f t="shared" ref="AI273:AI358" si="311">IF(A273="","",A273&amp;"_"&amp;B273&amp;"_"&amp;C273&amp;"_"&amp;D273&amp;"_"&amp;E273&amp;"_"&amp;F273&amp;"  "&amp;X273)</f>
        <v>710_82_1370_5_220_01  Schalplan Draufsicht BP Teil 1</v>
      </c>
    </row>
    <row r="274" spans="1:35" s="1148" customFormat="1" ht="12.75" customHeight="1" x14ac:dyDescent="0.25">
      <c r="A274" s="1128">
        <v>710</v>
      </c>
      <c r="B274" s="1129">
        <v>82</v>
      </c>
      <c r="C274" s="1130" t="s">
        <v>9</v>
      </c>
      <c r="D274" s="1130" t="s">
        <v>98</v>
      </c>
      <c r="E274" s="1131" t="s">
        <v>336</v>
      </c>
      <c r="F274" s="1131" t="s">
        <v>29</v>
      </c>
      <c r="G274" s="1132" t="s">
        <v>19</v>
      </c>
      <c r="H274" s="1133">
        <v>44832</v>
      </c>
      <c r="I274" s="934" t="s">
        <v>1556</v>
      </c>
      <c r="J274" s="1134" t="s">
        <v>798</v>
      </c>
      <c r="K274" s="1135" t="s">
        <v>26</v>
      </c>
      <c r="L274" s="1135" t="s">
        <v>811</v>
      </c>
      <c r="M274" s="1135"/>
      <c r="N274" s="1136"/>
      <c r="O274" s="1136"/>
      <c r="P274" s="1136"/>
      <c r="Q274" s="1136"/>
      <c r="R274" s="1137"/>
      <c r="S274" s="1138" t="s">
        <v>101</v>
      </c>
      <c r="T274" s="1139" t="s">
        <v>102</v>
      </c>
      <c r="U274" s="1139" t="s">
        <v>103</v>
      </c>
      <c r="V274" s="1140" t="s">
        <v>248</v>
      </c>
      <c r="W274" s="1140" t="s">
        <v>10</v>
      </c>
      <c r="X274" s="1141" t="s">
        <v>848</v>
      </c>
      <c r="Y274" s="1142"/>
      <c r="Z274" s="1135" t="s">
        <v>14</v>
      </c>
      <c r="AA274" s="1137" t="s">
        <v>244</v>
      </c>
      <c r="AB274" s="1143" t="s">
        <v>21</v>
      </c>
      <c r="AC274" s="1144" t="s">
        <v>53</v>
      </c>
      <c r="AD274" s="1145"/>
      <c r="AE274" s="1145" t="s">
        <v>275</v>
      </c>
      <c r="AF274" s="1131" t="s">
        <v>28</v>
      </c>
      <c r="AG274" s="1146" t="str">
        <f t="shared" si="310"/>
        <v>710_82_1370_5_220_02_A</v>
      </c>
      <c r="AH274" s="1135"/>
      <c r="AI274" s="1147" t="str">
        <f t="shared" si="311"/>
        <v>710_82_1370_5_220_02  Schalplan Draufsicht BP Teil 2</v>
      </c>
    </row>
    <row r="275" spans="1:35" s="1148" customFormat="1" ht="12.75" customHeight="1" x14ac:dyDescent="0.25">
      <c r="A275" s="1128">
        <v>710</v>
      </c>
      <c r="B275" s="1129">
        <v>82</v>
      </c>
      <c r="C275" s="1130" t="s">
        <v>9</v>
      </c>
      <c r="D275" s="1130" t="s">
        <v>98</v>
      </c>
      <c r="E275" s="1131" t="s">
        <v>336</v>
      </c>
      <c r="F275" s="1131" t="s">
        <v>29</v>
      </c>
      <c r="G275" s="1132" t="s">
        <v>56</v>
      </c>
      <c r="H275" s="1133">
        <v>44895</v>
      </c>
      <c r="I275" s="934" t="s">
        <v>1556</v>
      </c>
      <c r="J275" s="1134" t="s">
        <v>798</v>
      </c>
      <c r="K275" s="1135" t="s">
        <v>26</v>
      </c>
      <c r="L275" s="1135" t="s">
        <v>811</v>
      </c>
      <c r="M275" s="1135"/>
      <c r="N275" s="1136"/>
      <c r="O275" s="1136"/>
      <c r="P275" s="1136"/>
      <c r="Q275" s="1136">
        <v>45006</v>
      </c>
      <c r="R275" s="1137"/>
      <c r="S275" s="1138" t="s">
        <v>101</v>
      </c>
      <c r="T275" s="1139" t="s">
        <v>102</v>
      </c>
      <c r="U275" s="1139" t="s">
        <v>103</v>
      </c>
      <c r="V275" s="1140" t="s">
        <v>248</v>
      </c>
      <c r="W275" s="1140" t="s">
        <v>10</v>
      </c>
      <c r="X275" s="1141" t="s">
        <v>848</v>
      </c>
      <c r="Y275" s="1142"/>
      <c r="Z275" s="1135" t="s">
        <v>14</v>
      </c>
      <c r="AA275" s="1137" t="s">
        <v>244</v>
      </c>
      <c r="AB275" s="1143" t="s">
        <v>21</v>
      </c>
      <c r="AC275" s="1144" t="s">
        <v>53</v>
      </c>
      <c r="AD275" s="1145"/>
      <c r="AE275" s="1145" t="s">
        <v>275</v>
      </c>
      <c r="AF275" s="1131" t="s">
        <v>28</v>
      </c>
      <c r="AG275" s="1146" t="str">
        <f t="shared" ref="AG275" si="312">IF(A275="","",A275&amp;"_"&amp;B275&amp;"_"&amp;C275&amp;"_"&amp;D275&amp;"_"&amp;E275&amp;"_"&amp;F275&amp;"_"&amp;G275)</f>
        <v>710_82_1370_5_220_02_B</v>
      </c>
      <c r="AH275" s="1135"/>
      <c r="AI275" s="1147" t="str">
        <f t="shared" ref="AI275" si="313">IF(A275="","",A275&amp;"_"&amp;B275&amp;"_"&amp;C275&amp;"_"&amp;D275&amp;"_"&amp;E275&amp;"_"&amp;F275&amp;"  "&amp;X275)</f>
        <v>710_82_1370_5_220_02  Schalplan Draufsicht BP Teil 2</v>
      </c>
    </row>
    <row r="276" spans="1:35" s="337" customFormat="1" ht="12.75" customHeight="1" x14ac:dyDescent="0.25">
      <c r="A276" s="28">
        <v>710</v>
      </c>
      <c r="B276" s="13">
        <v>82</v>
      </c>
      <c r="C276" s="7" t="s">
        <v>9</v>
      </c>
      <c r="D276" s="7" t="s">
        <v>98</v>
      </c>
      <c r="E276" s="20" t="s">
        <v>336</v>
      </c>
      <c r="F276" s="20" t="s">
        <v>29</v>
      </c>
      <c r="G276" s="932" t="s">
        <v>54</v>
      </c>
      <c r="H276" s="911">
        <v>45070</v>
      </c>
      <c r="I276" s="901" t="s">
        <v>1557</v>
      </c>
      <c r="J276" s="185" t="s">
        <v>798</v>
      </c>
      <c r="K276" s="5" t="s">
        <v>26</v>
      </c>
      <c r="L276" s="5" t="s">
        <v>811</v>
      </c>
      <c r="M276" s="5"/>
      <c r="N276" s="101"/>
      <c r="O276" s="101">
        <v>45092</v>
      </c>
      <c r="P276" s="101"/>
      <c r="Q276" s="1104">
        <v>45006</v>
      </c>
      <c r="R276" s="1006"/>
      <c r="S276" s="538" t="s">
        <v>101</v>
      </c>
      <c r="T276" s="8" t="s">
        <v>102</v>
      </c>
      <c r="U276" s="8" t="s">
        <v>103</v>
      </c>
      <c r="V276" s="17" t="s">
        <v>248</v>
      </c>
      <c r="W276" s="17" t="s">
        <v>10</v>
      </c>
      <c r="X276" s="41" t="s">
        <v>848</v>
      </c>
      <c r="Y276" s="27"/>
      <c r="Z276" s="5" t="s">
        <v>14</v>
      </c>
      <c r="AA276" s="38" t="s">
        <v>244</v>
      </c>
      <c r="AB276" s="15" t="s">
        <v>21</v>
      </c>
      <c r="AC276" s="22" t="s">
        <v>53</v>
      </c>
      <c r="AD276" s="4"/>
      <c r="AE276" s="4" t="s">
        <v>275</v>
      </c>
      <c r="AF276" s="20" t="s">
        <v>28</v>
      </c>
      <c r="AG276" s="6" t="str">
        <f t="shared" si="310"/>
        <v>710_82_1370_5_220_02_C</v>
      </c>
      <c r="AH276" s="5"/>
      <c r="AI276" s="45" t="str">
        <f t="shared" si="311"/>
        <v>710_82_1370_5_220_02  Schalplan Draufsicht BP Teil 2</v>
      </c>
    </row>
    <row r="277" spans="1:35" s="1148" customFormat="1" ht="12.75" customHeight="1" x14ac:dyDescent="0.25">
      <c r="A277" s="1128">
        <v>710</v>
      </c>
      <c r="B277" s="1129">
        <v>82</v>
      </c>
      <c r="C277" s="1130" t="s">
        <v>9</v>
      </c>
      <c r="D277" s="1130" t="s">
        <v>98</v>
      </c>
      <c r="E277" s="1131" t="s">
        <v>336</v>
      </c>
      <c r="F277" s="1131" t="s">
        <v>31</v>
      </c>
      <c r="G277" s="1132" t="s">
        <v>19</v>
      </c>
      <c r="H277" s="1133">
        <v>44832</v>
      </c>
      <c r="I277" s="934" t="s">
        <v>1556</v>
      </c>
      <c r="J277" s="1134" t="s">
        <v>798</v>
      </c>
      <c r="K277" s="1135" t="s">
        <v>26</v>
      </c>
      <c r="L277" s="1135" t="s">
        <v>811</v>
      </c>
      <c r="M277" s="1135"/>
      <c r="N277" s="1136"/>
      <c r="O277" s="1136"/>
      <c r="P277" s="1136"/>
      <c r="Q277" s="1136"/>
      <c r="R277" s="1137"/>
      <c r="S277" s="1138" t="s">
        <v>101</v>
      </c>
      <c r="T277" s="1139" t="s">
        <v>102</v>
      </c>
      <c r="U277" s="1139" t="s">
        <v>103</v>
      </c>
      <c r="V277" s="1140" t="s">
        <v>248</v>
      </c>
      <c r="W277" s="1140" t="s">
        <v>10</v>
      </c>
      <c r="X277" s="1141" t="s">
        <v>849</v>
      </c>
      <c r="Y277" s="1142"/>
      <c r="Z277" s="1135" t="s">
        <v>14</v>
      </c>
      <c r="AA277" s="1137" t="s">
        <v>244</v>
      </c>
      <c r="AB277" s="1143" t="s">
        <v>21</v>
      </c>
      <c r="AC277" s="1144" t="s">
        <v>53</v>
      </c>
      <c r="AD277" s="1145"/>
      <c r="AE277" s="1145" t="s">
        <v>275</v>
      </c>
      <c r="AF277" s="1131" t="s">
        <v>28</v>
      </c>
      <c r="AG277" s="1146" t="str">
        <f t="shared" si="310"/>
        <v>710_82_1370_5_220_03_A</v>
      </c>
      <c r="AH277" s="1135"/>
      <c r="AI277" s="1147" t="str">
        <f t="shared" si="311"/>
        <v>710_82_1370_5_220_03  Schalplan Draufsicht BP Teil 3</v>
      </c>
    </row>
    <row r="278" spans="1:35" s="1148" customFormat="1" ht="12.75" customHeight="1" x14ac:dyDescent="0.25">
      <c r="A278" s="1128">
        <v>710</v>
      </c>
      <c r="B278" s="1129">
        <v>82</v>
      </c>
      <c r="C278" s="1130" t="s">
        <v>9</v>
      </c>
      <c r="D278" s="1130" t="s">
        <v>98</v>
      </c>
      <c r="E278" s="1131" t="s">
        <v>336</v>
      </c>
      <c r="F278" s="1131" t="s">
        <v>31</v>
      </c>
      <c r="G278" s="1132" t="s">
        <v>56</v>
      </c>
      <c r="H278" s="1133">
        <v>44895</v>
      </c>
      <c r="I278" s="934" t="s">
        <v>1556</v>
      </c>
      <c r="J278" s="1134" t="s">
        <v>798</v>
      </c>
      <c r="K278" s="1135" t="s">
        <v>26</v>
      </c>
      <c r="L278" s="1135" t="s">
        <v>811</v>
      </c>
      <c r="M278" s="1135"/>
      <c r="N278" s="1136"/>
      <c r="O278" s="1136"/>
      <c r="P278" s="1136"/>
      <c r="Q278" s="1136">
        <v>45006</v>
      </c>
      <c r="R278" s="1137"/>
      <c r="S278" s="1138" t="s">
        <v>101</v>
      </c>
      <c r="T278" s="1139" t="s">
        <v>102</v>
      </c>
      <c r="U278" s="1139" t="s">
        <v>103</v>
      </c>
      <c r="V278" s="1140" t="s">
        <v>248</v>
      </c>
      <c r="W278" s="1140" t="s">
        <v>10</v>
      </c>
      <c r="X278" s="1141" t="s">
        <v>849</v>
      </c>
      <c r="Y278" s="1142"/>
      <c r="Z278" s="1135" t="s">
        <v>14</v>
      </c>
      <c r="AA278" s="1137" t="s">
        <v>244</v>
      </c>
      <c r="AB278" s="1143" t="s">
        <v>21</v>
      </c>
      <c r="AC278" s="1144" t="s">
        <v>53</v>
      </c>
      <c r="AD278" s="1145"/>
      <c r="AE278" s="1145" t="s">
        <v>275</v>
      </c>
      <c r="AF278" s="1131" t="s">
        <v>28</v>
      </c>
      <c r="AG278" s="1146" t="str">
        <f t="shared" ref="AG278" si="314">IF(A278="","",A278&amp;"_"&amp;B278&amp;"_"&amp;C278&amp;"_"&amp;D278&amp;"_"&amp;E278&amp;"_"&amp;F278&amp;"_"&amp;G278)</f>
        <v>710_82_1370_5_220_03_B</v>
      </c>
      <c r="AH278" s="1135"/>
      <c r="AI278" s="1147" t="str">
        <f t="shared" ref="AI278" si="315">IF(A278="","",A278&amp;"_"&amp;B278&amp;"_"&amp;C278&amp;"_"&amp;D278&amp;"_"&amp;E278&amp;"_"&amp;F278&amp;"  "&amp;X278)</f>
        <v>710_82_1370_5_220_03  Schalplan Draufsicht BP Teil 3</v>
      </c>
    </row>
    <row r="279" spans="1:35" s="337" customFormat="1" ht="12.75" customHeight="1" x14ac:dyDescent="0.25">
      <c r="A279" s="28">
        <v>710</v>
      </c>
      <c r="B279" s="13">
        <v>82</v>
      </c>
      <c r="C279" s="7" t="s">
        <v>9</v>
      </c>
      <c r="D279" s="7" t="s">
        <v>98</v>
      </c>
      <c r="E279" s="20" t="s">
        <v>336</v>
      </c>
      <c r="F279" s="20" t="s">
        <v>31</v>
      </c>
      <c r="G279" s="932" t="s">
        <v>54</v>
      </c>
      <c r="H279" s="911">
        <v>45070</v>
      </c>
      <c r="I279" s="901" t="s">
        <v>1557</v>
      </c>
      <c r="J279" s="185" t="s">
        <v>798</v>
      </c>
      <c r="K279" s="5" t="s">
        <v>26</v>
      </c>
      <c r="L279" s="5" t="s">
        <v>811</v>
      </c>
      <c r="M279" s="5"/>
      <c r="N279" s="101"/>
      <c r="O279" s="101">
        <v>45092</v>
      </c>
      <c r="P279" s="101"/>
      <c r="Q279" s="1104">
        <v>45006</v>
      </c>
      <c r="R279" s="1006"/>
      <c r="S279" s="538" t="s">
        <v>101</v>
      </c>
      <c r="T279" s="8" t="s">
        <v>102</v>
      </c>
      <c r="U279" s="8" t="s">
        <v>103</v>
      </c>
      <c r="V279" s="17" t="s">
        <v>248</v>
      </c>
      <c r="W279" s="17" t="s">
        <v>10</v>
      </c>
      <c r="X279" s="41" t="s">
        <v>849</v>
      </c>
      <c r="Y279" s="27"/>
      <c r="Z279" s="5" t="s">
        <v>14</v>
      </c>
      <c r="AA279" s="38" t="s">
        <v>244</v>
      </c>
      <c r="AB279" s="15" t="s">
        <v>21</v>
      </c>
      <c r="AC279" s="22" t="s">
        <v>53</v>
      </c>
      <c r="AD279" s="4"/>
      <c r="AE279" s="4" t="s">
        <v>275</v>
      </c>
      <c r="AF279" s="20" t="s">
        <v>28</v>
      </c>
      <c r="AG279" s="6" t="str">
        <f t="shared" si="310"/>
        <v>710_82_1370_5_220_03_C</v>
      </c>
      <c r="AH279" s="5"/>
      <c r="AI279" s="45" t="str">
        <f t="shared" si="311"/>
        <v>710_82_1370_5_220_03  Schalplan Draufsicht BP Teil 3</v>
      </c>
    </row>
    <row r="280" spans="1:35" s="1148" customFormat="1" ht="12.75" customHeight="1" x14ac:dyDescent="0.25">
      <c r="A280" s="1128">
        <v>710</v>
      </c>
      <c r="B280" s="1129">
        <v>82</v>
      </c>
      <c r="C280" s="1130" t="s">
        <v>9</v>
      </c>
      <c r="D280" s="1130" t="s">
        <v>98</v>
      </c>
      <c r="E280" s="1131" t="s">
        <v>336</v>
      </c>
      <c r="F280" s="1131" t="s">
        <v>33</v>
      </c>
      <c r="G280" s="1132" t="s">
        <v>19</v>
      </c>
      <c r="H280" s="1133">
        <v>44832</v>
      </c>
      <c r="I280" s="934" t="s">
        <v>1556</v>
      </c>
      <c r="J280" s="1134" t="s">
        <v>798</v>
      </c>
      <c r="K280" s="1135" t="s">
        <v>26</v>
      </c>
      <c r="L280" s="1135" t="s">
        <v>811</v>
      </c>
      <c r="M280" s="1135"/>
      <c r="N280" s="1136"/>
      <c r="O280" s="1136"/>
      <c r="P280" s="1136"/>
      <c r="Q280" s="1136"/>
      <c r="R280" s="1137"/>
      <c r="S280" s="1138" t="s">
        <v>101</v>
      </c>
      <c r="T280" s="1139" t="s">
        <v>102</v>
      </c>
      <c r="U280" s="1139" t="s">
        <v>103</v>
      </c>
      <c r="V280" s="1140" t="s">
        <v>248</v>
      </c>
      <c r="W280" s="1140" t="s">
        <v>10</v>
      </c>
      <c r="X280" s="1141" t="s">
        <v>850</v>
      </c>
      <c r="Y280" s="1142"/>
      <c r="Z280" s="1135" t="s">
        <v>14</v>
      </c>
      <c r="AA280" s="1137" t="s">
        <v>244</v>
      </c>
      <c r="AB280" s="1143" t="s">
        <v>21</v>
      </c>
      <c r="AC280" s="1144" t="s">
        <v>53</v>
      </c>
      <c r="AD280" s="1145"/>
      <c r="AE280" s="1145" t="s">
        <v>275</v>
      </c>
      <c r="AF280" s="1131" t="s">
        <v>28</v>
      </c>
      <c r="AG280" s="1146" t="str">
        <f t="shared" si="310"/>
        <v>710_82_1370_5_220_04_A</v>
      </c>
      <c r="AH280" s="1135"/>
      <c r="AI280" s="1147" t="str">
        <f t="shared" si="311"/>
        <v>710_82_1370_5_220_04  Schalplan Draufsicht BP Teil 4</v>
      </c>
    </row>
    <row r="281" spans="1:35" s="1148" customFormat="1" ht="12.75" customHeight="1" x14ac:dyDescent="0.25">
      <c r="A281" s="1128">
        <v>710</v>
      </c>
      <c r="B281" s="1129">
        <v>82</v>
      </c>
      <c r="C281" s="1130" t="s">
        <v>9</v>
      </c>
      <c r="D281" s="1130" t="s">
        <v>98</v>
      </c>
      <c r="E281" s="1131" t="s">
        <v>336</v>
      </c>
      <c r="F281" s="1131" t="s">
        <v>33</v>
      </c>
      <c r="G281" s="1132" t="s">
        <v>56</v>
      </c>
      <c r="H281" s="1133">
        <v>44895</v>
      </c>
      <c r="I281" s="934" t="s">
        <v>1556</v>
      </c>
      <c r="J281" s="1134" t="s">
        <v>798</v>
      </c>
      <c r="K281" s="1135" t="s">
        <v>26</v>
      </c>
      <c r="L281" s="1135" t="s">
        <v>811</v>
      </c>
      <c r="M281" s="1135"/>
      <c r="N281" s="1136"/>
      <c r="O281" s="1136"/>
      <c r="P281" s="1136"/>
      <c r="Q281" s="1136">
        <v>45006</v>
      </c>
      <c r="R281" s="1137"/>
      <c r="S281" s="1138" t="s">
        <v>101</v>
      </c>
      <c r="T281" s="1139" t="s">
        <v>102</v>
      </c>
      <c r="U281" s="1139" t="s">
        <v>103</v>
      </c>
      <c r="V281" s="1140" t="s">
        <v>248</v>
      </c>
      <c r="W281" s="1140" t="s">
        <v>10</v>
      </c>
      <c r="X281" s="1141" t="s">
        <v>850</v>
      </c>
      <c r="Y281" s="1142"/>
      <c r="Z281" s="1135" t="s">
        <v>14</v>
      </c>
      <c r="AA281" s="1137" t="s">
        <v>244</v>
      </c>
      <c r="AB281" s="1143" t="s">
        <v>21</v>
      </c>
      <c r="AC281" s="1144" t="s">
        <v>53</v>
      </c>
      <c r="AD281" s="1145"/>
      <c r="AE281" s="1145" t="s">
        <v>275</v>
      </c>
      <c r="AF281" s="1131" t="s">
        <v>28</v>
      </c>
      <c r="AG281" s="1146" t="str">
        <f t="shared" ref="AG281" si="316">IF(A281="","",A281&amp;"_"&amp;B281&amp;"_"&amp;C281&amp;"_"&amp;D281&amp;"_"&amp;E281&amp;"_"&amp;F281&amp;"_"&amp;G281)</f>
        <v>710_82_1370_5_220_04_B</v>
      </c>
      <c r="AH281" s="1135"/>
      <c r="AI281" s="1147" t="str">
        <f t="shared" ref="AI281" si="317">IF(A281="","",A281&amp;"_"&amp;B281&amp;"_"&amp;C281&amp;"_"&amp;D281&amp;"_"&amp;E281&amp;"_"&amp;F281&amp;"  "&amp;X281)</f>
        <v>710_82_1370_5_220_04  Schalplan Draufsicht BP Teil 4</v>
      </c>
    </row>
    <row r="282" spans="1:35" s="337" customFormat="1" ht="12.75" customHeight="1" x14ac:dyDescent="0.25">
      <c r="A282" s="28">
        <v>710</v>
      </c>
      <c r="B282" s="13">
        <v>82</v>
      </c>
      <c r="C282" s="7" t="s">
        <v>9</v>
      </c>
      <c r="D282" s="7" t="s">
        <v>98</v>
      </c>
      <c r="E282" s="20" t="s">
        <v>336</v>
      </c>
      <c r="F282" s="20" t="s">
        <v>33</v>
      </c>
      <c r="G282" s="932" t="s">
        <v>54</v>
      </c>
      <c r="H282" s="911">
        <v>45070</v>
      </c>
      <c r="I282" s="901" t="s">
        <v>1557</v>
      </c>
      <c r="J282" s="185" t="s">
        <v>798</v>
      </c>
      <c r="K282" s="5" t="s">
        <v>26</v>
      </c>
      <c r="L282" s="5" t="s">
        <v>811</v>
      </c>
      <c r="M282" s="5"/>
      <c r="N282" s="101"/>
      <c r="O282" s="101">
        <v>45092</v>
      </c>
      <c r="P282" s="101"/>
      <c r="Q282" s="1104">
        <v>45006</v>
      </c>
      <c r="R282" s="1006"/>
      <c r="S282" s="538" t="s">
        <v>101</v>
      </c>
      <c r="T282" s="8" t="s">
        <v>102</v>
      </c>
      <c r="U282" s="8" t="s">
        <v>103</v>
      </c>
      <c r="V282" s="17" t="s">
        <v>248</v>
      </c>
      <c r="W282" s="17" t="s">
        <v>10</v>
      </c>
      <c r="X282" s="41" t="s">
        <v>850</v>
      </c>
      <c r="Y282" s="27"/>
      <c r="Z282" s="5" t="s">
        <v>14</v>
      </c>
      <c r="AA282" s="38" t="s">
        <v>244</v>
      </c>
      <c r="AB282" s="15" t="s">
        <v>21</v>
      </c>
      <c r="AC282" s="22" t="s">
        <v>53</v>
      </c>
      <c r="AD282" s="4"/>
      <c r="AE282" s="4" t="s">
        <v>275</v>
      </c>
      <c r="AF282" s="20" t="s">
        <v>28</v>
      </c>
      <c r="AG282" s="6" t="str">
        <f t="shared" si="310"/>
        <v>710_82_1370_5_220_04_C</v>
      </c>
      <c r="AH282" s="5"/>
      <c r="AI282" s="45" t="str">
        <f t="shared" si="311"/>
        <v>710_82_1370_5_220_04  Schalplan Draufsicht BP Teil 4</v>
      </c>
    </row>
    <row r="283" spans="1:35" s="1148" customFormat="1" ht="12.75" customHeight="1" x14ac:dyDescent="0.25">
      <c r="A283" s="1128">
        <v>710</v>
      </c>
      <c r="B283" s="1129">
        <v>82</v>
      </c>
      <c r="C283" s="1130" t="s">
        <v>9</v>
      </c>
      <c r="D283" s="1130" t="s">
        <v>98</v>
      </c>
      <c r="E283" s="1131" t="s">
        <v>336</v>
      </c>
      <c r="F283" s="1131" t="s">
        <v>36</v>
      </c>
      <c r="G283" s="1132" t="s">
        <v>19</v>
      </c>
      <c r="H283" s="1133">
        <v>44832</v>
      </c>
      <c r="I283" s="934" t="s">
        <v>1556</v>
      </c>
      <c r="J283" s="1134" t="s">
        <v>798</v>
      </c>
      <c r="K283" s="1135" t="s">
        <v>26</v>
      </c>
      <c r="L283" s="1135" t="s">
        <v>811</v>
      </c>
      <c r="M283" s="1135"/>
      <c r="N283" s="1136"/>
      <c r="O283" s="1136"/>
      <c r="P283" s="1136"/>
      <c r="Q283" s="1136"/>
      <c r="R283" s="1137"/>
      <c r="S283" s="1138" t="s">
        <v>101</v>
      </c>
      <c r="T283" s="1139" t="s">
        <v>102</v>
      </c>
      <c r="U283" s="1139" t="s">
        <v>103</v>
      </c>
      <c r="V283" s="1140" t="s">
        <v>248</v>
      </c>
      <c r="W283" s="1140" t="s">
        <v>10</v>
      </c>
      <c r="X283" s="1141" t="s">
        <v>851</v>
      </c>
      <c r="Y283" s="1142"/>
      <c r="Z283" s="1135" t="s">
        <v>14</v>
      </c>
      <c r="AA283" s="1137" t="s">
        <v>244</v>
      </c>
      <c r="AB283" s="1143" t="s">
        <v>21</v>
      </c>
      <c r="AC283" s="1144" t="s">
        <v>53</v>
      </c>
      <c r="AD283" s="1145"/>
      <c r="AE283" s="1145" t="s">
        <v>275</v>
      </c>
      <c r="AF283" s="1131" t="s">
        <v>28</v>
      </c>
      <c r="AG283" s="1146" t="str">
        <f t="shared" si="310"/>
        <v>710_82_1370_5_220_05_A</v>
      </c>
      <c r="AH283" s="1135"/>
      <c r="AI283" s="1147" t="str">
        <f t="shared" si="311"/>
        <v>710_82_1370_5_220_05  Schalplan Draufsicht BP Teil 5</v>
      </c>
    </row>
    <row r="284" spans="1:35" s="1148" customFormat="1" ht="12.75" customHeight="1" x14ac:dyDescent="0.25">
      <c r="A284" s="1128">
        <v>710</v>
      </c>
      <c r="B284" s="1129">
        <v>82</v>
      </c>
      <c r="C284" s="1130" t="s">
        <v>9</v>
      </c>
      <c r="D284" s="1130" t="s">
        <v>98</v>
      </c>
      <c r="E284" s="1131" t="s">
        <v>336</v>
      </c>
      <c r="F284" s="1131" t="s">
        <v>36</v>
      </c>
      <c r="G284" s="1132" t="s">
        <v>56</v>
      </c>
      <c r="H284" s="1133">
        <v>44895</v>
      </c>
      <c r="I284" s="934" t="s">
        <v>1556</v>
      </c>
      <c r="J284" s="1134" t="s">
        <v>798</v>
      </c>
      <c r="K284" s="1135" t="s">
        <v>26</v>
      </c>
      <c r="L284" s="1135" t="s">
        <v>811</v>
      </c>
      <c r="M284" s="1135"/>
      <c r="N284" s="1136"/>
      <c r="O284" s="1136"/>
      <c r="P284" s="1136"/>
      <c r="Q284" s="1136">
        <v>45006</v>
      </c>
      <c r="R284" s="1137"/>
      <c r="S284" s="1138" t="s">
        <v>101</v>
      </c>
      <c r="T284" s="1139" t="s">
        <v>102</v>
      </c>
      <c r="U284" s="1139" t="s">
        <v>103</v>
      </c>
      <c r="V284" s="1140" t="s">
        <v>248</v>
      </c>
      <c r="W284" s="1140" t="s">
        <v>10</v>
      </c>
      <c r="X284" s="1141" t="s">
        <v>851</v>
      </c>
      <c r="Y284" s="1142"/>
      <c r="Z284" s="1135" t="s">
        <v>14</v>
      </c>
      <c r="AA284" s="1137" t="s">
        <v>244</v>
      </c>
      <c r="AB284" s="1143" t="s">
        <v>21</v>
      </c>
      <c r="AC284" s="1144" t="s">
        <v>53</v>
      </c>
      <c r="AD284" s="1145"/>
      <c r="AE284" s="1145" t="s">
        <v>275</v>
      </c>
      <c r="AF284" s="1131" t="s">
        <v>28</v>
      </c>
      <c r="AG284" s="1146" t="str">
        <f t="shared" ref="AG284" si="318">IF(A284="","",A284&amp;"_"&amp;B284&amp;"_"&amp;C284&amp;"_"&amp;D284&amp;"_"&amp;E284&amp;"_"&amp;F284&amp;"_"&amp;G284)</f>
        <v>710_82_1370_5_220_05_B</v>
      </c>
      <c r="AH284" s="1135"/>
      <c r="AI284" s="1147" t="str">
        <f t="shared" ref="AI284" si="319">IF(A284="","",A284&amp;"_"&amp;B284&amp;"_"&amp;C284&amp;"_"&amp;D284&amp;"_"&amp;E284&amp;"_"&amp;F284&amp;"  "&amp;X284)</f>
        <v>710_82_1370_5_220_05  Schalplan Draufsicht BP Teil 5</v>
      </c>
    </row>
    <row r="285" spans="1:35" s="337" customFormat="1" ht="12.75" customHeight="1" x14ac:dyDescent="0.25">
      <c r="A285" s="28">
        <v>710</v>
      </c>
      <c r="B285" s="13">
        <v>82</v>
      </c>
      <c r="C285" s="7" t="s">
        <v>9</v>
      </c>
      <c r="D285" s="7" t="s">
        <v>98</v>
      </c>
      <c r="E285" s="20" t="s">
        <v>336</v>
      </c>
      <c r="F285" s="20" t="s">
        <v>36</v>
      </c>
      <c r="G285" s="932" t="s">
        <v>54</v>
      </c>
      <c r="H285" s="911">
        <v>45070</v>
      </c>
      <c r="I285" s="901" t="s">
        <v>1557</v>
      </c>
      <c r="J285" s="185" t="s">
        <v>798</v>
      </c>
      <c r="K285" s="5" t="s">
        <v>26</v>
      </c>
      <c r="L285" s="5" t="s">
        <v>811</v>
      </c>
      <c r="M285" s="5"/>
      <c r="N285" s="101"/>
      <c r="O285" s="101">
        <v>45092</v>
      </c>
      <c r="P285" s="101"/>
      <c r="Q285" s="1104">
        <v>45006</v>
      </c>
      <c r="R285" s="1006"/>
      <c r="S285" s="538" t="s">
        <v>101</v>
      </c>
      <c r="T285" s="8" t="s">
        <v>102</v>
      </c>
      <c r="U285" s="8" t="s">
        <v>103</v>
      </c>
      <c r="V285" s="17" t="s">
        <v>248</v>
      </c>
      <c r="W285" s="17" t="s">
        <v>10</v>
      </c>
      <c r="X285" s="41" t="s">
        <v>851</v>
      </c>
      <c r="Y285" s="27"/>
      <c r="Z285" s="5" t="s">
        <v>14</v>
      </c>
      <c r="AA285" s="38" t="s">
        <v>244</v>
      </c>
      <c r="AB285" s="15" t="s">
        <v>21</v>
      </c>
      <c r="AC285" s="22" t="s">
        <v>53</v>
      </c>
      <c r="AD285" s="4"/>
      <c r="AE285" s="4" t="s">
        <v>275</v>
      </c>
      <c r="AF285" s="20" t="s">
        <v>28</v>
      </c>
      <c r="AG285" s="6" t="str">
        <f t="shared" si="310"/>
        <v>710_82_1370_5_220_05_C</v>
      </c>
      <c r="AH285" s="5"/>
      <c r="AI285" s="45" t="str">
        <f t="shared" si="311"/>
        <v>710_82_1370_5_220_05  Schalplan Draufsicht BP Teil 5</v>
      </c>
    </row>
    <row r="286" spans="1:35" s="1148" customFormat="1" ht="12.75" customHeight="1" x14ac:dyDescent="0.25">
      <c r="A286" s="1128">
        <v>710</v>
      </c>
      <c r="B286" s="1129">
        <v>82</v>
      </c>
      <c r="C286" s="1130" t="s">
        <v>9</v>
      </c>
      <c r="D286" s="1130" t="s">
        <v>98</v>
      </c>
      <c r="E286" s="1131" t="s">
        <v>336</v>
      </c>
      <c r="F286" s="1131" t="s">
        <v>49</v>
      </c>
      <c r="G286" s="1132" t="s">
        <v>19</v>
      </c>
      <c r="H286" s="1133">
        <v>44832</v>
      </c>
      <c r="I286" s="934" t="s">
        <v>1556</v>
      </c>
      <c r="J286" s="1134" t="s">
        <v>798</v>
      </c>
      <c r="K286" s="1135" t="s">
        <v>26</v>
      </c>
      <c r="L286" s="1135" t="s">
        <v>811</v>
      </c>
      <c r="M286" s="1135"/>
      <c r="N286" s="1136"/>
      <c r="O286" s="1136"/>
      <c r="P286" s="1136"/>
      <c r="Q286" s="1136"/>
      <c r="R286" s="1137"/>
      <c r="S286" s="1138" t="s">
        <v>101</v>
      </c>
      <c r="T286" s="1139" t="s">
        <v>102</v>
      </c>
      <c r="U286" s="1139" t="s">
        <v>103</v>
      </c>
      <c r="V286" s="1140" t="s">
        <v>248</v>
      </c>
      <c r="W286" s="1140" t="s">
        <v>10</v>
      </c>
      <c r="X286" s="1141" t="s">
        <v>852</v>
      </c>
      <c r="Y286" s="1142"/>
      <c r="Z286" s="1135" t="s">
        <v>14</v>
      </c>
      <c r="AA286" s="1137" t="s">
        <v>244</v>
      </c>
      <c r="AB286" s="1143" t="s">
        <v>21</v>
      </c>
      <c r="AC286" s="1144" t="s">
        <v>53</v>
      </c>
      <c r="AD286" s="1145"/>
      <c r="AE286" s="1145" t="s">
        <v>275</v>
      </c>
      <c r="AF286" s="1131" t="s">
        <v>28</v>
      </c>
      <c r="AG286" s="1146" t="str">
        <f t="shared" si="310"/>
        <v>710_82_1370_5_220_06_A</v>
      </c>
      <c r="AH286" s="1135"/>
      <c r="AI286" s="1147" t="str">
        <f t="shared" si="311"/>
        <v>710_82_1370_5_220_06  Schalplan Draufsicht BP Teil 6</v>
      </c>
    </row>
    <row r="287" spans="1:35" s="1148" customFormat="1" ht="12.75" customHeight="1" x14ac:dyDescent="0.25">
      <c r="A287" s="1128">
        <v>710</v>
      </c>
      <c r="B287" s="1129">
        <v>82</v>
      </c>
      <c r="C287" s="1130" t="s">
        <v>9</v>
      </c>
      <c r="D287" s="1130" t="s">
        <v>98</v>
      </c>
      <c r="E287" s="1131" t="s">
        <v>336</v>
      </c>
      <c r="F287" s="1131" t="s">
        <v>49</v>
      </c>
      <c r="G287" s="1132" t="s">
        <v>56</v>
      </c>
      <c r="H287" s="1133">
        <v>44895</v>
      </c>
      <c r="I287" s="934" t="s">
        <v>1556</v>
      </c>
      <c r="J287" s="1134" t="s">
        <v>798</v>
      </c>
      <c r="K287" s="1135" t="s">
        <v>26</v>
      </c>
      <c r="L287" s="1135" t="s">
        <v>811</v>
      </c>
      <c r="M287" s="1135"/>
      <c r="N287" s="1136"/>
      <c r="O287" s="1136"/>
      <c r="P287" s="1136"/>
      <c r="Q287" s="1136">
        <v>45006</v>
      </c>
      <c r="R287" s="1137"/>
      <c r="S287" s="1138" t="s">
        <v>101</v>
      </c>
      <c r="T287" s="1139" t="s">
        <v>102</v>
      </c>
      <c r="U287" s="1139" t="s">
        <v>103</v>
      </c>
      <c r="V287" s="1140" t="s">
        <v>248</v>
      </c>
      <c r="W287" s="1140" t="s">
        <v>10</v>
      </c>
      <c r="X287" s="1141" t="s">
        <v>852</v>
      </c>
      <c r="Y287" s="1142"/>
      <c r="Z287" s="1135" t="s">
        <v>14</v>
      </c>
      <c r="AA287" s="1137" t="s">
        <v>244</v>
      </c>
      <c r="AB287" s="1143" t="s">
        <v>21</v>
      </c>
      <c r="AC287" s="1144" t="s">
        <v>53</v>
      </c>
      <c r="AD287" s="1145"/>
      <c r="AE287" s="1145" t="s">
        <v>275</v>
      </c>
      <c r="AF287" s="1131" t="s">
        <v>28</v>
      </c>
      <c r="AG287" s="1146" t="str">
        <f t="shared" ref="AG287" si="320">IF(A287="","",A287&amp;"_"&amp;B287&amp;"_"&amp;C287&amp;"_"&amp;D287&amp;"_"&amp;E287&amp;"_"&amp;F287&amp;"_"&amp;G287)</f>
        <v>710_82_1370_5_220_06_B</v>
      </c>
      <c r="AH287" s="1135"/>
      <c r="AI287" s="1147" t="str">
        <f t="shared" ref="AI287" si="321">IF(A287="","",A287&amp;"_"&amp;B287&amp;"_"&amp;C287&amp;"_"&amp;D287&amp;"_"&amp;E287&amp;"_"&amp;F287&amp;"  "&amp;X287)</f>
        <v>710_82_1370_5_220_06  Schalplan Draufsicht BP Teil 6</v>
      </c>
    </row>
    <row r="288" spans="1:35" s="337" customFormat="1" ht="12.75" customHeight="1" x14ac:dyDescent="0.25">
      <c r="A288" s="28">
        <v>710</v>
      </c>
      <c r="B288" s="13">
        <v>82</v>
      </c>
      <c r="C288" s="7" t="s">
        <v>9</v>
      </c>
      <c r="D288" s="7" t="s">
        <v>98</v>
      </c>
      <c r="E288" s="20" t="s">
        <v>336</v>
      </c>
      <c r="F288" s="20" t="s">
        <v>49</v>
      </c>
      <c r="G288" s="932" t="s">
        <v>54</v>
      </c>
      <c r="H288" s="911">
        <v>45070</v>
      </c>
      <c r="I288" s="901" t="s">
        <v>1557</v>
      </c>
      <c r="J288" s="185" t="s">
        <v>798</v>
      </c>
      <c r="K288" s="5" t="s">
        <v>26</v>
      </c>
      <c r="L288" s="5" t="s">
        <v>811</v>
      </c>
      <c r="M288" s="5"/>
      <c r="N288" s="101"/>
      <c r="O288" s="101">
        <v>45092</v>
      </c>
      <c r="P288" s="101"/>
      <c r="Q288" s="1104">
        <v>45006</v>
      </c>
      <c r="R288" s="1006"/>
      <c r="S288" s="538" t="s">
        <v>101</v>
      </c>
      <c r="T288" s="8" t="s">
        <v>102</v>
      </c>
      <c r="U288" s="8" t="s">
        <v>103</v>
      </c>
      <c r="V288" s="17" t="s">
        <v>248</v>
      </c>
      <c r="W288" s="17" t="s">
        <v>10</v>
      </c>
      <c r="X288" s="41" t="s">
        <v>852</v>
      </c>
      <c r="Y288" s="27"/>
      <c r="Z288" s="5" t="s">
        <v>14</v>
      </c>
      <c r="AA288" s="38" t="s">
        <v>244</v>
      </c>
      <c r="AB288" s="15" t="s">
        <v>21</v>
      </c>
      <c r="AC288" s="22" t="s">
        <v>53</v>
      </c>
      <c r="AD288" s="4"/>
      <c r="AE288" s="4" t="s">
        <v>275</v>
      </c>
      <c r="AF288" s="20" t="s">
        <v>28</v>
      </c>
      <c r="AG288" s="6" t="str">
        <f t="shared" si="310"/>
        <v>710_82_1370_5_220_06_C</v>
      </c>
      <c r="AH288" s="5"/>
      <c r="AI288" s="45" t="str">
        <f t="shared" si="311"/>
        <v>710_82_1370_5_220_06  Schalplan Draufsicht BP Teil 6</v>
      </c>
    </row>
    <row r="289" spans="1:35" s="337" customFormat="1" ht="12.75" customHeight="1" x14ac:dyDescent="0.25">
      <c r="A289" s="28"/>
      <c r="B289" s="13"/>
      <c r="C289" s="7"/>
      <c r="D289" s="7"/>
      <c r="E289" s="20"/>
      <c r="F289" s="20"/>
      <c r="G289" s="932"/>
      <c r="H289" s="911"/>
      <c r="I289" s="160"/>
      <c r="J289" s="185"/>
      <c r="K289" s="5"/>
      <c r="L289" s="5"/>
      <c r="M289" s="5"/>
      <c r="N289" s="101"/>
      <c r="O289" s="101"/>
      <c r="P289" s="101"/>
      <c r="Q289" s="1"/>
      <c r="R289" s="336"/>
      <c r="S289" s="538"/>
      <c r="T289" s="8"/>
      <c r="U289" s="8"/>
      <c r="V289" s="17"/>
      <c r="W289" s="17"/>
      <c r="X289" s="41"/>
      <c r="Y289" s="27"/>
      <c r="Z289" s="5"/>
      <c r="AA289" s="38"/>
      <c r="AB289" s="15"/>
      <c r="AC289" s="22"/>
      <c r="AD289" s="4"/>
      <c r="AE289" s="4"/>
      <c r="AF289" s="20"/>
      <c r="AG289" s="6" t="str">
        <f t="shared" si="310"/>
        <v/>
      </c>
      <c r="AH289" s="5"/>
      <c r="AI289" s="45" t="str">
        <f t="shared" si="311"/>
        <v/>
      </c>
    </row>
    <row r="290" spans="1:35" s="1148" customFormat="1" ht="12.75" customHeight="1" x14ac:dyDescent="0.25">
      <c r="A290" s="1128">
        <v>710</v>
      </c>
      <c r="B290" s="1129">
        <v>82</v>
      </c>
      <c r="C290" s="1130" t="s">
        <v>9</v>
      </c>
      <c r="D290" s="1130" t="s">
        <v>98</v>
      </c>
      <c r="E290" s="1131" t="s">
        <v>336</v>
      </c>
      <c r="F290" s="1131" t="s">
        <v>108</v>
      </c>
      <c r="G290" s="1132" t="s">
        <v>19</v>
      </c>
      <c r="H290" s="1133">
        <v>44832</v>
      </c>
      <c r="I290" s="934" t="s">
        <v>1556</v>
      </c>
      <c r="J290" s="1134" t="s">
        <v>798</v>
      </c>
      <c r="K290" s="1135" t="s">
        <v>26</v>
      </c>
      <c r="L290" s="1135" t="s">
        <v>811</v>
      </c>
      <c r="M290" s="1135"/>
      <c r="N290" s="1136"/>
      <c r="O290" s="1136"/>
      <c r="P290" s="1136"/>
      <c r="Q290" s="1136"/>
      <c r="R290" s="1137"/>
      <c r="S290" s="1138" t="s">
        <v>101</v>
      </c>
      <c r="T290" s="1139" t="s">
        <v>102</v>
      </c>
      <c r="U290" s="1139" t="s">
        <v>103</v>
      </c>
      <c r="V290" s="1140" t="s">
        <v>248</v>
      </c>
      <c r="W290" s="1140" t="s">
        <v>10</v>
      </c>
      <c r="X290" s="1141" t="s">
        <v>894</v>
      </c>
      <c r="Y290" s="1142"/>
      <c r="Z290" s="1135" t="s">
        <v>14</v>
      </c>
      <c r="AA290" s="1137" t="s">
        <v>244</v>
      </c>
      <c r="AB290" s="1143" t="s">
        <v>21</v>
      </c>
      <c r="AC290" s="1144" t="s">
        <v>53</v>
      </c>
      <c r="AD290" s="1145"/>
      <c r="AE290" s="1145" t="s">
        <v>275</v>
      </c>
      <c r="AF290" s="1131" t="s">
        <v>28</v>
      </c>
      <c r="AG290" s="1146" t="str">
        <f t="shared" si="310"/>
        <v>710_82_1370_5_220_11_A</v>
      </c>
      <c r="AH290" s="1135"/>
      <c r="AI290" s="1147" t="str">
        <f t="shared" si="311"/>
        <v>710_82_1370_5_220_11  Schalplan Decke über KG Teil 1</v>
      </c>
    </row>
    <row r="291" spans="1:35" s="1148" customFormat="1" ht="12.75" customHeight="1" x14ac:dyDescent="0.25">
      <c r="A291" s="1128">
        <v>710</v>
      </c>
      <c r="B291" s="1129">
        <v>82</v>
      </c>
      <c r="C291" s="1130" t="s">
        <v>9</v>
      </c>
      <c r="D291" s="1130" t="s">
        <v>98</v>
      </c>
      <c r="E291" s="1131" t="s">
        <v>336</v>
      </c>
      <c r="F291" s="1131" t="s">
        <v>108</v>
      </c>
      <c r="G291" s="1132" t="s">
        <v>56</v>
      </c>
      <c r="H291" s="1133">
        <v>44895</v>
      </c>
      <c r="I291" s="934" t="s">
        <v>1556</v>
      </c>
      <c r="J291" s="1134" t="s">
        <v>798</v>
      </c>
      <c r="K291" s="1135" t="s">
        <v>26</v>
      </c>
      <c r="L291" s="1135" t="s">
        <v>811</v>
      </c>
      <c r="M291" s="1135"/>
      <c r="N291" s="1136"/>
      <c r="O291" s="1136"/>
      <c r="P291" s="1136"/>
      <c r="Q291" s="1136">
        <v>45006</v>
      </c>
      <c r="R291" s="1137"/>
      <c r="S291" s="1138" t="s">
        <v>101</v>
      </c>
      <c r="T291" s="1139" t="s">
        <v>102</v>
      </c>
      <c r="U291" s="1139" t="s">
        <v>103</v>
      </c>
      <c r="V291" s="1140" t="s">
        <v>248</v>
      </c>
      <c r="W291" s="1140" t="s">
        <v>10</v>
      </c>
      <c r="X291" s="1141" t="s">
        <v>894</v>
      </c>
      <c r="Y291" s="1142"/>
      <c r="Z291" s="1135" t="s">
        <v>14</v>
      </c>
      <c r="AA291" s="1137" t="s">
        <v>244</v>
      </c>
      <c r="AB291" s="1143" t="s">
        <v>21</v>
      </c>
      <c r="AC291" s="1144" t="s">
        <v>53</v>
      </c>
      <c r="AD291" s="1145"/>
      <c r="AE291" s="1145" t="s">
        <v>275</v>
      </c>
      <c r="AF291" s="1131" t="s">
        <v>28</v>
      </c>
      <c r="AG291" s="1146" t="str">
        <f t="shared" ref="AG291" si="322">IF(A291="","",A291&amp;"_"&amp;B291&amp;"_"&amp;C291&amp;"_"&amp;D291&amp;"_"&amp;E291&amp;"_"&amp;F291&amp;"_"&amp;G291)</f>
        <v>710_82_1370_5_220_11_B</v>
      </c>
      <c r="AH291" s="1135"/>
      <c r="AI291" s="1147" t="str">
        <f t="shared" ref="AI291" si="323">IF(A291="","",A291&amp;"_"&amp;B291&amp;"_"&amp;C291&amp;"_"&amp;D291&amp;"_"&amp;E291&amp;"_"&amp;F291&amp;"  "&amp;X291)</f>
        <v>710_82_1370_5_220_11  Schalplan Decke über KG Teil 1</v>
      </c>
    </row>
    <row r="292" spans="1:35" s="337" customFormat="1" ht="12.75" customHeight="1" x14ac:dyDescent="0.25">
      <c r="A292" s="28">
        <v>710</v>
      </c>
      <c r="B292" s="13">
        <v>82</v>
      </c>
      <c r="C292" s="7" t="s">
        <v>9</v>
      </c>
      <c r="D292" s="7" t="s">
        <v>98</v>
      </c>
      <c r="E292" s="20" t="s">
        <v>336</v>
      </c>
      <c r="F292" s="20" t="s">
        <v>108</v>
      </c>
      <c r="G292" s="932" t="s">
        <v>54</v>
      </c>
      <c r="H292" s="911">
        <v>45070</v>
      </c>
      <c r="I292" s="901" t="s">
        <v>1557</v>
      </c>
      <c r="J292" s="185" t="s">
        <v>798</v>
      </c>
      <c r="K292" s="5" t="s">
        <v>26</v>
      </c>
      <c r="L292" s="5" t="s">
        <v>811</v>
      </c>
      <c r="M292" s="5"/>
      <c r="N292" s="101"/>
      <c r="O292" s="101">
        <v>45092</v>
      </c>
      <c r="P292" s="101"/>
      <c r="Q292" s="1104">
        <v>45006</v>
      </c>
      <c r="R292" s="1006"/>
      <c r="S292" s="538" t="s">
        <v>101</v>
      </c>
      <c r="T292" s="8" t="s">
        <v>102</v>
      </c>
      <c r="U292" s="8" t="s">
        <v>103</v>
      </c>
      <c r="V292" s="17" t="s">
        <v>248</v>
      </c>
      <c r="W292" s="17" t="s">
        <v>10</v>
      </c>
      <c r="X292" s="41" t="s">
        <v>894</v>
      </c>
      <c r="Y292" s="27"/>
      <c r="Z292" s="5" t="s">
        <v>14</v>
      </c>
      <c r="AA292" s="38" t="s">
        <v>244</v>
      </c>
      <c r="AB292" s="15" t="s">
        <v>21</v>
      </c>
      <c r="AC292" s="22" t="s">
        <v>53</v>
      </c>
      <c r="AD292" s="4"/>
      <c r="AE292" s="4" t="s">
        <v>275</v>
      </c>
      <c r="AF292" s="20" t="s">
        <v>28</v>
      </c>
      <c r="AG292" s="6" t="str">
        <f t="shared" si="310"/>
        <v>710_82_1370_5_220_11_C</v>
      </c>
      <c r="AH292" s="5"/>
      <c r="AI292" s="45" t="str">
        <f t="shared" si="311"/>
        <v>710_82_1370_5_220_11  Schalplan Decke über KG Teil 1</v>
      </c>
    </row>
    <row r="293" spans="1:35" s="1148" customFormat="1" ht="12.75" customHeight="1" x14ac:dyDescent="0.25">
      <c r="A293" s="1128">
        <v>710</v>
      </c>
      <c r="B293" s="1129">
        <v>82</v>
      </c>
      <c r="C293" s="1130" t="s">
        <v>9</v>
      </c>
      <c r="D293" s="1130" t="s">
        <v>98</v>
      </c>
      <c r="E293" s="1131" t="s">
        <v>336</v>
      </c>
      <c r="F293" s="1131" t="s">
        <v>109</v>
      </c>
      <c r="G293" s="1132" t="s">
        <v>19</v>
      </c>
      <c r="H293" s="1133">
        <v>44832</v>
      </c>
      <c r="I293" s="934" t="s">
        <v>1556</v>
      </c>
      <c r="J293" s="1134" t="s">
        <v>798</v>
      </c>
      <c r="K293" s="1135" t="s">
        <v>26</v>
      </c>
      <c r="L293" s="1135" t="s">
        <v>811</v>
      </c>
      <c r="M293" s="1135"/>
      <c r="N293" s="1136"/>
      <c r="O293" s="1136"/>
      <c r="P293" s="1136"/>
      <c r="Q293" s="1136"/>
      <c r="R293" s="1137"/>
      <c r="S293" s="1138" t="s">
        <v>101</v>
      </c>
      <c r="T293" s="1139" t="s">
        <v>102</v>
      </c>
      <c r="U293" s="1139" t="s">
        <v>103</v>
      </c>
      <c r="V293" s="1140" t="s">
        <v>248</v>
      </c>
      <c r="W293" s="1140" t="s">
        <v>10</v>
      </c>
      <c r="X293" s="1141" t="s">
        <v>895</v>
      </c>
      <c r="Y293" s="1142"/>
      <c r="Z293" s="1135" t="s">
        <v>14</v>
      </c>
      <c r="AA293" s="1137" t="s">
        <v>244</v>
      </c>
      <c r="AB293" s="1143" t="s">
        <v>21</v>
      </c>
      <c r="AC293" s="1144" t="s">
        <v>53</v>
      </c>
      <c r="AD293" s="1145"/>
      <c r="AE293" s="1145" t="s">
        <v>275</v>
      </c>
      <c r="AF293" s="1131" t="s">
        <v>28</v>
      </c>
      <c r="AG293" s="1146" t="str">
        <f t="shared" si="310"/>
        <v>710_82_1370_5_220_12_A</v>
      </c>
      <c r="AH293" s="1135"/>
      <c r="AI293" s="1147" t="str">
        <f t="shared" si="311"/>
        <v>710_82_1370_5_220_12  Schalplan Decke über KG Teil 2</v>
      </c>
    </row>
    <row r="294" spans="1:35" s="1148" customFormat="1" ht="12.75" customHeight="1" x14ac:dyDescent="0.25">
      <c r="A294" s="1128">
        <v>710</v>
      </c>
      <c r="B294" s="1129">
        <v>82</v>
      </c>
      <c r="C294" s="1130" t="s">
        <v>9</v>
      </c>
      <c r="D294" s="1130" t="s">
        <v>98</v>
      </c>
      <c r="E294" s="1131" t="s">
        <v>336</v>
      </c>
      <c r="F294" s="1131" t="s">
        <v>109</v>
      </c>
      <c r="G294" s="1132" t="s">
        <v>56</v>
      </c>
      <c r="H294" s="1133">
        <v>44895</v>
      </c>
      <c r="I294" s="934" t="s">
        <v>1556</v>
      </c>
      <c r="J294" s="1134" t="s">
        <v>798</v>
      </c>
      <c r="K294" s="1135" t="s">
        <v>26</v>
      </c>
      <c r="L294" s="1135" t="s">
        <v>811</v>
      </c>
      <c r="M294" s="1135"/>
      <c r="N294" s="1136"/>
      <c r="O294" s="1136"/>
      <c r="P294" s="1136"/>
      <c r="Q294" s="1136">
        <v>45006</v>
      </c>
      <c r="R294" s="1137"/>
      <c r="S294" s="1138" t="s">
        <v>101</v>
      </c>
      <c r="T294" s="1139" t="s">
        <v>102</v>
      </c>
      <c r="U294" s="1139" t="s">
        <v>103</v>
      </c>
      <c r="V294" s="1140" t="s">
        <v>248</v>
      </c>
      <c r="W294" s="1140" t="s">
        <v>10</v>
      </c>
      <c r="X294" s="1141" t="s">
        <v>895</v>
      </c>
      <c r="Y294" s="1142"/>
      <c r="Z294" s="1135" t="s">
        <v>14</v>
      </c>
      <c r="AA294" s="1137" t="s">
        <v>244</v>
      </c>
      <c r="AB294" s="1143" t="s">
        <v>21</v>
      </c>
      <c r="AC294" s="1144" t="s">
        <v>53</v>
      </c>
      <c r="AD294" s="1145"/>
      <c r="AE294" s="1145" t="s">
        <v>275</v>
      </c>
      <c r="AF294" s="1131" t="s">
        <v>28</v>
      </c>
      <c r="AG294" s="1146" t="str">
        <f t="shared" ref="AG294" si="324">IF(A294="","",A294&amp;"_"&amp;B294&amp;"_"&amp;C294&amp;"_"&amp;D294&amp;"_"&amp;E294&amp;"_"&amp;F294&amp;"_"&amp;G294)</f>
        <v>710_82_1370_5_220_12_B</v>
      </c>
      <c r="AH294" s="1135"/>
      <c r="AI294" s="1147" t="str">
        <f t="shared" ref="AI294" si="325">IF(A294="","",A294&amp;"_"&amp;B294&amp;"_"&amp;C294&amp;"_"&amp;D294&amp;"_"&amp;E294&amp;"_"&amp;F294&amp;"  "&amp;X294)</f>
        <v>710_82_1370_5_220_12  Schalplan Decke über KG Teil 2</v>
      </c>
    </row>
    <row r="295" spans="1:35" s="337" customFormat="1" ht="12.75" customHeight="1" x14ac:dyDescent="0.25">
      <c r="A295" s="28">
        <v>710</v>
      </c>
      <c r="B295" s="13">
        <v>82</v>
      </c>
      <c r="C295" s="7" t="s">
        <v>9</v>
      </c>
      <c r="D295" s="7" t="s">
        <v>98</v>
      </c>
      <c r="E295" s="20" t="s">
        <v>336</v>
      </c>
      <c r="F295" s="20" t="s">
        <v>109</v>
      </c>
      <c r="G295" s="932" t="s">
        <v>54</v>
      </c>
      <c r="H295" s="911">
        <v>45070</v>
      </c>
      <c r="I295" s="901" t="s">
        <v>1557</v>
      </c>
      <c r="J295" s="185" t="s">
        <v>798</v>
      </c>
      <c r="K295" s="5" t="s">
        <v>26</v>
      </c>
      <c r="L295" s="5" t="s">
        <v>811</v>
      </c>
      <c r="M295" s="5"/>
      <c r="N295" s="101"/>
      <c r="O295" s="101">
        <v>45092</v>
      </c>
      <c r="P295" s="101"/>
      <c r="Q295" s="1104">
        <v>45006</v>
      </c>
      <c r="R295" s="1006"/>
      <c r="S295" s="538" t="s">
        <v>101</v>
      </c>
      <c r="T295" s="8" t="s">
        <v>102</v>
      </c>
      <c r="U295" s="8" t="s">
        <v>103</v>
      </c>
      <c r="V295" s="17" t="s">
        <v>248</v>
      </c>
      <c r="W295" s="17" t="s">
        <v>10</v>
      </c>
      <c r="X295" s="41" t="s">
        <v>895</v>
      </c>
      <c r="Y295" s="27"/>
      <c r="Z295" s="5" t="s">
        <v>14</v>
      </c>
      <c r="AA295" s="38" t="s">
        <v>244</v>
      </c>
      <c r="AB295" s="15" t="s">
        <v>21</v>
      </c>
      <c r="AC295" s="22" t="s">
        <v>53</v>
      </c>
      <c r="AD295" s="4"/>
      <c r="AE295" s="4" t="s">
        <v>275</v>
      </c>
      <c r="AF295" s="20" t="s">
        <v>28</v>
      </c>
      <c r="AG295" s="6" t="str">
        <f t="shared" si="310"/>
        <v>710_82_1370_5_220_12_C</v>
      </c>
      <c r="AH295" s="5"/>
      <c r="AI295" s="45" t="str">
        <f t="shared" si="311"/>
        <v>710_82_1370_5_220_12  Schalplan Decke über KG Teil 2</v>
      </c>
    </row>
    <row r="296" spans="1:35" s="1148" customFormat="1" ht="12.75" customHeight="1" x14ac:dyDescent="0.25">
      <c r="A296" s="1128">
        <v>710</v>
      </c>
      <c r="B296" s="1129">
        <v>82</v>
      </c>
      <c r="C296" s="1130" t="s">
        <v>9</v>
      </c>
      <c r="D296" s="1130" t="s">
        <v>98</v>
      </c>
      <c r="E296" s="1131" t="s">
        <v>336</v>
      </c>
      <c r="F296" s="1131" t="s">
        <v>276</v>
      </c>
      <c r="G296" s="1132" t="s">
        <v>19</v>
      </c>
      <c r="H296" s="1133">
        <v>44832</v>
      </c>
      <c r="I296" s="934" t="s">
        <v>1556</v>
      </c>
      <c r="J296" s="1134" t="s">
        <v>798</v>
      </c>
      <c r="K296" s="1135" t="s">
        <v>26</v>
      </c>
      <c r="L296" s="1135" t="s">
        <v>811</v>
      </c>
      <c r="M296" s="1135"/>
      <c r="N296" s="1136"/>
      <c r="O296" s="1136"/>
      <c r="P296" s="1136"/>
      <c r="Q296" s="1136"/>
      <c r="R296" s="1137"/>
      <c r="S296" s="1138" t="s">
        <v>101</v>
      </c>
      <c r="T296" s="1139" t="s">
        <v>102</v>
      </c>
      <c r="U296" s="1139" t="s">
        <v>103</v>
      </c>
      <c r="V296" s="1140" t="s">
        <v>248</v>
      </c>
      <c r="W296" s="1140" t="s">
        <v>10</v>
      </c>
      <c r="X296" s="1141" t="s">
        <v>896</v>
      </c>
      <c r="Y296" s="1142"/>
      <c r="Z296" s="1135" t="s">
        <v>14</v>
      </c>
      <c r="AA296" s="1137" t="s">
        <v>244</v>
      </c>
      <c r="AB296" s="1143" t="s">
        <v>21</v>
      </c>
      <c r="AC296" s="1144" t="s">
        <v>53</v>
      </c>
      <c r="AD296" s="1145"/>
      <c r="AE296" s="1145" t="s">
        <v>275</v>
      </c>
      <c r="AF296" s="1131" t="s">
        <v>28</v>
      </c>
      <c r="AG296" s="1146" t="str">
        <f t="shared" si="310"/>
        <v>710_82_1370_5_220_13_A</v>
      </c>
      <c r="AH296" s="1135"/>
      <c r="AI296" s="1147" t="str">
        <f t="shared" si="311"/>
        <v>710_82_1370_5_220_13  Schalplan Decke über KG Teil 3</v>
      </c>
    </row>
    <row r="297" spans="1:35" s="1148" customFormat="1" ht="12.75" customHeight="1" x14ac:dyDescent="0.25">
      <c r="A297" s="1128">
        <v>710</v>
      </c>
      <c r="B297" s="1129">
        <v>82</v>
      </c>
      <c r="C297" s="1130" t="s">
        <v>9</v>
      </c>
      <c r="D297" s="1130" t="s">
        <v>98</v>
      </c>
      <c r="E297" s="1131" t="s">
        <v>336</v>
      </c>
      <c r="F297" s="1131" t="s">
        <v>276</v>
      </c>
      <c r="G297" s="1132" t="s">
        <v>56</v>
      </c>
      <c r="H297" s="1133">
        <v>44895</v>
      </c>
      <c r="I297" s="934" t="s">
        <v>1556</v>
      </c>
      <c r="J297" s="1134" t="s">
        <v>798</v>
      </c>
      <c r="K297" s="1135" t="s">
        <v>26</v>
      </c>
      <c r="L297" s="1135" t="s">
        <v>811</v>
      </c>
      <c r="M297" s="1135"/>
      <c r="N297" s="1136"/>
      <c r="O297" s="1136"/>
      <c r="P297" s="1136"/>
      <c r="Q297" s="1136">
        <v>45006</v>
      </c>
      <c r="R297" s="1137"/>
      <c r="S297" s="1138" t="s">
        <v>101</v>
      </c>
      <c r="T297" s="1139" t="s">
        <v>102</v>
      </c>
      <c r="U297" s="1139" t="s">
        <v>103</v>
      </c>
      <c r="V297" s="1140" t="s">
        <v>248</v>
      </c>
      <c r="W297" s="1140" t="s">
        <v>10</v>
      </c>
      <c r="X297" s="1141" t="s">
        <v>896</v>
      </c>
      <c r="Y297" s="1142"/>
      <c r="Z297" s="1135" t="s">
        <v>14</v>
      </c>
      <c r="AA297" s="1137" t="s">
        <v>244</v>
      </c>
      <c r="AB297" s="1143" t="s">
        <v>21</v>
      </c>
      <c r="AC297" s="1144" t="s">
        <v>53</v>
      </c>
      <c r="AD297" s="1145"/>
      <c r="AE297" s="1145" t="s">
        <v>275</v>
      </c>
      <c r="AF297" s="1131" t="s">
        <v>28</v>
      </c>
      <c r="AG297" s="1146" t="str">
        <f t="shared" ref="AG297" si="326">IF(A297="","",A297&amp;"_"&amp;B297&amp;"_"&amp;C297&amp;"_"&amp;D297&amp;"_"&amp;E297&amp;"_"&amp;F297&amp;"_"&amp;G297)</f>
        <v>710_82_1370_5_220_13_B</v>
      </c>
      <c r="AH297" s="1135"/>
      <c r="AI297" s="1147" t="str">
        <f t="shared" ref="AI297" si="327">IF(A297="","",A297&amp;"_"&amp;B297&amp;"_"&amp;C297&amp;"_"&amp;D297&amp;"_"&amp;E297&amp;"_"&amp;F297&amp;"  "&amp;X297)</f>
        <v>710_82_1370_5_220_13  Schalplan Decke über KG Teil 3</v>
      </c>
    </row>
    <row r="298" spans="1:35" s="337" customFormat="1" ht="12.75" customHeight="1" x14ac:dyDescent="0.25">
      <c r="A298" s="28">
        <v>710</v>
      </c>
      <c r="B298" s="13">
        <v>82</v>
      </c>
      <c r="C298" s="7" t="s">
        <v>9</v>
      </c>
      <c r="D298" s="7" t="s">
        <v>98</v>
      </c>
      <c r="E298" s="20" t="s">
        <v>336</v>
      </c>
      <c r="F298" s="20" t="s">
        <v>276</v>
      </c>
      <c r="G298" s="932" t="s">
        <v>54</v>
      </c>
      <c r="H298" s="911">
        <v>45070</v>
      </c>
      <c r="I298" s="901" t="s">
        <v>1557</v>
      </c>
      <c r="J298" s="185" t="s">
        <v>798</v>
      </c>
      <c r="K298" s="5" t="s">
        <v>26</v>
      </c>
      <c r="L298" s="5" t="s">
        <v>811</v>
      </c>
      <c r="M298" s="5"/>
      <c r="N298" s="101"/>
      <c r="O298" s="101">
        <v>45092</v>
      </c>
      <c r="P298" s="101"/>
      <c r="Q298" s="1104">
        <v>45006</v>
      </c>
      <c r="R298" s="1006"/>
      <c r="S298" s="538" t="s">
        <v>101</v>
      </c>
      <c r="T298" s="8" t="s">
        <v>102</v>
      </c>
      <c r="U298" s="8" t="s">
        <v>103</v>
      </c>
      <c r="V298" s="17" t="s">
        <v>248</v>
      </c>
      <c r="W298" s="17" t="s">
        <v>10</v>
      </c>
      <c r="X298" s="41" t="s">
        <v>896</v>
      </c>
      <c r="Y298" s="27"/>
      <c r="Z298" s="5" t="s">
        <v>14</v>
      </c>
      <c r="AA298" s="38" t="s">
        <v>244</v>
      </c>
      <c r="AB298" s="15" t="s">
        <v>21</v>
      </c>
      <c r="AC298" s="22" t="s">
        <v>53</v>
      </c>
      <c r="AD298" s="4"/>
      <c r="AE298" s="4" t="s">
        <v>275</v>
      </c>
      <c r="AF298" s="20" t="s">
        <v>28</v>
      </c>
      <c r="AG298" s="6" t="str">
        <f t="shared" si="310"/>
        <v>710_82_1370_5_220_13_C</v>
      </c>
      <c r="AH298" s="5"/>
      <c r="AI298" s="45" t="str">
        <f t="shared" si="311"/>
        <v>710_82_1370_5_220_13  Schalplan Decke über KG Teil 3</v>
      </c>
    </row>
    <row r="299" spans="1:35" s="1148" customFormat="1" ht="12.75" customHeight="1" x14ac:dyDescent="0.25">
      <c r="A299" s="1128">
        <v>710</v>
      </c>
      <c r="B299" s="1129">
        <v>82</v>
      </c>
      <c r="C299" s="1130" t="s">
        <v>9</v>
      </c>
      <c r="D299" s="1130" t="s">
        <v>98</v>
      </c>
      <c r="E299" s="1131" t="s">
        <v>336</v>
      </c>
      <c r="F299" s="1131" t="s">
        <v>280</v>
      </c>
      <c r="G299" s="1132" t="s">
        <v>19</v>
      </c>
      <c r="H299" s="1133">
        <v>44832</v>
      </c>
      <c r="I299" s="934" t="s">
        <v>1556</v>
      </c>
      <c r="J299" s="1134" t="s">
        <v>798</v>
      </c>
      <c r="K299" s="1135" t="s">
        <v>26</v>
      </c>
      <c r="L299" s="1135" t="s">
        <v>811</v>
      </c>
      <c r="M299" s="1135"/>
      <c r="N299" s="1136"/>
      <c r="O299" s="1136"/>
      <c r="P299" s="1136"/>
      <c r="Q299" s="1136"/>
      <c r="R299" s="1137"/>
      <c r="S299" s="1138" t="s">
        <v>101</v>
      </c>
      <c r="T299" s="1139" t="s">
        <v>102</v>
      </c>
      <c r="U299" s="1139" t="s">
        <v>103</v>
      </c>
      <c r="V299" s="1140" t="s">
        <v>248</v>
      </c>
      <c r="W299" s="1140" t="s">
        <v>10</v>
      </c>
      <c r="X299" s="1141" t="s">
        <v>897</v>
      </c>
      <c r="Y299" s="1142"/>
      <c r="Z299" s="1135" t="s">
        <v>14</v>
      </c>
      <c r="AA299" s="1137" t="s">
        <v>244</v>
      </c>
      <c r="AB299" s="1143" t="s">
        <v>21</v>
      </c>
      <c r="AC299" s="1144" t="s">
        <v>53</v>
      </c>
      <c r="AD299" s="1145"/>
      <c r="AE299" s="1145" t="s">
        <v>275</v>
      </c>
      <c r="AF299" s="1131" t="s">
        <v>28</v>
      </c>
      <c r="AG299" s="1146" t="str">
        <f t="shared" si="310"/>
        <v>710_82_1370_5_220_14_A</v>
      </c>
      <c r="AH299" s="1135"/>
      <c r="AI299" s="1147" t="str">
        <f t="shared" si="311"/>
        <v>710_82_1370_5_220_14  Schalplan Decke über KG Teil 4</v>
      </c>
    </row>
    <row r="300" spans="1:35" s="1148" customFormat="1" ht="12.75" customHeight="1" x14ac:dyDescent="0.25">
      <c r="A300" s="1128">
        <v>710</v>
      </c>
      <c r="B300" s="1129">
        <v>82</v>
      </c>
      <c r="C300" s="1130" t="s">
        <v>9</v>
      </c>
      <c r="D300" s="1130" t="s">
        <v>98</v>
      </c>
      <c r="E300" s="1131" t="s">
        <v>336</v>
      </c>
      <c r="F300" s="1131" t="s">
        <v>280</v>
      </c>
      <c r="G300" s="1132" t="s">
        <v>56</v>
      </c>
      <c r="H300" s="1133">
        <v>44895</v>
      </c>
      <c r="I300" s="934" t="s">
        <v>1556</v>
      </c>
      <c r="J300" s="1134" t="s">
        <v>798</v>
      </c>
      <c r="K300" s="1135" t="s">
        <v>26</v>
      </c>
      <c r="L300" s="1135" t="s">
        <v>811</v>
      </c>
      <c r="M300" s="1135"/>
      <c r="N300" s="1136"/>
      <c r="O300" s="1136"/>
      <c r="P300" s="1136"/>
      <c r="Q300" s="1136">
        <v>45006</v>
      </c>
      <c r="R300" s="1137"/>
      <c r="S300" s="1138" t="s">
        <v>101</v>
      </c>
      <c r="T300" s="1139" t="s">
        <v>102</v>
      </c>
      <c r="U300" s="1139" t="s">
        <v>103</v>
      </c>
      <c r="V300" s="1140" t="s">
        <v>248</v>
      </c>
      <c r="W300" s="1140" t="s">
        <v>10</v>
      </c>
      <c r="X300" s="1141" t="s">
        <v>897</v>
      </c>
      <c r="Y300" s="1142"/>
      <c r="Z300" s="1135" t="s">
        <v>14</v>
      </c>
      <c r="AA300" s="1137" t="s">
        <v>244</v>
      </c>
      <c r="AB300" s="1143" t="s">
        <v>21</v>
      </c>
      <c r="AC300" s="1144" t="s">
        <v>53</v>
      </c>
      <c r="AD300" s="1145"/>
      <c r="AE300" s="1145" t="s">
        <v>275</v>
      </c>
      <c r="AF300" s="1131" t="s">
        <v>28</v>
      </c>
      <c r="AG300" s="1146" t="str">
        <f t="shared" ref="AG300" si="328">IF(A300="","",A300&amp;"_"&amp;B300&amp;"_"&amp;C300&amp;"_"&amp;D300&amp;"_"&amp;E300&amp;"_"&amp;F300&amp;"_"&amp;G300)</f>
        <v>710_82_1370_5_220_14_B</v>
      </c>
      <c r="AH300" s="1135"/>
      <c r="AI300" s="1147" t="str">
        <f t="shared" ref="AI300" si="329">IF(A300="","",A300&amp;"_"&amp;B300&amp;"_"&amp;C300&amp;"_"&amp;D300&amp;"_"&amp;E300&amp;"_"&amp;F300&amp;"  "&amp;X300)</f>
        <v>710_82_1370_5_220_14  Schalplan Decke über KG Teil 4</v>
      </c>
    </row>
    <row r="301" spans="1:35" s="337" customFormat="1" ht="12.75" customHeight="1" x14ac:dyDescent="0.25">
      <c r="A301" s="28">
        <v>710</v>
      </c>
      <c r="B301" s="13">
        <v>82</v>
      </c>
      <c r="C301" s="7" t="s">
        <v>9</v>
      </c>
      <c r="D301" s="7" t="s">
        <v>98</v>
      </c>
      <c r="E301" s="20" t="s">
        <v>336</v>
      </c>
      <c r="F301" s="20" t="s">
        <v>280</v>
      </c>
      <c r="G301" s="932" t="s">
        <v>54</v>
      </c>
      <c r="H301" s="911">
        <v>45070</v>
      </c>
      <c r="I301" s="901" t="s">
        <v>1557</v>
      </c>
      <c r="J301" s="185" t="s">
        <v>798</v>
      </c>
      <c r="K301" s="5" t="s">
        <v>26</v>
      </c>
      <c r="L301" s="5" t="s">
        <v>811</v>
      </c>
      <c r="M301" s="5"/>
      <c r="N301" s="101"/>
      <c r="O301" s="101">
        <v>45092</v>
      </c>
      <c r="P301" s="101"/>
      <c r="Q301" s="1104">
        <v>45006</v>
      </c>
      <c r="R301" s="1006"/>
      <c r="S301" s="538" t="s">
        <v>101</v>
      </c>
      <c r="T301" s="8" t="s">
        <v>102</v>
      </c>
      <c r="U301" s="8" t="s">
        <v>103</v>
      </c>
      <c r="V301" s="17" t="s">
        <v>248</v>
      </c>
      <c r="W301" s="17" t="s">
        <v>10</v>
      </c>
      <c r="X301" s="41" t="s">
        <v>897</v>
      </c>
      <c r="Y301" s="27"/>
      <c r="Z301" s="5" t="s">
        <v>14</v>
      </c>
      <c r="AA301" s="38" t="s">
        <v>244</v>
      </c>
      <c r="AB301" s="15" t="s">
        <v>21</v>
      </c>
      <c r="AC301" s="22" t="s">
        <v>53</v>
      </c>
      <c r="AD301" s="4"/>
      <c r="AE301" s="4" t="s">
        <v>275</v>
      </c>
      <c r="AF301" s="20" t="s">
        <v>28</v>
      </c>
      <c r="AG301" s="6" t="str">
        <f t="shared" si="310"/>
        <v>710_82_1370_5_220_14_C</v>
      </c>
      <c r="AH301" s="5"/>
      <c r="AI301" s="45" t="str">
        <f t="shared" si="311"/>
        <v>710_82_1370_5_220_14  Schalplan Decke über KG Teil 4</v>
      </c>
    </row>
    <row r="302" spans="1:35" s="1148" customFormat="1" ht="12.75" customHeight="1" x14ac:dyDescent="0.25">
      <c r="A302" s="1128">
        <v>710</v>
      </c>
      <c r="B302" s="1129">
        <v>82</v>
      </c>
      <c r="C302" s="1130" t="s">
        <v>9</v>
      </c>
      <c r="D302" s="1130" t="s">
        <v>98</v>
      </c>
      <c r="E302" s="1131" t="s">
        <v>336</v>
      </c>
      <c r="F302" s="1131" t="s">
        <v>281</v>
      </c>
      <c r="G302" s="1132" t="s">
        <v>19</v>
      </c>
      <c r="H302" s="1133">
        <v>44832</v>
      </c>
      <c r="I302" s="934" t="s">
        <v>1556</v>
      </c>
      <c r="J302" s="1134" t="s">
        <v>798</v>
      </c>
      <c r="K302" s="1135" t="s">
        <v>26</v>
      </c>
      <c r="L302" s="1135" t="s">
        <v>811</v>
      </c>
      <c r="M302" s="1135"/>
      <c r="N302" s="1136"/>
      <c r="O302" s="1136"/>
      <c r="P302" s="1136"/>
      <c r="Q302" s="1136"/>
      <c r="R302" s="1137"/>
      <c r="S302" s="1138" t="s">
        <v>101</v>
      </c>
      <c r="T302" s="1139" t="s">
        <v>102</v>
      </c>
      <c r="U302" s="1139" t="s">
        <v>103</v>
      </c>
      <c r="V302" s="1140" t="s">
        <v>248</v>
      </c>
      <c r="W302" s="1140" t="s">
        <v>10</v>
      </c>
      <c r="X302" s="1141" t="s">
        <v>898</v>
      </c>
      <c r="Y302" s="1142"/>
      <c r="Z302" s="1135" t="s">
        <v>14</v>
      </c>
      <c r="AA302" s="1137" t="s">
        <v>244</v>
      </c>
      <c r="AB302" s="1143" t="s">
        <v>21</v>
      </c>
      <c r="AC302" s="1144" t="s">
        <v>53</v>
      </c>
      <c r="AD302" s="1145"/>
      <c r="AE302" s="1145" t="s">
        <v>275</v>
      </c>
      <c r="AF302" s="1131" t="s">
        <v>28</v>
      </c>
      <c r="AG302" s="1146" t="str">
        <f t="shared" si="310"/>
        <v>710_82_1370_5_220_15_A</v>
      </c>
      <c r="AH302" s="1135"/>
      <c r="AI302" s="1147" t="str">
        <f t="shared" si="311"/>
        <v>710_82_1370_5_220_15  Schalplan Decke über KG Teil 5</v>
      </c>
    </row>
    <row r="303" spans="1:35" s="1148" customFormat="1" ht="12.75" customHeight="1" x14ac:dyDescent="0.25">
      <c r="A303" s="1128">
        <v>710</v>
      </c>
      <c r="B303" s="1129">
        <v>82</v>
      </c>
      <c r="C303" s="1130" t="s">
        <v>9</v>
      </c>
      <c r="D303" s="1130" t="s">
        <v>98</v>
      </c>
      <c r="E303" s="1131" t="s">
        <v>336</v>
      </c>
      <c r="F303" s="1131" t="s">
        <v>281</v>
      </c>
      <c r="G303" s="1132" t="s">
        <v>56</v>
      </c>
      <c r="H303" s="1133">
        <v>44895</v>
      </c>
      <c r="I303" s="934" t="s">
        <v>1556</v>
      </c>
      <c r="J303" s="1134" t="s">
        <v>798</v>
      </c>
      <c r="K303" s="1135" t="s">
        <v>26</v>
      </c>
      <c r="L303" s="1135" t="s">
        <v>811</v>
      </c>
      <c r="M303" s="1135"/>
      <c r="N303" s="1136"/>
      <c r="O303" s="1136"/>
      <c r="P303" s="1136"/>
      <c r="Q303" s="1136">
        <v>45006</v>
      </c>
      <c r="R303" s="1137"/>
      <c r="S303" s="1138" t="s">
        <v>101</v>
      </c>
      <c r="T303" s="1139" t="s">
        <v>102</v>
      </c>
      <c r="U303" s="1139" t="s">
        <v>103</v>
      </c>
      <c r="V303" s="1140" t="s">
        <v>248</v>
      </c>
      <c r="W303" s="1140" t="s">
        <v>10</v>
      </c>
      <c r="X303" s="1141" t="s">
        <v>898</v>
      </c>
      <c r="Y303" s="1142"/>
      <c r="Z303" s="1135" t="s">
        <v>14</v>
      </c>
      <c r="AA303" s="1137" t="s">
        <v>244</v>
      </c>
      <c r="AB303" s="1143" t="s">
        <v>21</v>
      </c>
      <c r="AC303" s="1144" t="s">
        <v>53</v>
      </c>
      <c r="AD303" s="1145"/>
      <c r="AE303" s="1145" t="s">
        <v>275</v>
      </c>
      <c r="AF303" s="1131" t="s">
        <v>28</v>
      </c>
      <c r="AG303" s="1146" t="str">
        <f t="shared" ref="AG303" si="330">IF(A303="","",A303&amp;"_"&amp;B303&amp;"_"&amp;C303&amp;"_"&amp;D303&amp;"_"&amp;E303&amp;"_"&amp;F303&amp;"_"&amp;G303)</f>
        <v>710_82_1370_5_220_15_B</v>
      </c>
      <c r="AH303" s="1135"/>
      <c r="AI303" s="1147" t="str">
        <f t="shared" ref="AI303" si="331">IF(A303="","",A303&amp;"_"&amp;B303&amp;"_"&amp;C303&amp;"_"&amp;D303&amp;"_"&amp;E303&amp;"_"&amp;F303&amp;"  "&amp;X303)</f>
        <v>710_82_1370_5_220_15  Schalplan Decke über KG Teil 5</v>
      </c>
    </row>
    <row r="304" spans="1:35" s="337" customFormat="1" ht="12.75" customHeight="1" x14ac:dyDescent="0.25">
      <c r="A304" s="28">
        <v>710</v>
      </c>
      <c r="B304" s="13">
        <v>82</v>
      </c>
      <c r="C304" s="7" t="s">
        <v>9</v>
      </c>
      <c r="D304" s="7" t="s">
        <v>98</v>
      </c>
      <c r="E304" s="20" t="s">
        <v>336</v>
      </c>
      <c r="F304" s="20" t="s">
        <v>281</v>
      </c>
      <c r="G304" s="932" t="s">
        <v>54</v>
      </c>
      <c r="H304" s="911">
        <v>45070</v>
      </c>
      <c r="I304" s="901" t="s">
        <v>1557</v>
      </c>
      <c r="J304" s="185" t="s">
        <v>798</v>
      </c>
      <c r="K304" s="5" t="s">
        <v>26</v>
      </c>
      <c r="L304" s="5" t="s">
        <v>811</v>
      </c>
      <c r="M304" s="5"/>
      <c r="N304" s="101"/>
      <c r="O304" s="101">
        <v>45092</v>
      </c>
      <c r="P304" s="101"/>
      <c r="Q304" s="1104">
        <v>45006</v>
      </c>
      <c r="R304" s="1006"/>
      <c r="S304" s="538" t="s">
        <v>101</v>
      </c>
      <c r="T304" s="8" t="s">
        <v>102</v>
      </c>
      <c r="U304" s="8" t="s">
        <v>103</v>
      </c>
      <c r="V304" s="17" t="s">
        <v>248</v>
      </c>
      <c r="W304" s="17" t="s">
        <v>10</v>
      </c>
      <c r="X304" s="41" t="s">
        <v>898</v>
      </c>
      <c r="Y304" s="27"/>
      <c r="Z304" s="5" t="s">
        <v>14</v>
      </c>
      <c r="AA304" s="38" t="s">
        <v>244</v>
      </c>
      <c r="AB304" s="15" t="s">
        <v>21</v>
      </c>
      <c r="AC304" s="22" t="s">
        <v>53</v>
      </c>
      <c r="AD304" s="4"/>
      <c r="AE304" s="4" t="s">
        <v>275</v>
      </c>
      <c r="AF304" s="20" t="s">
        <v>28</v>
      </c>
      <c r="AG304" s="6" t="str">
        <f t="shared" si="310"/>
        <v>710_82_1370_5_220_15_C</v>
      </c>
      <c r="AH304" s="5"/>
      <c r="AI304" s="45" t="str">
        <f t="shared" si="311"/>
        <v>710_82_1370_5_220_15  Schalplan Decke über KG Teil 5</v>
      </c>
    </row>
    <row r="305" spans="1:35" s="1148" customFormat="1" ht="12.75" customHeight="1" x14ac:dyDescent="0.25">
      <c r="A305" s="1128">
        <v>710</v>
      </c>
      <c r="B305" s="1129">
        <v>82</v>
      </c>
      <c r="C305" s="1130" t="s">
        <v>9</v>
      </c>
      <c r="D305" s="1130" t="s">
        <v>98</v>
      </c>
      <c r="E305" s="1131" t="s">
        <v>336</v>
      </c>
      <c r="F305" s="1131" t="s">
        <v>281</v>
      </c>
      <c r="G305" s="1132" t="s">
        <v>19</v>
      </c>
      <c r="H305" s="1133">
        <v>44832</v>
      </c>
      <c r="I305" s="934" t="s">
        <v>1556</v>
      </c>
      <c r="J305" s="1134" t="s">
        <v>798</v>
      </c>
      <c r="K305" s="1135" t="s">
        <v>26</v>
      </c>
      <c r="L305" s="1135" t="s">
        <v>811</v>
      </c>
      <c r="M305" s="1135"/>
      <c r="N305" s="1136"/>
      <c r="O305" s="1136"/>
      <c r="P305" s="1136"/>
      <c r="Q305" s="1136"/>
      <c r="R305" s="1137"/>
      <c r="S305" s="1138" t="s">
        <v>101</v>
      </c>
      <c r="T305" s="1139" t="s">
        <v>102</v>
      </c>
      <c r="U305" s="1139" t="s">
        <v>103</v>
      </c>
      <c r="V305" s="1140" t="s">
        <v>248</v>
      </c>
      <c r="W305" s="1140" t="s">
        <v>10</v>
      </c>
      <c r="X305" s="1141" t="s">
        <v>899</v>
      </c>
      <c r="Y305" s="1142"/>
      <c r="Z305" s="1135" t="s">
        <v>14</v>
      </c>
      <c r="AA305" s="1137" t="s">
        <v>244</v>
      </c>
      <c r="AB305" s="1143" t="s">
        <v>21</v>
      </c>
      <c r="AC305" s="1144" t="s">
        <v>53</v>
      </c>
      <c r="AD305" s="1145"/>
      <c r="AE305" s="1145" t="s">
        <v>275</v>
      </c>
      <c r="AF305" s="1131" t="s">
        <v>28</v>
      </c>
      <c r="AG305" s="1146" t="str">
        <f t="shared" si="310"/>
        <v>710_82_1370_5_220_15_A</v>
      </c>
      <c r="AH305" s="1135"/>
      <c r="AI305" s="1147" t="str">
        <f t="shared" si="311"/>
        <v>710_82_1370_5_220_15  Schalplan Decke über KG Teil 6</v>
      </c>
    </row>
    <row r="306" spans="1:35" s="1148" customFormat="1" ht="12.75" customHeight="1" x14ac:dyDescent="0.25">
      <c r="A306" s="1128">
        <v>710</v>
      </c>
      <c r="B306" s="1129">
        <v>82</v>
      </c>
      <c r="C306" s="1130" t="s">
        <v>9</v>
      </c>
      <c r="D306" s="1130" t="s">
        <v>98</v>
      </c>
      <c r="E306" s="1131" t="s">
        <v>336</v>
      </c>
      <c r="F306" s="1131" t="s">
        <v>281</v>
      </c>
      <c r="G306" s="1132" t="s">
        <v>56</v>
      </c>
      <c r="H306" s="1133">
        <v>44895</v>
      </c>
      <c r="I306" s="934" t="s">
        <v>1556</v>
      </c>
      <c r="J306" s="1134" t="s">
        <v>798</v>
      </c>
      <c r="K306" s="1135" t="s">
        <v>26</v>
      </c>
      <c r="L306" s="1135" t="s">
        <v>811</v>
      </c>
      <c r="M306" s="1135"/>
      <c r="N306" s="1136"/>
      <c r="O306" s="1136"/>
      <c r="P306" s="1136"/>
      <c r="Q306" s="1136">
        <v>45006</v>
      </c>
      <c r="R306" s="1137"/>
      <c r="S306" s="1138" t="s">
        <v>101</v>
      </c>
      <c r="T306" s="1139" t="s">
        <v>102</v>
      </c>
      <c r="U306" s="1139" t="s">
        <v>103</v>
      </c>
      <c r="V306" s="1140" t="s">
        <v>248</v>
      </c>
      <c r="W306" s="1140" t="s">
        <v>10</v>
      </c>
      <c r="X306" s="1141" t="s">
        <v>899</v>
      </c>
      <c r="Y306" s="1142"/>
      <c r="Z306" s="1135" t="s">
        <v>14</v>
      </c>
      <c r="AA306" s="1137" t="s">
        <v>244</v>
      </c>
      <c r="AB306" s="1143" t="s">
        <v>21</v>
      </c>
      <c r="AC306" s="1144" t="s">
        <v>53</v>
      </c>
      <c r="AD306" s="1145"/>
      <c r="AE306" s="1145" t="s">
        <v>275</v>
      </c>
      <c r="AF306" s="1131" t="s">
        <v>28</v>
      </c>
      <c r="AG306" s="1146" t="str">
        <f t="shared" ref="AG306" si="332">IF(A306="","",A306&amp;"_"&amp;B306&amp;"_"&amp;C306&amp;"_"&amp;D306&amp;"_"&amp;E306&amp;"_"&amp;F306&amp;"_"&amp;G306)</f>
        <v>710_82_1370_5_220_15_B</v>
      </c>
      <c r="AH306" s="1135"/>
      <c r="AI306" s="1147" t="str">
        <f t="shared" ref="AI306" si="333">IF(A306="","",A306&amp;"_"&amp;B306&amp;"_"&amp;C306&amp;"_"&amp;D306&amp;"_"&amp;E306&amp;"_"&amp;F306&amp;"  "&amp;X306)</f>
        <v>710_82_1370_5_220_15  Schalplan Decke über KG Teil 6</v>
      </c>
    </row>
    <row r="307" spans="1:35" s="337" customFormat="1" ht="12.75" customHeight="1" x14ac:dyDescent="0.25">
      <c r="A307" s="28">
        <v>710</v>
      </c>
      <c r="B307" s="13">
        <v>82</v>
      </c>
      <c r="C307" s="7" t="s">
        <v>9</v>
      </c>
      <c r="D307" s="7" t="s">
        <v>98</v>
      </c>
      <c r="E307" s="20" t="s">
        <v>336</v>
      </c>
      <c r="F307" s="20" t="s">
        <v>281</v>
      </c>
      <c r="G307" s="932" t="s">
        <v>54</v>
      </c>
      <c r="H307" s="911">
        <v>45070</v>
      </c>
      <c r="I307" s="901" t="s">
        <v>1557</v>
      </c>
      <c r="J307" s="185" t="s">
        <v>798</v>
      </c>
      <c r="K307" s="5" t="s">
        <v>26</v>
      </c>
      <c r="L307" s="5" t="s">
        <v>811</v>
      </c>
      <c r="M307" s="5"/>
      <c r="N307" s="101"/>
      <c r="O307" s="101">
        <v>45092</v>
      </c>
      <c r="P307" s="101"/>
      <c r="Q307" s="1104">
        <v>45006</v>
      </c>
      <c r="R307" s="1006"/>
      <c r="S307" s="538" t="s">
        <v>101</v>
      </c>
      <c r="T307" s="8" t="s">
        <v>102</v>
      </c>
      <c r="U307" s="8" t="s">
        <v>103</v>
      </c>
      <c r="V307" s="17" t="s">
        <v>248</v>
      </c>
      <c r="W307" s="17" t="s">
        <v>10</v>
      </c>
      <c r="X307" s="41" t="s">
        <v>899</v>
      </c>
      <c r="Y307" s="27"/>
      <c r="Z307" s="5" t="s">
        <v>14</v>
      </c>
      <c r="AA307" s="38" t="s">
        <v>244</v>
      </c>
      <c r="AB307" s="15" t="s">
        <v>21</v>
      </c>
      <c r="AC307" s="22" t="s">
        <v>53</v>
      </c>
      <c r="AD307" s="4"/>
      <c r="AE307" s="4" t="s">
        <v>275</v>
      </c>
      <c r="AF307" s="20" t="s">
        <v>28</v>
      </c>
      <c r="AG307" s="6" t="str">
        <f t="shared" si="310"/>
        <v>710_82_1370_5_220_15_C</v>
      </c>
      <c r="AH307" s="5"/>
      <c r="AI307" s="45" t="str">
        <f t="shared" si="311"/>
        <v>710_82_1370_5_220_15  Schalplan Decke über KG Teil 6</v>
      </c>
    </row>
    <row r="308" spans="1:35" s="337" customFormat="1" ht="12.75" customHeight="1" x14ac:dyDescent="0.25">
      <c r="A308" s="28"/>
      <c r="B308" s="13"/>
      <c r="C308" s="7"/>
      <c r="D308" s="7"/>
      <c r="E308" s="20"/>
      <c r="F308" s="20"/>
      <c r="G308" s="932"/>
      <c r="H308" s="911"/>
      <c r="I308" s="160"/>
      <c r="J308" s="185"/>
      <c r="K308" s="5"/>
      <c r="L308" s="5"/>
      <c r="M308" s="5"/>
      <c r="N308" s="101"/>
      <c r="O308" s="101"/>
      <c r="P308" s="101"/>
      <c r="Q308" s="1"/>
      <c r="R308" s="336"/>
      <c r="S308" s="538"/>
      <c r="T308" s="8"/>
      <c r="U308" s="8"/>
      <c r="V308" s="17"/>
      <c r="W308" s="17"/>
      <c r="X308" s="41"/>
      <c r="Y308" s="27"/>
      <c r="Z308" s="5"/>
      <c r="AA308" s="38"/>
      <c r="AB308" s="15"/>
      <c r="AC308" s="22"/>
      <c r="AD308" s="4"/>
      <c r="AE308" s="4"/>
      <c r="AF308" s="20"/>
      <c r="AG308" s="6" t="str">
        <f t="shared" si="310"/>
        <v/>
      </c>
      <c r="AH308" s="5"/>
      <c r="AI308" s="45" t="str">
        <f t="shared" si="311"/>
        <v/>
      </c>
    </row>
    <row r="309" spans="1:35" s="1148" customFormat="1" ht="12.75" customHeight="1" x14ac:dyDescent="0.25">
      <c r="A309" s="1128">
        <v>710</v>
      </c>
      <c r="B309" s="1129">
        <v>82</v>
      </c>
      <c r="C309" s="1130" t="s">
        <v>9</v>
      </c>
      <c r="D309" s="1130" t="s">
        <v>98</v>
      </c>
      <c r="E309" s="1131" t="s">
        <v>336</v>
      </c>
      <c r="F309" s="1131" t="s">
        <v>406</v>
      </c>
      <c r="G309" s="1132" t="s">
        <v>19</v>
      </c>
      <c r="H309" s="1133">
        <v>44832</v>
      </c>
      <c r="I309" s="934" t="s">
        <v>1556</v>
      </c>
      <c r="J309" s="1134" t="s">
        <v>798</v>
      </c>
      <c r="K309" s="1135" t="s">
        <v>26</v>
      </c>
      <c r="L309" s="1135" t="s">
        <v>811</v>
      </c>
      <c r="M309" s="1135"/>
      <c r="N309" s="1136"/>
      <c r="O309" s="1136"/>
      <c r="P309" s="1136"/>
      <c r="Q309" s="1136"/>
      <c r="R309" s="1137"/>
      <c r="S309" s="1138" t="s">
        <v>101</v>
      </c>
      <c r="T309" s="1139" t="s">
        <v>102</v>
      </c>
      <c r="U309" s="1139" t="s">
        <v>103</v>
      </c>
      <c r="V309" s="1140" t="s">
        <v>248</v>
      </c>
      <c r="W309" s="1140" t="s">
        <v>10</v>
      </c>
      <c r="X309" s="1141" t="s">
        <v>875</v>
      </c>
      <c r="Y309" s="1142"/>
      <c r="Z309" s="1135" t="s">
        <v>14</v>
      </c>
      <c r="AA309" s="1137" t="s">
        <v>244</v>
      </c>
      <c r="AB309" s="1143" t="s">
        <v>21</v>
      </c>
      <c r="AC309" s="1144" t="s">
        <v>53</v>
      </c>
      <c r="AD309" s="1145"/>
      <c r="AE309" s="1145" t="s">
        <v>275</v>
      </c>
      <c r="AF309" s="1131" t="s">
        <v>28</v>
      </c>
      <c r="AG309" s="1146" t="str">
        <f t="shared" si="310"/>
        <v>710_82_1370_5_220_21_A</v>
      </c>
      <c r="AH309" s="1135"/>
      <c r="AI309" s="1147" t="str">
        <f t="shared" si="311"/>
        <v>710_82_1370_5_220_21  Schalplan Decke über UG Teil 1</v>
      </c>
    </row>
    <row r="310" spans="1:35" s="1148" customFormat="1" ht="12.75" customHeight="1" x14ac:dyDescent="0.25">
      <c r="A310" s="1128">
        <v>710</v>
      </c>
      <c r="B310" s="1129">
        <v>82</v>
      </c>
      <c r="C310" s="1130" t="s">
        <v>9</v>
      </c>
      <c r="D310" s="1130" t="s">
        <v>98</v>
      </c>
      <c r="E310" s="1131" t="s">
        <v>336</v>
      </c>
      <c r="F310" s="1131" t="s">
        <v>406</v>
      </c>
      <c r="G310" s="1132" t="s">
        <v>56</v>
      </c>
      <c r="H310" s="1133">
        <v>44895</v>
      </c>
      <c r="I310" s="934" t="s">
        <v>1556</v>
      </c>
      <c r="J310" s="1134" t="s">
        <v>798</v>
      </c>
      <c r="K310" s="1135" t="s">
        <v>26</v>
      </c>
      <c r="L310" s="1135" t="s">
        <v>811</v>
      </c>
      <c r="M310" s="1135"/>
      <c r="N310" s="1136"/>
      <c r="O310" s="1136"/>
      <c r="P310" s="1136"/>
      <c r="Q310" s="1136">
        <v>45006</v>
      </c>
      <c r="R310" s="1137"/>
      <c r="S310" s="1138" t="s">
        <v>101</v>
      </c>
      <c r="T310" s="1139" t="s">
        <v>102</v>
      </c>
      <c r="U310" s="1139" t="s">
        <v>103</v>
      </c>
      <c r="V310" s="1140" t="s">
        <v>248</v>
      </c>
      <c r="W310" s="1140" t="s">
        <v>10</v>
      </c>
      <c r="X310" s="1141" t="s">
        <v>875</v>
      </c>
      <c r="Y310" s="1142"/>
      <c r="Z310" s="1135" t="s">
        <v>14</v>
      </c>
      <c r="AA310" s="1137" t="s">
        <v>244</v>
      </c>
      <c r="AB310" s="1143" t="s">
        <v>21</v>
      </c>
      <c r="AC310" s="1144" t="s">
        <v>53</v>
      </c>
      <c r="AD310" s="1145"/>
      <c r="AE310" s="1145" t="s">
        <v>275</v>
      </c>
      <c r="AF310" s="1131" t="s">
        <v>28</v>
      </c>
      <c r="AG310" s="1146" t="str">
        <f t="shared" ref="AG310" si="334">IF(A310="","",A310&amp;"_"&amp;B310&amp;"_"&amp;C310&amp;"_"&amp;D310&amp;"_"&amp;E310&amp;"_"&amp;F310&amp;"_"&amp;G310)</f>
        <v>710_82_1370_5_220_21_B</v>
      </c>
      <c r="AH310" s="1135"/>
      <c r="AI310" s="1147" t="str">
        <f t="shared" ref="AI310" si="335">IF(A310="","",A310&amp;"_"&amp;B310&amp;"_"&amp;C310&amp;"_"&amp;D310&amp;"_"&amp;E310&amp;"_"&amp;F310&amp;"  "&amp;X310)</f>
        <v>710_82_1370_5_220_21  Schalplan Decke über UG Teil 1</v>
      </c>
    </row>
    <row r="311" spans="1:35" s="337" customFormat="1" ht="12.75" customHeight="1" x14ac:dyDescent="0.25">
      <c r="A311" s="28">
        <v>710</v>
      </c>
      <c r="B311" s="13">
        <v>82</v>
      </c>
      <c r="C311" s="7" t="s">
        <v>9</v>
      </c>
      <c r="D311" s="7" t="s">
        <v>98</v>
      </c>
      <c r="E311" s="20" t="s">
        <v>336</v>
      </c>
      <c r="F311" s="20" t="s">
        <v>406</v>
      </c>
      <c r="G311" s="932" t="s">
        <v>54</v>
      </c>
      <c r="H311" s="911">
        <v>45070</v>
      </c>
      <c r="I311" s="901" t="s">
        <v>1557</v>
      </c>
      <c r="J311" s="185" t="s">
        <v>798</v>
      </c>
      <c r="K311" s="5" t="s">
        <v>26</v>
      </c>
      <c r="L311" s="5" t="s">
        <v>811</v>
      </c>
      <c r="M311" s="5"/>
      <c r="N311" s="101"/>
      <c r="O311" s="101">
        <v>45092</v>
      </c>
      <c r="P311" s="101"/>
      <c r="Q311" s="1104">
        <v>45006</v>
      </c>
      <c r="R311" s="1006"/>
      <c r="S311" s="538" t="s">
        <v>101</v>
      </c>
      <c r="T311" s="8" t="s">
        <v>102</v>
      </c>
      <c r="U311" s="8" t="s">
        <v>103</v>
      </c>
      <c r="V311" s="17" t="s">
        <v>248</v>
      </c>
      <c r="W311" s="17" t="s">
        <v>10</v>
      </c>
      <c r="X311" s="41" t="s">
        <v>875</v>
      </c>
      <c r="Y311" s="27"/>
      <c r="Z311" s="5" t="s">
        <v>14</v>
      </c>
      <c r="AA311" s="38" t="s">
        <v>244</v>
      </c>
      <c r="AB311" s="15" t="s">
        <v>21</v>
      </c>
      <c r="AC311" s="22" t="s">
        <v>53</v>
      </c>
      <c r="AD311" s="4"/>
      <c r="AE311" s="4" t="s">
        <v>275</v>
      </c>
      <c r="AF311" s="20" t="s">
        <v>28</v>
      </c>
      <c r="AG311" s="6" t="str">
        <f t="shared" si="310"/>
        <v>710_82_1370_5_220_21_C</v>
      </c>
      <c r="AH311" s="5"/>
      <c r="AI311" s="45" t="str">
        <f t="shared" si="311"/>
        <v>710_82_1370_5_220_21  Schalplan Decke über UG Teil 1</v>
      </c>
    </row>
    <row r="312" spans="1:35" s="1148" customFormat="1" ht="12.75" customHeight="1" x14ac:dyDescent="0.25">
      <c r="A312" s="1128">
        <v>710</v>
      </c>
      <c r="B312" s="1129">
        <v>82</v>
      </c>
      <c r="C312" s="1130" t="s">
        <v>9</v>
      </c>
      <c r="D312" s="1130" t="s">
        <v>98</v>
      </c>
      <c r="E312" s="1131" t="s">
        <v>336</v>
      </c>
      <c r="F312" s="1131" t="s">
        <v>407</v>
      </c>
      <c r="G312" s="1132" t="s">
        <v>19</v>
      </c>
      <c r="H312" s="1133">
        <v>44832</v>
      </c>
      <c r="I312" s="934" t="s">
        <v>1556</v>
      </c>
      <c r="J312" s="1134" t="s">
        <v>798</v>
      </c>
      <c r="K312" s="1135" t="s">
        <v>26</v>
      </c>
      <c r="L312" s="1135" t="s">
        <v>811</v>
      </c>
      <c r="M312" s="1135"/>
      <c r="N312" s="1136"/>
      <c r="O312" s="1136"/>
      <c r="P312" s="1136"/>
      <c r="Q312" s="1136"/>
      <c r="R312" s="1137"/>
      <c r="S312" s="1138" t="s">
        <v>101</v>
      </c>
      <c r="T312" s="1139" t="s">
        <v>102</v>
      </c>
      <c r="U312" s="1139" t="s">
        <v>103</v>
      </c>
      <c r="V312" s="1140" t="s">
        <v>248</v>
      </c>
      <c r="W312" s="1140" t="s">
        <v>10</v>
      </c>
      <c r="X312" s="1141" t="s">
        <v>876</v>
      </c>
      <c r="Y312" s="1142"/>
      <c r="Z312" s="1135" t="s">
        <v>14</v>
      </c>
      <c r="AA312" s="1137" t="s">
        <v>244</v>
      </c>
      <c r="AB312" s="1143" t="s">
        <v>21</v>
      </c>
      <c r="AC312" s="1144" t="s">
        <v>53</v>
      </c>
      <c r="AD312" s="1145"/>
      <c r="AE312" s="1145" t="s">
        <v>275</v>
      </c>
      <c r="AF312" s="1131" t="s">
        <v>28</v>
      </c>
      <c r="AG312" s="1146" t="str">
        <f t="shared" si="310"/>
        <v>710_82_1370_5_220_22_A</v>
      </c>
      <c r="AH312" s="1135"/>
      <c r="AI312" s="1147" t="str">
        <f t="shared" si="311"/>
        <v>710_82_1370_5_220_22  Schalplan Decke über UG Teil 2</v>
      </c>
    </row>
    <row r="313" spans="1:35" s="1148" customFormat="1" ht="12.75" customHeight="1" x14ac:dyDescent="0.25">
      <c r="A313" s="1128">
        <v>710</v>
      </c>
      <c r="B313" s="1129">
        <v>82</v>
      </c>
      <c r="C313" s="1130" t="s">
        <v>9</v>
      </c>
      <c r="D313" s="1130" t="s">
        <v>98</v>
      </c>
      <c r="E313" s="1131" t="s">
        <v>336</v>
      </c>
      <c r="F313" s="1131" t="s">
        <v>407</v>
      </c>
      <c r="G313" s="1132" t="s">
        <v>56</v>
      </c>
      <c r="H313" s="1133">
        <v>44895</v>
      </c>
      <c r="I313" s="934" t="s">
        <v>1556</v>
      </c>
      <c r="J313" s="1134" t="s">
        <v>798</v>
      </c>
      <c r="K313" s="1135" t="s">
        <v>26</v>
      </c>
      <c r="L313" s="1135" t="s">
        <v>811</v>
      </c>
      <c r="M313" s="1135"/>
      <c r="N313" s="1136"/>
      <c r="O313" s="1136"/>
      <c r="P313" s="1136"/>
      <c r="Q313" s="1136">
        <v>45006</v>
      </c>
      <c r="R313" s="1137"/>
      <c r="S313" s="1138" t="s">
        <v>101</v>
      </c>
      <c r="T313" s="1139" t="s">
        <v>102</v>
      </c>
      <c r="U313" s="1139" t="s">
        <v>103</v>
      </c>
      <c r="V313" s="1140" t="s">
        <v>248</v>
      </c>
      <c r="W313" s="1140" t="s">
        <v>10</v>
      </c>
      <c r="X313" s="1141" t="s">
        <v>876</v>
      </c>
      <c r="Y313" s="1142"/>
      <c r="Z313" s="1135" t="s">
        <v>14</v>
      </c>
      <c r="AA313" s="1137" t="s">
        <v>244</v>
      </c>
      <c r="AB313" s="1143" t="s">
        <v>21</v>
      </c>
      <c r="AC313" s="1144" t="s">
        <v>53</v>
      </c>
      <c r="AD313" s="1145"/>
      <c r="AE313" s="1145" t="s">
        <v>275</v>
      </c>
      <c r="AF313" s="1131" t="s">
        <v>28</v>
      </c>
      <c r="AG313" s="1146" t="str">
        <f t="shared" ref="AG313" si="336">IF(A313="","",A313&amp;"_"&amp;B313&amp;"_"&amp;C313&amp;"_"&amp;D313&amp;"_"&amp;E313&amp;"_"&amp;F313&amp;"_"&amp;G313)</f>
        <v>710_82_1370_5_220_22_B</v>
      </c>
      <c r="AH313" s="1135"/>
      <c r="AI313" s="1147" t="str">
        <f t="shared" ref="AI313" si="337">IF(A313="","",A313&amp;"_"&amp;B313&amp;"_"&amp;C313&amp;"_"&amp;D313&amp;"_"&amp;E313&amp;"_"&amp;F313&amp;"  "&amp;X313)</f>
        <v>710_82_1370_5_220_22  Schalplan Decke über UG Teil 2</v>
      </c>
    </row>
    <row r="314" spans="1:35" s="337" customFormat="1" ht="12.75" customHeight="1" x14ac:dyDescent="0.25">
      <c r="A314" s="28">
        <v>710</v>
      </c>
      <c r="B314" s="13">
        <v>82</v>
      </c>
      <c r="C314" s="7" t="s">
        <v>9</v>
      </c>
      <c r="D314" s="7" t="s">
        <v>98</v>
      </c>
      <c r="E314" s="20" t="s">
        <v>336</v>
      </c>
      <c r="F314" s="20" t="s">
        <v>407</v>
      </c>
      <c r="G314" s="932" t="s">
        <v>54</v>
      </c>
      <c r="H314" s="911">
        <v>45070</v>
      </c>
      <c r="I314" s="901" t="s">
        <v>1557</v>
      </c>
      <c r="J314" s="185" t="s">
        <v>798</v>
      </c>
      <c r="K314" s="5" t="s">
        <v>26</v>
      </c>
      <c r="L314" s="5" t="s">
        <v>811</v>
      </c>
      <c r="M314" s="5"/>
      <c r="N314" s="101"/>
      <c r="O314" s="101">
        <v>45092</v>
      </c>
      <c r="P314" s="101"/>
      <c r="Q314" s="1104">
        <v>45006</v>
      </c>
      <c r="R314" s="1006"/>
      <c r="S314" s="538" t="s">
        <v>101</v>
      </c>
      <c r="T314" s="8" t="s">
        <v>102</v>
      </c>
      <c r="U314" s="8" t="s">
        <v>103</v>
      </c>
      <c r="V314" s="17" t="s">
        <v>248</v>
      </c>
      <c r="W314" s="17" t="s">
        <v>10</v>
      </c>
      <c r="X314" s="41" t="s">
        <v>876</v>
      </c>
      <c r="Y314" s="27"/>
      <c r="Z314" s="5" t="s">
        <v>14</v>
      </c>
      <c r="AA314" s="38" t="s">
        <v>244</v>
      </c>
      <c r="AB314" s="15" t="s">
        <v>21</v>
      </c>
      <c r="AC314" s="22" t="s">
        <v>53</v>
      </c>
      <c r="AD314" s="4"/>
      <c r="AE314" s="4" t="s">
        <v>275</v>
      </c>
      <c r="AF314" s="20" t="s">
        <v>28</v>
      </c>
      <c r="AG314" s="6" t="str">
        <f t="shared" si="310"/>
        <v>710_82_1370_5_220_22_C</v>
      </c>
      <c r="AH314" s="5"/>
      <c r="AI314" s="45" t="str">
        <f t="shared" si="311"/>
        <v>710_82_1370_5_220_22  Schalplan Decke über UG Teil 2</v>
      </c>
    </row>
    <row r="315" spans="1:35" s="1148" customFormat="1" ht="12.75" customHeight="1" x14ac:dyDescent="0.25">
      <c r="A315" s="1128">
        <v>710</v>
      </c>
      <c r="B315" s="1129">
        <v>82</v>
      </c>
      <c r="C315" s="1130" t="s">
        <v>9</v>
      </c>
      <c r="D315" s="1130" t="s">
        <v>98</v>
      </c>
      <c r="E315" s="1131" t="s">
        <v>336</v>
      </c>
      <c r="F315" s="1131" t="s">
        <v>543</v>
      </c>
      <c r="G315" s="1132" t="s">
        <v>19</v>
      </c>
      <c r="H315" s="1133">
        <v>44832</v>
      </c>
      <c r="I315" s="934" t="s">
        <v>1556</v>
      </c>
      <c r="J315" s="1134" t="s">
        <v>798</v>
      </c>
      <c r="K315" s="1135" t="s">
        <v>26</v>
      </c>
      <c r="L315" s="1135" t="s">
        <v>811</v>
      </c>
      <c r="M315" s="1135"/>
      <c r="N315" s="1136"/>
      <c r="O315" s="1136"/>
      <c r="P315" s="1136"/>
      <c r="Q315" s="1136"/>
      <c r="R315" s="1137"/>
      <c r="S315" s="1138" t="s">
        <v>101</v>
      </c>
      <c r="T315" s="1139" t="s">
        <v>102</v>
      </c>
      <c r="U315" s="1139" t="s">
        <v>103</v>
      </c>
      <c r="V315" s="1140" t="s">
        <v>248</v>
      </c>
      <c r="W315" s="1140" t="s">
        <v>10</v>
      </c>
      <c r="X315" s="1141" t="s">
        <v>877</v>
      </c>
      <c r="Y315" s="1142"/>
      <c r="Z315" s="1135" t="s">
        <v>14</v>
      </c>
      <c r="AA315" s="1137" t="s">
        <v>244</v>
      </c>
      <c r="AB315" s="1143" t="s">
        <v>21</v>
      </c>
      <c r="AC315" s="1144" t="s">
        <v>53</v>
      </c>
      <c r="AD315" s="1145"/>
      <c r="AE315" s="1145" t="s">
        <v>275</v>
      </c>
      <c r="AF315" s="1131" t="s">
        <v>28</v>
      </c>
      <c r="AG315" s="1146" t="str">
        <f t="shared" si="310"/>
        <v>710_82_1370_5_220_23_A</v>
      </c>
      <c r="AH315" s="1135"/>
      <c r="AI315" s="1147" t="str">
        <f t="shared" si="311"/>
        <v>710_82_1370_5_220_23  Schalplan Decke über UG Teil 3</v>
      </c>
    </row>
    <row r="316" spans="1:35" s="1148" customFormat="1" ht="12.75" customHeight="1" x14ac:dyDescent="0.25">
      <c r="A316" s="1128">
        <v>710</v>
      </c>
      <c r="B316" s="1129">
        <v>82</v>
      </c>
      <c r="C316" s="1130" t="s">
        <v>9</v>
      </c>
      <c r="D316" s="1130" t="s">
        <v>98</v>
      </c>
      <c r="E316" s="1131" t="s">
        <v>336</v>
      </c>
      <c r="F316" s="1131" t="s">
        <v>543</v>
      </c>
      <c r="G316" s="1132" t="s">
        <v>56</v>
      </c>
      <c r="H316" s="1133">
        <v>44895</v>
      </c>
      <c r="I316" s="934" t="s">
        <v>1556</v>
      </c>
      <c r="J316" s="1134" t="s">
        <v>798</v>
      </c>
      <c r="K316" s="1135" t="s">
        <v>26</v>
      </c>
      <c r="L316" s="1135" t="s">
        <v>811</v>
      </c>
      <c r="M316" s="1135"/>
      <c r="N316" s="1136"/>
      <c r="O316" s="1136"/>
      <c r="P316" s="1136"/>
      <c r="Q316" s="1136">
        <v>45006</v>
      </c>
      <c r="R316" s="1137"/>
      <c r="S316" s="1138" t="s">
        <v>101</v>
      </c>
      <c r="T316" s="1139" t="s">
        <v>102</v>
      </c>
      <c r="U316" s="1139" t="s">
        <v>103</v>
      </c>
      <c r="V316" s="1140" t="s">
        <v>248</v>
      </c>
      <c r="W316" s="1140" t="s">
        <v>10</v>
      </c>
      <c r="X316" s="1141" t="s">
        <v>877</v>
      </c>
      <c r="Y316" s="1142"/>
      <c r="Z316" s="1135" t="s">
        <v>14</v>
      </c>
      <c r="AA316" s="1137" t="s">
        <v>244</v>
      </c>
      <c r="AB316" s="1143" t="s">
        <v>21</v>
      </c>
      <c r="AC316" s="1144" t="s">
        <v>53</v>
      </c>
      <c r="AD316" s="1145"/>
      <c r="AE316" s="1145" t="s">
        <v>275</v>
      </c>
      <c r="AF316" s="1131" t="s">
        <v>28</v>
      </c>
      <c r="AG316" s="1146" t="str">
        <f t="shared" ref="AG316" si="338">IF(A316="","",A316&amp;"_"&amp;B316&amp;"_"&amp;C316&amp;"_"&amp;D316&amp;"_"&amp;E316&amp;"_"&amp;F316&amp;"_"&amp;G316)</f>
        <v>710_82_1370_5_220_23_B</v>
      </c>
      <c r="AH316" s="1135"/>
      <c r="AI316" s="1147" t="str">
        <f t="shared" ref="AI316" si="339">IF(A316="","",A316&amp;"_"&amp;B316&amp;"_"&amp;C316&amp;"_"&amp;D316&amp;"_"&amp;E316&amp;"_"&amp;F316&amp;"  "&amp;X316)</f>
        <v>710_82_1370_5_220_23  Schalplan Decke über UG Teil 3</v>
      </c>
    </row>
    <row r="317" spans="1:35" s="337" customFormat="1" ht="12.75" customHeight="1" x14ac:dyDescent="0.25">
      <c r="A317" s="28">
        <v>710</v>
      </c>
      <c r="B317" s="13">
        <v>82</v>
      </c>
      <c r="C317" s="7" t="s">
        <v>9</v>
      </c>
      <c r="D317" s="7" t="s">
        <v>98</v>
      </c>
      <c r="E317" s="20" t="s">
        <v>336</v>
      </c>
      <c r="F317" s="20" t="s">
        <v>543</v>
      </c>
      <c r="G317" s="932" t="s">
        <v>54</v>
      </c>
      <c r="H317" s="911">
        <v>45070</v>
      </c>
      <c r="I317" s="901" t="s">
        <v>1557</v>
      </c>
      <c r="J317" s="185" t="s">
        <v>798</v>
      </c>
      <c r="K317" s="5" t="s">
        <v>26</v>
      </c>
      <c r="L317" s="5" t="s">
        <v>811</v>
      </c>
      <c r="M317" s="5"/>
      <c r="N317" s="101"/>
      <c r="O317" s="101">
        <v>45092</v>
      </c>
      <c r="P317" s="101"/>
      <c r="Q317" s="1104">
        <v>45006</v>
      </c>
      <c r="R317" s="1006"/>
      <c r="S317" s="538" t="s">
        <v>101</v>
      </c>
      <c r="T317" s="8" t="s">
        <v>102</v>
      </c>
      <c r="U317" s="8" t="s">
        <v>103</v>
      </c>
      <c r="V317" s="17" t="s">
        <v>248</v>
      </c>
      <c r="W317" s="17" t="s">
        <v>10</v>
      </c>
      <c r="X317" s="41" t="s">
        <v>877</v>
      </c>
      <c r="Y317" s="27"/>
      <c r="Z317" s="5" t="s">
        <v>14</v>
      </c>
      <c r="AA317" s="38" t="s">
        <v>244</v>
      </c>
      <c r="AB317" s="15" t="s">
        <v>21</v>
      </c>
      <c r="AC317" s="22" t="s">
        <v>53</v>
      </c>
      <c r="AD317" s="4"/>
      <c r="AE317" s="4" t="s">
        <v>275</v>
      </c>
      <c r="AF317" s="20" t="s">
        <v>28</v>
      </c>
      <c r="AG317" s="6" t="str">
        <f t="shared" si="310"/>
        <v>710_82_1370_5_220_23_C</v>
      </c>
      <c r="AH317" s="5"/>
      <c r="AI317" s="45" t="str">
        <f t="shared" si="311"/>
        <v>710_82_1370_5_220_23  Schalplan Decke über UG Teil 3</v>
      </c>
    </row>
    <row r="318" spans="1:35" s="1148" customFormat="1" ht="12.75" customHeight="1" x14ac:dyDescent="0.25">
      <c r="A318" s="1128">
        <v>710</v>
      </c>
      <c r="B318" s="1129">
        <v>82</v>
      </c>
      <c r="C318" s="1130" t="s">
        <v>9</v>
      </c>
      <c r="D318" s="1130" t="s">
        <v>98</v>
      </c>
      <c r="E318" s="1131" t="s">
        <v>336</v>
      </c>
      <c r="F318" s="1131" t="s">
        <v>544</v>
      </c>
      <c r="G318" s="1132" t="s">
        <v>19</v>
      </c>
      <c r="H318" s="1133">
        <v>44832</v>
      </c>
      <c r="I318" s="934" t="s">
        <v>1556</v>
      </c>
      <c r="J318" s="1134" t="s">
        <v>798</v>
      </c>
      <c r="K318" s="1135" t="s">
        <v>26</v>
      </c>
      <c r="L318" s="1135" t="s">
        <v>811</v>
      </c>
      <c r="M318" s="1135"/>
      <c r="N318" s="1136"/>
      <c r="O318" s="1136"/>
      <c r="P318" s="1136"/>
      <c r="Q318" s="1136"/>
      <c r="R318" s="1137"/>
      <c r="S318" s="1138" t="s">
        <v>101</v>
      </c>
      <c r="T318" s="1139" t="s">
        <v>102</v>
      </c>
      <c r="U318" s="1139" t="s">
        <v>103</v>
      </c>
      <c r="V318" s="1140" t="s">
        <v>248</v>
      </c>
      <c r="W318" s="1140" t="s">
        <v>10</v>
      </c>
      <c r="X318" s="1141" t="s">
        <v>878</v>
      </c>
      <c r="Y318" s="1142"/>
      <c r="Z318" s="1135" t="s">
        <v>14</v>
      </c>
      <c r="AA318" s="1137" t="s">
        <v>244</v>
      </c>
      <c r="AB318" s="1143" t="s">
        <v>21</v>
      </c>
      <c r="AC318" s="1144" t="s">
        <v>53</v>
      </c>
      <c r="AD318" s="1145"/>
      <c r="AE318" s="1145" t="s">
        <v>275</v>
      </c>
      <c r="AF318" s="1131" t="s">
        <v>28</v>
      </c>
      <c r="AG318" s="1146" t="str">
        <f t="shared" si="310"/>
        <v>710_82_1370_5_220_24_A</v>
      </c>
      <c r="AH318" s="1135"/>
      <c r="AI318" s="1147" t="str">
        <f t="shared" si="311"/>
        <v>710_82_1370_5_220_24  Schalplan Decke über UG Teil 4</v>
      </c>
    </row>
    <row r="319" spans="1:35" s="1148" customFormat="1" ht="12.75" customHeight="1" x14ac:dyDescent="0.25">
      <c r="A319" s="1128">
        <v>710</v>
      </c>
      <c r="B319" s="1129">
        <v>82</v>
      </c>
      <c r="C319" s="1130" t="s">
        <v>9</v>
      </c>
      <c r="D319" s="1130" t="s">
        <v>98</v>
      </c>
      <c r="E319" s="1131" t="s">
        <v>336</v>
      </c>
      <c r="F319" s="1131" t="s">
        <v>544</v>
      </c>
      <c r="G319" s="1132" t="s">
        <v>56</v>
      </c>
      <c r="H319" s="1133">
        <v>44895</v>
      </c>
      <c r="I319" s="934" t="s">
        <v>1556</v>
      </c>
      <c r="J319" s="1134" t="s">
        <v>798</v>
      </c>
      <c r="K319" s="1135" t="s">
        <v>26</v>
      </c>
      <c r="L319" s="1135" t="s">
        <v>811</v>
      </c>
      <c r="M319" s="1135"/>
      <c r="N319" s="1136"/>
      <c r="O319" s="1136"/>
      <c r="P319" s="1136"/>
      <c r="Q319" s="1136">
        <v>45006</v>
      </c>
      <c r="R319" s="1137"/>
      <c r="S319" s="1138" t="s">
        <v>101</v>
      </c>
      <c r="T319" s="1139" t="s">
        <v>102</v>
      </c>
      <c r="U319" s="1139" t="s">
        <v>103</v>
      </c>
      <c r="V319" s="1140" t="s">
        <v>248</v>
      </c>
      <c r="W319" s="1140" t="s">
        <v>10</v>
      </c>
      <c r="X319" s="1141" t="s">
        <v>878</v>
      </c>
      <c r="Y319" s="1142"/>
      <c r="Z319" s="1135" t="s">
        <v>14</v>
      </c>
      <c r="AA319" s="1137" t="s">
        <v>244</v>
      </c>
      <c r="AB319" s="1143" t="s">
        <v>21</v>
      </c>
      <c r="AC319" s="1144" t="s">
        <v>53</v>
      </c>
      <c r="AD319" s="1145"/>
      <c r="AE319" s="1145" t="s">
        <v>275</v>
      </c>
      <c r="AF319" s="1131" t="s">
        <v>28</v>
      </c>
      <c r="AG319" s="1146" t="str">
        <f t="shared" ref="AG319" si="340">IF(A319="","",A319&amp;"_"&amp;B319&amp;"_"&amp;C319&amp;"_"&amp;D319&amp;"_"&amp;E319&amp;"_"&amp;F319&amp;"_"&amp;G319)</f>
        <v>710_82_1370_5_220_24_B</v>
      </c>
      <c r="AH319" s="1135"/>
      <c r="AI319" s="1147" t="str">
        <f t="shared" ref="AI319" si="341">IF(A319="","",A319&amp;"_"&amp;B319&amp;"_"&amp;C319&amp;"_"&amp;D319&amp;"_"&amp;E319&amp;"_"&amp;F319&amp;"  "&amp;X319)</f>
        <v>710_82_1370_5_220_24  Schalplan Decke über UG Teil 4</v>
      </c>
    </row>
    <row r="320" spans="1:35" s="337" customFormat="1" ht="12.75" customHeight="1" x14ac:dyDescent="0.25">
      <c r="A320" s="28">
        <v>710</v>
      </c>
      <c r="B320" s="13">
        <v>82</v>
      </c>
      <c r="C320" s="7" t="s">
        <v>9</v>
      </c>
      <c r="D320" s="7" t="s">
        <v>98</v>
      </c>
      <c r="E320" s="20" t="s">
        <v>336</v>
      </c>
      <c r="F320" s="20" t="s">
        <v>544</v>
      </c>
      <c r="G320" s="932" t="s">
        <v>54</v>
      </c>
      <c r="H320" s="911">
        <v>45070</v>
      </c>
      <c r="I320" s="901" t="s">
        <v>1557</v>
      </c>
      <c r="J320" s="185" t="s">
        <v>798</v>
      </c>
      <c r="K320" s="5" t="s">
        <v>26</v>
      </c>
      <c r="L320" s="5" t="s">
        <v>811</v>
      </c>
      <c r="M320" s="5"/>
      <c r="N320" s="101"/>
      <c r="O320" s="101">
        <v>45092</v>
      </c>
      <c r="P320" s="101"/>
      <c r="Q320" s="1104">
        <v>45006</v>
      </c>
      <c r="R320" s="1006"/>
      <c r="S320" s="538" t="s">
        <v>101</v>
      </c>
      <c r="T320" s="8" t="s">
        <v>102</v>
      </c>
      <c r="U320" s="8" t="s">
        <v>103</v>
      </c>
      <c r="V320" s="17" t="s">
        <v>248</v>
      </c>
      <c r="W320" s="17" t="s">
        <v>10</v>
      </c>
      <c r="X320" s="41" t="s">
        <v>878</v>
      </c>
      <c r="Y320" s="27"/>
      <c r="Z320" s="5" t="s">
        <v>14</v>
      </c>
      <c r="AA320" s="38" t="s">
        <v>244</v>
      </c>
      <c r="AB320" s="15" t="s">
        <v>21</v>
      </c>
      <c r="AC320" s="22" t="s">
        <v>53</v>
      </c>
      <c r="AD320" s="4"/>
      <c r="AE320" s="4" t="s">
        <v>275</v>
      </c>
      <c r="AF320" s="20" t="s">
        <v>28</v>
      </c>
      <c r="AG320" s="6" t="str">
        <f t="shared" si="310"/>
        <v>710_82_1370_5_220_24_C</v>
      </c>
      <c r="AH320" s="5"/>
      <c r="AI320" s="45" t="str">
        <f t="shared" si="311"/>
        <v>710_82_1370_5_220_24  Schalplan Decke über UG Teil 4</v>
      </c>
    </row>
    <row r="321" spans="1:35" s="1148" customFormat="1" ht="12.75" customHeight="1" x14ac:dyDescent="0.25">
      <c r="A321" s="1128">
        <v>710</v>
      </c>
      <c r="B321" s="1129">
        <v>82</v>
      </c>
      <c r="C321" s="1130" t="s">
        <v>9</v>
      </c>
      <c r="D321" s="1130" t="s">
        <v>98</v>
      </c>
      <c r="E321" s="1131" t="s">
        <v>336</v>
      </c>
      <c r="F321" s="1131" t="s">
        <v>696</v>
      </c>
      <c r="G321" s="1132" t="s">
        <v>19</v>
      </c>
      <c r="H321" s="1133">
        <v>44832</v>
      </c>
      <c r="I321" s="934" t="s">
        <v>1556</v>
      </c>
      <c r="J321" s="1134" t="s">
        <v>798</v>
      </c>
      <c r="K321" s="1135" t="s">
        <v>26</v>
      </c>
      <c r="L321" s="1135" t="s">
        <v>811</v>
      </c>
      <c r="M321" s="1135"/>
      <c r="N321" s="1136"/>
      <c r="O321" s="1136"/>
      <c r="P321" s="1136"/>
      <c r="Q321" s="1136"/>
      <c r="R321" s="1137"/>
      <c r="S321" s="1138" t="s">
        <v>101</v>
      </c>
      <c r="T321" s="1139" t="s">
        <v>102</v>
      </c>
      <c r="U321" s="1139" t="s">
        <v>103</v>
      </c>
      <c r="V321" s="1140" t="s">
        <v>248</v>
      </c>
      <c r="W321" s="1140" t="s">
        <v>10</v>
      </c>
      <c r="X321" s="1141" t="s">
        <v>879</v>
      </c>
      <c r="Y321" s="1142"/>
      <c r="Z321" s="1135" t="s">
        <v>14</v>
      </c>
      <c r="AA321" s="1137" t="s">
        <v>244</v>
      </c>
      <c r="AB321" s="1143" t="s">
        <v>21</v>
      </c>
      <c r="AC321" s="1144" t="s">
        <v>53</v>
      </c>
      <c r="AD321" s="1145"/>
      <c r="AE321" s="1145" t="s">
        <v>275</v>
      </c>
      <c r="AF321" s="1131" t="s">
        <v>28</v>
      </c>
      <c r="AG321" s="1146" t="str">
        <f t="shared" si="310"/>
        <v>710_82_1370_5_220_25_A</v>
      </c>
      <c r="AH321" s="1135"/>
      <c r="AI321" s="1147" t="str">
        <f t="shared" si="311"/>
        <v>710_82_1370_5_220_25  Schalplan Decke über UG Teil 5</v>
      </c>
    </row>
    <row r="322" spans="1:35" s="1148" customFormat="1" ht="12.75" customHeight="1" x14ac:dyDescent="0.25">
      <c r="A322" s="1128">
        <v>710</v>
      </c>
      <c r="B322" s="1129">
        <v>82</v>
      </c>
      <c r="C322" s="1130" t="s">
        <v>9</v>
      </c>
      <c r="D322" s="1130" t="s">
        <v>98</v>
      </c>
      <c r="E322" s="1131" t="s">
        <v>336</v>
      </c>
      <c r="F322" s="1131" t="s">
        <v>696</v>
      </c>
      <c r="G322" s="1132" t="s">
        <v>56</v>
      </c>
      <c r="H322" s="1133">
        <v>44895</v>
      </c>
      <c r="I322" s="934" t="s">
        <v>1556</v>
      </c>
      <c r="J322" s="1134" t="s">
        <v>798</v>
      </c>
      <c r="K322" s="1135" t="s">
        <v>26</v>
      </c>
      <c r="L322" s="1135" t="s">
        <v>811</v>
      </c>
      <c r="M322" s="1135"/>
      <c r="N322" s="1136"/>
      <c r="O322" s="1136"/>
      <c r="P322" s="1136"/>
      <c r="Q322" s="1136">
        <v>45006</v>
      </c>
      <c r="R322" s="1137"/>
      <c r="S322" s="1138" t="s">
        <v>101</v>
      </c>
      <c r="T322" s="1139" t="s">
        <v>102</v>
      </c>
      <c r="U322" s="1139" t="s">
        <v>103</v>
      </c>
      <c r="V322" s="1140" t="s">
        <v>248</v>
      </c>
      <c r="W322" s="1140" t="s">
        <v>10</v>
      </c>
      <c r="X322" s="1141" t="s">
        <v>879</v>
      </c>
      <c r="Y322" s="1142"/>
      <c r="Z322" s="1135" t="s">
        <v>14</v>
      </c>
      <c r="AA322" s="1137" t="s">
        <v>244</v>
      </c>
      <c r="AB322" s="1143" t="s">
        <v>21</v>
      </c>
      <c r="AC322" s="1144" t="s">
        <v>53</v>
      </c>
      <c r="AD322" s="1145"/>
      <c r="AE322" s="1145" t="s">
        <v>275</v>
      </c>
      <c r="AF322" s="1131" t="s">
        <v>28</v>
      </c>
      <c r="AG322" s="1146" t="str">
        <f t="shared" ref="AG322" si="342">IF(A322="","",A322&amp;"_"&amp;B322&amp;"_"&amp;C322&amp;"_"&amp;D322&amp;"_"&amp;E322&amp;"_"&amp;F322&amp;"_"&amp;G322)</f>
        <v>710_82_1370_5_220_25_B</v>
      </c>
      <c r="AH322" s="1135"/>
      <c r="AI322" s="1147" t="str">
        <f t="shared" ref="AI322" si="343">IF(A322="","",A322&amp;"_"&amp;B322&amp;"_"&amp;C322&amp;"_"&amp;D322&amp;"_"&amp;E322&amp;"_"&amp;F322&amp;"  "&amp;X322)</f>
        <v>710_82_1370_5_220_25  Schalplan Decke über UG Teil 5</v>
      </c>
    </row>
    <row r="323" spans="1:35" s="337" customFormat="1" ht="12.75" customHeight="1" x14ac:dyDescent="0.25">
      <c r="A323" s="28">
        <v>710</v>
      </c>
      <c r="B323" s="13">
        <v>82</v>
      </c>
      <c r="C323" s="7" t="s">
        <v>9</v>
      </c>
      <c r="D323" s="7" t="s">
        <v>98</v>
      </c>
      <c r="E323" s="20" t="s">
        <v>336</v>
      </c>
      <c r="F323" s="20" t="s">
        <v>696</v>
      </c>
      <c r="G323" s="932" t="s">
        <v>54</v>
      </c>
      <c r="H323" s="911">
        <v>45070</v>
      </c>
      <c r="I323" s="901" t="s">
        <v>1557</v>
      </c>
      <c r="J323" s="185" t="s">
        <v>798</v>
      </c>
      <c r="K323" s="5" t="s">
        <v>26</v>
      </c>
      <c r="L323" s="5" t="s">
        <v>811</v>
      </c>
      <c r="M323" s="5"/>
      <c r="N323" s="101"/>
      <c r="O323" s="101">
        <v>45092</v>
      </c>
      <c r="P323" s="101"/>
      <c r="Q323" s="1104">
        <v>45006</v>
      </c>
      <c r="R323" s="1006"/>
      <c r="S323" s="538" t="s">
        <v>101</v>
      </c>
      <c r="T323" s="8" t="s">
        <v>102</v>
      </c>
      <c r="U323" s="8" t="s">
        <v>103</v>
      </c>
      <c r="V323" s="17" t="s">
        <v>248</v>
      </c>
      <c r="W323" s="17" t="s">
        <v>10</v>
      </c>
      <c r="X323" s="41" t="s">
        <v>879</v>
      </c>
      <c r="Y323" s="27"/>
      <c r="Z323" s="5" t="s">
        <v>14</v>
      </c>
      <c r="AA323" s="38" t="s">
        <v>244</v>
      </c>
      <c r="AB323" s="15" t="s">
        <v>21</v>
      </c>
      <c r="AC323" s="22" t="s">
        <v>53</v>
      </c>
      <c r="AD323" s="4"/>
      <c r="AE323" s="4" t="s">
        <v>275</v>
      </c>
      <c r="AF323" s="20" t="s">
        <v>28</v>
      </c>
      <c r="AG323" s="6" t="str">
        <f t="shared" si="310"/>
        <v>710_82_1370_5_220_25_C</v>
      </c>
      <c r="AH323" s="5"/>
      <c r="AI323" s="45" t="str">
        <f t="shared" si="311"/>
        <v>710_82_1370_5_220_25  Schalplan Decke über UG Teil 5</v>
      </c>
    </row>
    <row r="324" spans="1:35" s="1148" customFormat="1" ht="12.75" customHeight="1" x14ac:dyDescent="0.25">
      <c r="A324" s="1128">
        <v>710</v>
      </c>
      <c r="B324" s="1129">
        <v>82</v>
      </c>
      <c r="C324" s="1130" t="s">
        <v>9</v>
      </c>
      <c r="D324" s="1130" t="s">
        <v>98</v>
      </c>
      <c r="E324" s="1131" t="s">
        <v>336</v>
      </c>
      <c r="F324" s="1131" t="s">
        <v>697</v>
      </c>
      <c r="G324" s="1132" t="s">
        <v>19</v>
      </c>
      <c r="H324" s="1133">
        <v>44832</v>
      </c>
      <c r="I324" s="934" t="s">
        <v>1556</v>
      </c>
      <c r="J324" s="1134" t="s">
        <v>798</v>
      </c>
      <c r="K324" s="1135" t="s">
        <v>26</v>
      </c>
      <c r="L324" s="1135" t="s">
        <v>811</v>
      </c>
      <c r="M324" s="1135"/>
      <c r="N324" s="1136"/>
      <c r="O324" s="1136"/>
      <c r="P324" s="1136"/>
      <c r="Q324" s="1136"/>
      <c r="R324" s="1137"/>
      <c r="S324" s="1138" t="s">
        <v>101</v>
      </c>
      <c r="T324" s="1139" t="s">
        <v>102</v>
      </c>
      <c r="U324" s="1139" t="s">
        <v>103</v>
      </c>
      <c r="V324" s="1140" t="s">
        <v>248</v>
      </c>
      <c r="W324" s="1140" t="s">
        <v>10</v>
      </c>
      <c r="X324" s="1141" t="s">
        <v>880</v>
      </c>
      <c r="Y324" s="1142"/>
      <c r="Z324" s="1135" t="s">
        <v>14</v>
      </c>
      <c r="AA324" s="1137" t="s">
        <v>244</v>
      </c>
      <c r="AB324" s="1143" t="s">
        <v>21</v>
      </c>
      <c r="AC324" s="1144" t="s">
        <v>53</v>
      </c>
      <c r="AD324" s="1145"/>
      <c r="AE324" s="1145" t="s">
        <v>275</v>
      </c>
      <c r="AF324" s="1131" t="s">
        <v>28</v>
      </c>
      <c r="AG324" s="1146" t="str">
        <f t="shared" si="310"/>
        <v>710_82_1370_5_220_26_A</v>
      </c>
      <c r="AH324" s="1135"/>
      <c r="AI324" s="1147" t="str">
        <f t="shared" si="311"/>
        <v>710_82_1370_5_220_26  Schalplan Decke über UG Teil 6</v>
      </c>
    </row>
    <row r="325" spans="1:35" s="1148" customFormat="1" ht="12.75" customHeight="1" x14ac:dyDescent="0.25">
      <c r="A325" s="1128">
        <v>710</v>
      </c>
      <c r="B325" s="1129">
        <v>82</v>
      </c>
      <c r="C325" s="1130" t="s">
        <v>9</v>
      </c>
      <c r="D325" s="1130" t="s">
        <v>98</v>
      </c>
      <c r="E325" s="1131" t="s">
        <v>336</v>
      </c>
      <c r="F325" s="1131" t="s">
        <v>697</v>
      </c>
      <c r="G325" s="1132" t="s">
        <v>56</v>
      </c>
      <c r="H325" s="1133">
        <v>44895</v>
      </c>
      <c r="I325" s="934" t="s">
        <v>1556</v>
      </c>
      <c r="J325" s="1134" t="s">
        <v>798</v>
      </c>
      <c r="K325" s="1135" t="s">
        <v>26</v>
      </c>
      <c r="L325" s="1135" t="s">
        <v>811</v>
      </c>
      <c r="M325" s="1135"/>
      <c r="N325" s="1136"/>
      <c r="O325" s="1136"/>
      <c r="P325" s="1136"/>
      <c r="Q325" s="1136">
        <v>45006</v>
      </c>
      <c r="R325" s="1137"/>
      <c r="S325" s="1138" t="s">
        <v>101</v>
      </c>
      <c r="T325" s="1139" t="s">
        <v>102</v>
      </c>
      <c r="U325" s="1139" t="s">
        <v>103</v>
      </c>
      <c r="V325" s="1140" t="s">
        <v>248</v>
      </c>
      <c r="W325" s="1140" t="s">
        <v>10</v>
      </c>
      <c r="X325" s="1141" t="s">
        <v>880</v>
      </c>
      <c r="Y325" s="1142"/>
      <c r="Z325" s="1135" t="s">
        <v>14</v>
      </c>
      <c r="AA325" s="1137" t="s">
        <v>244</v>
      </c>
      <c r="AB325" s="1143" t="s">
        <v>21</v>
      </c>
      <c r="AC325" s="1144" t="s">
        <v>53</v>
      </c>
      <c r="AD325" s="1145"/>
      <c r="AE325" s="1145" t="s">
        <v>275</v>
      </c>
      <c r="AF325" s="1131" t="s">
        <v>28</v>
      </c>
      <c r="AG325" s="1146" t="str">
        <f t="shared" ref="AG325" si="344">IF(A325="","",A325&amp;"_"&amp;B325&amp;"_"&amp;C325&amp;"_"&amp;D325&amp;"_"&amp;E325&amp;"_"&amp;F325&amp;"_"&amp;G325)</f>
        <v>710_82_1370_5_220_26_B</v>
      </c>
      <c r="AH325" s="1135"/>
      <c r="AI325" s="1147" t="str">
        <f t="shared" ref="AI325" si="345">IF(A325="","",A325&amp;"_"&amp;B325&amp;"_"&amp;C325&amp;"_"&amp;D325&amp;"_"&amp;E325&amp;"_"&amp;F325&amp;"  "&amp;X325)</f>
        <v>710_82_1370_5_220_26  Schalplan Decke über UG Teil 6</v>
      </c>
    </row>
    <row r="326" spans="1:35" s="337" customFormat="1" ht="12.75" customHeight="1" x14ac:dyDescent="0.25">
      <c r="A326" s="28">
        <v>710</v>
      </c>
      <c r="B326" s="13">
        <v>82</v>
      </c>
      <c r="C326" s="7" t="s">
        <v>9</v>
      </c>
      <c r="D326" s="7" t="s">
        <v>98</v>
      </c>
      <c r="E326" s="20" t="s">
        <v>336</v>
      </c>
      <c r="F326" s="20" t="s">
        <v>697</v>
      </c>
      <c r="G326" s="932" t="s">
        <v>54</v>
      </c>
      <c r="H326" s="911">
        <v>45070</v>
      </c>
      <c r="I326" s="901" t="s">
        <v>1557</v>
      </c>
      <c r="J326" s="185" t="s">
        <v>798</v>
      </c>
      <c r="K326" s="5" t="s">
        <v>26</v>
      </c>
      <c r="L326" s="5" t="s">
        <v>811</v>
      </c>
      <c r="M326" s="5"/>
      <c r="N326" s="101"/>
      <c r="O326" s="101">
        <v>45092</v>
      </c>
      <c r="P326" s="101"/>
      <c r="Q326" s="1104">
        <v>45006</v>
      </c>
      <c r="R326" s="1006"/>
      <c r="S326" s="538" t="s">
        <v>101</v>
      </c>
      <c r="T326" s="8" t="s">
        <v>102</v>
      </c>
      <c r="U326" s="8" t="s">
        <v>103</v>
      </c>
      <c r="V326" s="17" t="s">
        <v>248</v>
      </c>
      <c r="W326" s="17" t="s">
        <v>10</v>
      </c>
      <c r="X326" s="41" t="s">
        <v>880</v>
      </c>
      <c r="Y326" s="27"/>
      <c r="Z326" s="5" t="s">
        <v>14</v>
      </c>
      <c r="AA326" s="38" t="s">
        <v>244</v>
      </c>
      <c r="AB326" s="15" t="s">
        <v>21</v>
      </c>
      <c r="AC326" s="22" t="s">
        <v>53</v>
      </c>
      <c r="AD326" s="4"/>
      <c r="AE326" s="4" t="s">
        <v>275</v>
      </c>
      <c r="AF326" s="20" t="s">
        <v>28</v>
      </c>
      <c r="AG326" s="6" t="str">
        <f t="shared" si="310"/>
        <v>710_82_1370_5_220_26_C</v>
      </c>
      <c r="AH326" s="5"/>
      <c r="AI326" s="45" t="str">
        <f t="shared" si="311"/>
        <v>710_82_1370_5_220_26  Schalplan Decke über UG Teil 6</v>
      </c>
    </row>
    <row r="327" spans="1:35" s="337" customFormat="1" ht="12.75" customHeight="1" x14ac:dyDescent="0.25">
      <c r="A327" s="28"/>
      <c r="B327" s="13"/>
      <c r="C327" s="7"/>
      <c r="D327" s="7"/>
      <c r="E327" s="20"/>
      <c r="F327" s="20"/>
      <c r="G327" s="932"/>
      <c r="H327" s="911"/>
      <c r="I327" s="160"/>
      <c r="J327" s="185"/>
      <c r="K327" s="5"/>
      <c r="L327" s="5"/>
      <c r="M327" s="5"/>
      <c r="N327" s="101"/>
      <c r="O327" s="101"/>
      <c r="P327" s="101"/>
      <c r="Q327" s="1"/>
      <c r="R327" s="336"/>
      <c r="S327" s="538"/>
      <c r="T327" s="8"/>
      <c r="U327" s="8"/>
      <c r="V327" s="17"/>
      <c r="W327" s="17"/>
      <c r="X327" s="41"/>
      <c r="Y327" s="27"/>
      <c r="Z327" s="5"/>
      <c r="AA327" s="38"/>
      <c r="AB327" s="15"/>
      <c r="AC327" s="22"/>
      <c r="AD327" s="4"/>
      <c r="AE327" s="4"/>
      <c r="AF327" s="20"/>
      <c r="AG327" s="6" t="str">
        <f t="shared" si="310"/>
        <v/>
      </c>
      <c r="AH327" s="5"/>
      <c r="AI327" s="45" t="str">
        <f t="shared" si="311"/>
        <v/>
      </c>
    </row>
    <row r="328" spans="1:35" s="1148" customFormat="1" ht="12.75" customHeight="1" x14ac:dyDescent="0.25">
      <c r="A328" s="1128">
        <v>710</v>
      </c>
      <c r="B328" s="1129">
        <v>82</v>
      </c>
      <c r="C328" s="1130" t="s">
        <v>9</v>
      </c>
      <c r="D328" s="1130" t="s">
        <v>98</v>
      </c>
      <c r="E328" s="1131" t="s">
        <v>336</v>
      </c>
      <c r="F328" s="1131" t="s">
        <v>708</v>
      </c>
      <c r="G328" s="1132" t="s">
        <v>19</v>
      </c>
      <c r="H328" s="1133">
        <v>44832</v>
      </c>
      <c r="I328" s="934" t="s">
        <v>1556</v>
      </c>
      <c r="J328" s="1134" t="s">
        <v>798</v>
      </c>
      <c r="K328" s="1135" t="s">
        <v>26</v>
      </c>
      <c r="L328" s="1135" t="s">
        <v>811</v>
      </c>
      <c r="M328" s="1135"/>
      <c r="N328" s="1136"/>
      <c r="O328" s="1136"/>
      <c r="P328" s="1136"/>
      <c r="Q328" s="1136"/>
      <c r="R328" s="1137"/>
      <c r="S328" s="1138" t="s">
        <v>101</v>
      </c>
      <c r="T328" s="1139" t="s">
        <v>102</v>
      </c>
      <c r="U328" s="1139" t="s">
        <v>103</v>
      </c>
      <c r="V328" s="1140" t="s">
        <v>248</v>
      </c>
      <c r="W328" s="1140" t="s">
        <v>10</v>
      </c>
      <c r="X328" s="1141" t="s">
        <v>881</v>
      </c>
      <c r="Y328" s="1142"/>
      <c r="Z328" s="1135" t="s">
        <v>14</v>
      </c>
      <c r="AA328" s="1137" t="s">
        <v>244</v>
      </c>
      <c r="AB328" s="1143" t="s">
        <v>21</v>
      </c>
      <c r="AC328" s="1144" t="s">
        <v>53</v>
      </c>
      <c r="AD328" s="1145"/>
      <c r="AE328" s="1145" t="s">
        <v>275</v>
      </c>
      <c r="AF328" s="1131" t="s">
        <v>28</v>
      </c>
      <c r="AG328" s="1146" t="str">
        <f t="shared" si="310"/>
        <v>710_82_1370_5_220_31_A</v>
      </c>
      <c r="AH328" s="1135"/>
      <c r="AI328" s="1147" t="str">
        <f t="shared" si="311"/>
        <v>710_82_1370_5_220_31  Schalplan Decke über OG Teil 1</v>
      </c>
    </row>
    <row r="329" spans="1:35" s="1148" customFormat="1" ht="12.75" customHeight="1" x14ac:dyDescent="0.25">
      <c r="A329" s="1128">
        <v>710</v>
      </c>
      <c r="B329" s="1129">
        <v>82</v>
      </c>
      <c r="C329" s="1130" t="s">
        <v>9</v>
      </c>
      <c r="D329" s="1130" t="s">
        <v>98</v>
      </c>
      <c r="E329" s="1131" t="s">
        <v>336</v>
      </c>
      <c r="F329" s="1131" t="s">
        <v>708</v>
      </c>
      <c r="G329" s="1132" t="s">
        <v>56</v>
      </c>
      <c r="H329" s="1133">
        <v>44895</v>
      </c>
      <c r="I329" s="934" t="s">
        <v>1556</v>
      </c>
      <c r="J329" s="1134" t="s">
        <v>798</v>
      </c>
      <c r="K329" s="1135" t="s">
        <v>26</v>
      </c>
      <c r="L329" s="1135" t="s">
        <v>811</v>
      </c>
      <c r="M329" s="1135"/>
      <c r="N329" s="1136"/>
      <c r="O329" s="1136"/>
      <c r="P329" s="1136"/>
      <c r="Q329" s="1136">
        <v>45006</v>
      </c>
      <c r="R329" s="1137"/>
      <c r="S329" s="1138" t="s">
        <v>101</v>
      </c>
      <c r="T329" s="1139" t="s">
        <v>102</v>
      </c>
      <c r="U329" s="1139" t="s">
        <v>103</v>
      </c>
      <c r="V329" s="1140" t="s">
        <v>248</v>
      </c>
      <c r="W329" s="1140" t="s">
        <v>10</v>
      </c>
      <c r="X329" s="1141" t="s">
        <v>881</v>
      </c>
      <c r="Y329" s="1142"/>
      <c r="Z329" s="1135" t="s">
        <v>14</v>
      </c>
      <c r="AA329" s="1137" t="s">
        <v>244</v>
      </c>
      <c r="AB329" s="1143" t="s">
        <v>21</v>
      </c>
      <c r="AC329" s="1144" t="s">
        <v>53</v>
      </c>
      <c r="AD329" s="1145"/>
      <c r="AE329" s="1145" t="s">
        <v>275</v>
      </c>
      <c r="AF329" s="1131" t="s">
        <v>28</v>
      </c>
      <c r="AG329" s="1146" t="str">
        <f t="shared" ref="AG329" si="346">IF(A329="","",A329&amp;"_"&amp;B329&amp;"_"&amp;C329&amp;"_"&amp;D329&amp;"_"&amp;E329&amp;"_"&amp;F329&amp;"_"&amp;G329)</f>
        <v>710_82_1370_5_220_31_B</v>
      </c>
      <c r="AH329" s="1135"/>
      <c r="AI329" s="1147" t="str">
        <f t="shared" ref="AI329" si="347">IF(A329="","",A329&amp;"_"&amp;B329&amp;"_"&amp;C329&amp;"_"&amp;D329&amp;"_"&amp;E329&amp;"_"&amp;F329&amp;"  "&amp;X329)</f>
        <v>710_82_1370_5_220_31  Schalplan Decke über OG Teil 1</v>
      </c>
    </row>
    <row r="330" spans="1:35" s="337" customFormat="1" ht="12.75" customHeight="1" x14ac:dyDescent="0.25">
      <c r="A330" s="28">
        <v>710</v>
      </c>
      <c r="B330" s="13">
        <v>82</v>
      </c>
      <c r="C330" s="7" t="s">
        <v>9</v>
      </c>
      <c r="D330" s="7" t="s">
        <v>98</v>
      </c>
      <c r="E330" s="20" t="s">
        <v>336</v>
      </c>
      <c r="F330" s="20" t="s">
        <v>708</v>
      </c>
      <c r="G330" s="932" t="s">
        <v>54</v>
      </c>
      <c r="H330" s="911">
        <v>45070</v>
      </c>
      <c r="I330" s="901" t="s">
        <v>1557</v>
      </c>
      <c r="J330" s="185" t="s">
        <v>798</v>
      </c>
      <c r="K330" s="5" t="s">
        <v>26</v>
      </c>
      <c r="L330" s="5" t="s">
        <v>811</v>
      </c>
      <c r="M330" s="5"/>
      <c r="N330" s="101"/>
      <c r="O330" s="101">
        <v>45092</v>
      </c>
      <c r="P330" s="101"/>
      <c r="Q330" s="1104">
        <v>45006</v>
      </c>
      <c r="R330" s="1006"/>
      <c r="S330" s="538" t="s">
        <v>101</v>
      </c>
      <c r="T330" s="8" t="s">
        <v>102</v>
      </c>
      <c r="U330" s="8" t="s">
        <v>103</v>
      </c>
      <c r="V330" s="17" t="s">
        <v>248</v>
      </c>
      <c r="W330" s="17" t="s">
        <v>10</v>
      </c>
      <c r="X330" s="41" t="s">
        <v>881</v>
      </c>
      <c r="Y330" s="27"/>
      <c r="Z330" s="5" t="s">
        <v>14</v>
      </c>
      <c r="AA330" s="38" t="s">
        <v>244</v>
      </c>
      <c r="AB330" s="15" t="s">
        <v>21</v>
      </c>
      <c r="AC330" s="22" t="s">
        <v>53</v>
      </c>
      <c r="AD330" s="4"/>
      <c r="AE330" s="4" t="s">
        <v>275</v>
      </c>
      <c r="AF330" s="20" t="s">
        <v>28</v>
      </c>
      <c r="AG330" s="6" t="str">
        <f t="shared" si="310"/>
        <v>710_82_1370_5_220_31_C</v>
      </c>
      <c r="AH330" s="5"/>
      <c r="AI330" s="45" t="str">
        <f t="shared" si="311"/>
        <v>710_82_1370_5_220_31  Schalplan Decke über OG Teil 1</v>
      </c>
    </row>
    <row r="331" spans="1:35" s="1148" customFormat="1" ht="12.75" customHeight="1" x14ac:dyDescent="0.25">
      <c r="A331" s="1128">
        <v>710</v>
      </c>
      <c r="B331" s="1129">
        <v>82</v>
      </c>
      <c r="C331" s="1130" t="s">
        <v>9</v>
      </c>
      <c r="D331" s="1130" t="s">
        <v>98</v>
      </c>
      <c r="E331" s="1131" t="s">
        <v>336</v>
      </c>
      <c r="F331" s="1131" t="s">
        <v>709</v>
      </c>
      <c r="G331" s="1132" t="s">
        <v>19</v>
      </c>
      <c r="H331" s="1133">
        <v>44832</v>
      </c>
      <c r="I331" s="934" t="s">
        <v>1556</v>
      </c>
      <c r="J331" s="1134" t="s">
        <v>798</v>
      </c>
      <c r="K331" s="1135" t="s">
        <v>26</v>
      </c>
      <c r="L331" s="1135" t="s">
        <v>811</v>
      </c>
      <c r="M331" s="1135"/>
      <c r="N331" s="1136"/>
      <c r="O331" s="1136"/>
      <c r="P331" s="1136"/>
      <c r="Q331" s="1136"/>
      <c r="R331" s="1137"/>
      <c r="S331" s="1138" t="s">
        <v>101</v>
      </c>
      <c r="T331" s="1139" t="s">
        <v>102</v>
      </c>
      <c r="U331" s="1139" t="s">
        <v>103</v>
      </c>
      <c r="V331" s="1140" t="s">
        <v>248</v>
      </c>
      <c r="W331" s="1140" t="s">
        <v>10</v>
      </c>
      <c r="X331" s="1141" t="s">
        <v>882</v>
      </c>
      <c r="Y331" s="1142"/>
      <c r="Z331" s="1135" t="s">
        <v>14</v>
      </c>
      <c r="AA331" s="1137" t="s">
        <v>244</v>
      </c>
      <c r="AB331" s="1143" t="s">
        <v>21</v>
      </c>
      <c r="AC331" s="1144" t="s">
        <v>53</v>
      </c>
      <c r="AD331" s="1145"/>
      <c r="AE331" s="1145" t="s">
        <v>275</v>
      </c>
      <c r="AF331" s="1131" t="s">
        <v>28</v>
      </c>
      <c r="AG331" s="1146" t="str">
        <f t="shared" si="310"/>
        <v>710_82_1370_5_220_32_A</v>
      </c>
      <c r="AH331" s="1135"/>
      <c r="AI331" s="1147" t="str">
        <f t="shared" si="311"/>
        <v>710_82_1370_5_220_32  Schalplan Decke über OG Teil 2</v>
      </c>
    </row>
    <row r="332" spans="1:35" s="1148" customFormat="1" ht="12.75" customHeight="1" x14ac:dyDescent="0.25">
      <c r="A332" s="1128">
        <v>710</v>
      </c>
      <c r="B332" s="1129">
        <v>82</v>
      </c>
      <c r="C332" s="1130" t="s">
        <v>9</v>
      </c>
      <c r="D332" s="1130" t="s">
        <v>98</v>
      </c>
      <c r="E332" s="1131" t="s">
        <v>336</v>
      </c>
      <c r="F332" s="1131" t="s">
        <v>709</v>
      </c>
      <c r="G332" s="1132" t="s">
        <v>56</v>
      </c>
      <c r="H332" s="1133">
        <v>44895</v>
      </c>
      <c r="I332" s="934" t="s">
        <v>1556</v>
      </c>
      <c r="J332" s="1134" t="s">
        <v>798</v>
      </c>
      <c r="K332" s="1135" t="s">
        <v>26</v>
      </c>
      <c r="L332" s="1135" t="s">
        <v>811</v>
      </c>
      <c r="M332" s="1135"/>
      <c r="N332" s="1136"/>
      <c r="O332" s="1136"/>
      <c r="P332" s="1136"/>
      <c r="Q332" s="1136">
        <v>45006</v>
      </c>
      <c r="R332" s="1137"/>
      <c r="S332" s="1138" t="s">
        <v>101</v>
      </c>
      <c r="T332" s="1139" t="s">
        <v>102</v>
      </c>
      <c r="U332" s="1139" t="s">
        <v>103</v>
      </c>
      <c r="V332" s="1140" t="s">
        <v>248</v>
      </c>
      <c r="W332" s="1140" t="s">
        <v>10</v>
      </c>
      <c r="X332" s="1141" t="s">
        <v>882</v>
      </c>
      <c r="Y332" s="1142"/>
      <c r="Z332" s="1135" t="s">
        <v>14</v>
      </c>
      <c r="AA332" s="1137" t="s">
        <v>244</v>
      </c>
      <c r="AB332" s="1143" t="s">
        <v>21</v>
      </c>
      <c r="AC332" s="1144" t="s">
        <v>53</v>
      </c>
      <c r="AD332" s="1145"/>
      <c r="AE332" s="1145" t="s">
        <v>275</v>
      </c>
      <c r="AF332" s="1131" t="s">
        <v>28</v>
      </c>
      <c r="AG332" s="1146" t="str">
        <f t="shared" ref="AG332" si="348">IF(A332="","",A332&amp;"_"&amp;B332&amp;"_"&amp;C332&amp;"_"&amp;D332&amp;"_"&amp;E332&amp;"_"&amp;F332&amp;"_"&amp;G332)</f>
        <v>710_82_1370_5_220_32_B</v>
      </c>
      <c r="AH332" s="1135"/>
      <c r="AI332" s="1147" t="str">
        <f t="shared" ref="AI332" si="349">IF(A332="","",A332&amp;"_"&amp;B332&amp;"_"&amp;C332&amp;"_"&amp;D332&amp;"_"&amp;E332&amp;"_"&amp;F332&amp;"  "&amp;X332)</f>
        <v>710_82_1370_5_220_32  Schalplan Decke über OG Teil 2</v>
      </c>
    </row>
    <row r="333" spans="1:35" s="337" customFormat="1" ht="12.75" customHeight="1" x14ac:dyDescent="0.25">
      <c r="A333" s="28">
        <v>710</v>
      </c>
      <c r="B333" s="13">
        <v>82</v>
      </c>
      <c r="C333" s="7" t="s">
        <v>9</v>
      </c>
      <c r="D333" s="7" t="s">
        <v>98</v>
      </c>
      <c r="E333" s="20" t="s">
        <v>336</v>
      </c>
      <c r="F333" s="20" t="s">
        <v>709</v>
      </c>
      <c r="G333" s="932" t="s">
        <v>54</v>
      </c>
      <c r="H333" s="911">
        <v>45070</v>
      </c>
      <c r="I333" s="901" t="s">
        <v>1557</v>
      </c>
      <c r="J333" s="185" t="s">
        <v>798</v>
      </c>
      <c r="K333" s="5" t="s">
        <v>26</v>
      </c>
      <c r="L333" s="5" t="s">
        <v>811</v>
      </c>
      <c r="M333" s="5"/>
      <c r="N333" s="101"/>
      <c r="O333" s="101">
        <v>45092</v>
      </c>
      <c r="P333" s="101"/>
      <c r="Q333" s="1104">
        <v>45006</v>
      </c>
      <c r="R333" s="1006"/>
      <c r="S333" s="538" t="s">
        <v>101</v>
      </c>
      <c r="T333" s="8" t="s">
        <v>102</v>
      </c>
      <c r="U333" s="8" t="s">
        <v>103</v>
      </c>
      <c r="V333" s="17" t="s">
        <v>248</v>
      </c>
      <c r="W333" s="17" t="s">
        <v>10</v>
      </c>
      <c r="X333" s="41" t="s">
        <v>882</v>
      </c>
      <c r="Y333" s="27"/>
      <c r="Z333" s="5" t="s">
        <v>14</v>
      </c>
      <c r="AA333" s="38" t="s">
        <v>244</v>
      </c>
      <c r="AB333" s="15" t="s">
        <v>21</v>
      </c>
      <c r="AC333" s="22" t="s">
        <v>53</v>
      </c>
      <c r="AD333" s="4"/>
      <c r="AE333" s="4" t="s">
        <v>275</v>
      </c>
      <c r="AF333" s="20" t="s">
        <v>28</v>
      </c>
      <c r="AG333" s="6" t="str">
        <f t="shared" si="310"/>
        <v>710_82_1370_5_220_32_C</v>
      </c>
      <c r="AH333" s="5"/>
      <c r="AI333" s="45" t="str">
        <f t="shared" si="311"/>
        <v>710_82_1370_5_220_32  Schalplan Decke über OG Teil 2</v>
      </c>
    </row>
    <row r="334" spans="1:35" s="1148" customFormat="1" ht="12.75" customHeight="1" x14ac:dyDescent="0.25">
      <c r="A334" s="1128">
        <v>710</v>
      </c>
      <c r="B334" s="1129">
        <v>82</v>
      </c>
      <c r="C334" s="1130" t="s">
        <v>9</v>
      </c>
      <c r="D334" s="1130" t="s">
        <v>98</v>
      </c>
      <c r="E334" s="1131" t="s">
        <v>336</v>
      </c>
      <c r="F334" s="1131" t="s">
        <v>710</v>
      </c>
      <c r="G334" s="1132" t="s">
        <v>19</v>
      </c>
      <c r="H334" s="1133">
        <v>44832</v>
      </c>
      <c r="I334" s="934" t="s">
        <v>1556</v>
      </c>
      <c r="J334" s="1134" t="s">
        <v>798</v>
      </c>
      <c r="K334" s="1135" t="s">
        <v>26</v>
      </c>
      <c r="L334" s="1135" t="s">
        <v>811</v>
      </c>
      <c r="M334" s="1135"/>
      <c r="N334" s="1136"/>
      <c r="O334" s="1136"/>
      <c r="P334" s="1136"/>
      <c r="Q334" s="1136"/>
      <c r="R334" s="1137"/>
      <c r="S334" s="1138" t="s">
        <v>101</v>
      </c>
      <c r="T334" s="1139" t="s">
        <v>102</v>
      </c>
      <c r="U334" s="1139" t="s">
        <v>103</v>
      </c>
      <c r="V334" s="1140" t="s">
        <v>248</v>
      </c>
      <c r="W334" s="1140" t="s">
        <v>10</v>
      </c>
      <c r="X334" s="1141" t="s">
        <v>883</v>
      </c>
      <c r="Y334" s="1142"/>
      <c r="Z334" s="1135" t="s">
        <v>14</v>
      </c>
      <c r="AA334" s="1137" t="s">
        <v>244</v>
      </c>
      <c r="AB334" s="1143" t="s">
        <v>21</v>
      </c>
      <c r="AC334" s="1144" t="s">
        <v>53</v>
      </c>
      <c r="AD334" s="1145"/>
      <c r="AE334" s="1145" t="s">
        <v>275</v>
      </c>
      <c r="AF334" s="1131" t="s">
        <v>28</v>
      </c>
      <c r="AG334" s="1146" t="str">
        <f t="shared" si="310"/>
        <v>710_82_1370_5_220_33_A</v>
      </c>
      <c r="AH334" s="1135"/>
      <c r="AI334" s="1147" t="str">
        <f t="shared" si="311"/>
        <v>710_82_1370_5_220_33  Schalplan Decke über OG Teil 3</v>
      </c>
    </row>
    <row r="335" spans="1:35" s="1148" customFormat="1" ht="12.75" customHeight="1" x14ac:dyDescent="0.25">
      <c r="A335" s="1128">
        <v>710</v>
      </c>
      <c r="B335" s="1129">
        <v>82</v>
      </c>
      <c r="C335" s="1130" t="s">
        <v>9</v>
      </c>
      <c r="D335" s="1130" t="s">
        <v>98</v>
      </c>
      <c r="E335" s="1131" t="s">
        <v>336</v>
      </c>
      <c r="F335" s="1131" t="s">
        <v>710</v>
      </c>
      <c r="G335" s="1132" t="s">
        <v>56</v>
      </c>
      <c r="H335" s="1133">
        <v>44895</v>
      </c>
      <c r="I335" s="934" t="s">
        <v>1556</v>
      </c>
      <c r="J335" s="1134" t="s">
        <v>798</v>
      </c>
      <c r="K335" s="1135" t="s">
        <v>26</v>
      </c>
      <c r="L335" s="1135" t="s">
        <v>811</v>
      </c>
      <c r="M335" s="1135"/>
      <c r="N335" s="1136"/>
      <c r="O335" s="1136"/>
      <c r="P335" s="1136"/>
      <c r="Q335" s="1136">
        <v>45006</v>
      </c>
      <c r="R335" s="1137"/>
      <c r="S335" s="1138" t="s">
        <v>101</v>
      </c>
      <c r="T335" s="1139" t="s">
        <v>102</v>
      </c>
      <c r="U335" s="1139" t="s">
        <v>103</v>
      </c>
      <c r="V335" s="1140" t="s">
        <v>248</v>
      </c>
      <c r="W335" s="1140" t="s">
        <v>10</v>
      </c>
      <c r="X335" s="1141" t="s">
        <v>883</v>
      </c>
      <c r="Y335" s="1142"/>
      <c r="Z335" s="1135" t="s">
        <v>14</v>
      </c>
      <c r="AA335" s="1137" t="s">
        <v>244</v>
      </c>
      <c r="AB335" s="1143" t="s">
        <v>21</v>
      </c>
      <c r="AC335" s="1144" t="s">
        <v>53</v>
      </c>
      <c r="AD335" s="1145"/>
      <c r="AE335" s="1145" t="s">
        <v>275</v>
      </c>
      <c r="AF335" s="1131" t="s">
        <v>28</v>
      </c>
      <c r="AG335" s="1146" t="str">
        <f t="shared" ref="AG335" si="350">IF(A335="","",A335&amp;"_"&amp;B335&amp;"_"&amp;C335&amp;"_"&amp;D335&amp;"_"&amp;E335&amp;"_"&amp;F335&amp;"_"&amp;G335)</f>
        <v>710_82_1370_5_220_33_B</v>
      </c>
      <c r="AH335" s="1135"/>
      <c r="AI335" s="1147" t="str">
        <f t="shared" ref="AI335" si="351">IF(A335="","",A335&amp;"_"&amp;B335&amp;"_"&amp;C335&amp;"_"&amp;D335&amp;"_"&amp;E335&amp;"_"&amp;F335&amp;"  "&amp;X335)</f>
        <v>710_82_1370_5_220_33  Schalplan Decke über OG Teil 3</v>
      </c>
    </row>
    <row r="336" spans="1:35" s="337" customFormat="1" ht="12.75" customHeight="1" x14ac:dyDescent="0.25">
      <c r="A336" s="28">
        <v>710</v>
      </c>
      <c r="B336" s="13">
        <v>82</v>
      </c>
      <c r="C336" s="7" t="s">
        <v>9</v>
      </c>
      <c r="D336" s="7" t="s">
        <v>98</v>
      </c>
      <c r="E336" s="20" t="s">
        <v>336</v>
      </c>
      <c r="F336" s="20" t="s">
        <v>710</v>
      </c>
      <c r="G336" s="932" t="s">
        <v>54</v>
      </c>
      <c r="H336" s="911">
        <v>45070</v>
      </c>
      <c r="I336" s="901" t="s">
        <v>1557</v>
      </c>
      <c r="J336" s="185" t="s">
        <v>798</v>
      </c>
      <c r="K336" s="5" t="s">
        <v>26</v>
      </c>
      <c r="L336" s="5" t="s">
        <v>811</v>
      </c>
      <c r="M336" s="5"/>
      <c r="N336" s="101"/>
      <c r="O336" s="101">
        <v>45092</v>
      </c>
      <c r="P336" s="101"/>
      <c r="Q336" s="1104">
        <v>45006</v>
      </c>
      <c r="R336" s="1006"/>
      <c r="S336" s="538" t="s">
        <v>101</v>
      </c>
      <c r="T336" s="8" t="s">
        <v>102</v>
      </c>
      <c r="U336" s="8" t="s">
        <v>103</v>
      </c>
      <c r="V336" s="17" t="s">
        <v>248</v>
      </c>
      <c r="W336" s="17" t="s">
        <v>10</v>
      </c>
      <c r="X336" s="41" t="s">
        <v>883</v>
      </c>
      <c r="Y336" s="27"/>
      <c r="Z336" s="5" t="s">
        <v>14</v>
      </c>
      <c r="AA336" s="38" t="s">
        <v>244</v>
      </c>
      <c r="AB336" s="15" t="s">
        <v>21</v>
      </c>
      <c r="AC336" s="22" t="s">
        <v>53</v>
      </c>
      <c r="AD336" s="4"/>
      <c r="AE336" s="4" t="s">
        <v>275</v>
      </c>
      <c r="AF336" s="20" t="s">
        <v>28</v>
      </c>
      <c r="AG336" s="6" t="str">
        <f t="shared" si="310"/>
        <v>710_82_1370_5_220_33_C</v>
      </c>
      <c r="AH336" s="5"/>
      <c r="AI336" s="45" t="str">
        <f t="shared" si="311"/>
        <v>710_82_1370_5_220_33  Schalplan Decke über OG Teil 3</v>
      </c>
    </row>
    <row r="337" spans="1:35" s="1148" customFormat="1" ht="12.75" customHeight="1" x14ac:dyDescent="0.25">
      <c r="A337" s="1128">
        <v>710</v>
      </c>
      <c r="B337" s="1129">
        <v>82</v>
      </c>
      <c r="C337" s="1130" t="s">
        <v>9</v>
      </c>
      <c r="D337" s="1130" t="s">
        <v>98</v>
      </c>
      <c r="E337" s="1131" t="s">
        <v>336</v>
      </c>
      <c r="F337" s="1131" t="s">
        <v>711</v>
      </c>
      <c r="G337" s="1132" t="s">
        <v>19</v>
      </c>
      <c r="H337" s="1133">
        <v>44832</v>
      </c>
      <c r="I337" s="934" t="s">
        <v>1556</v>
      </c>
      <c r="J337" s="1134" t="s">
        <v>798</v>
      </c>
      <c r="K337" s="1135" t="s">
        <v>26</v>
      </c>
      <c r="L337" s="1135" t="s">
        <v>811</v>
      </c>
      <c r="M337" s="1135"/>
      <c r="N337" s="1136"/>
      <c r="O337" s="1136"/>
      <c r="P337" s="1136"/>
      <c r="Q337" s="1136"/>
      <c r="R337" s="1137"/>
      <c r="S337" s="1138" t="s">
        <v>101</v>
      </c>
      <c r="T337" s="1139" t="s">
        <v>102</v>
      </c>
      <c r="U337" s="1139" t="s">
        <v>103</v>
      </c>
      <c r="V337" s="1140" t="s">
        <v>248</v>
      </c>
      <c r="W337" s="1140" t="s">
        <v>10</v>
      </c>
      <c r="X337" s="1141" t="s">
        <v>884</v>
      </c>
      <c r="Y337" s="1142"/>
      <c r="Z337" s="1135" t="s">
        <v>14</v>
      </c>
      <c r="AA337" s="1137" t="s">
        <v>244</v>
      </c>
      <c r="AB337" s="1143" t="s">
        <v>21</v>
      </c>
      <c r="AC337" s="1144" t="s">
        <v>53</v>
      </c>
      <c r="AD337" s="1145"/>
      <c r="AE337" s="1145" t="s">
        <v>275</v>
      </c>
      <c r="AF337" s="1131" t="s">
        <v>28</v>
      </c>
      <c r="AG337" s="1146" t="str">
        <f t="shared" si="310"/>
        <v>710_82_1370_5_220_34_A</v>
      </c>
      <c r="AH337" s="1135"/>
      <c r="AI337" s="1147" t="str">
        <f t="shared" si="311"/>
        <v>710_82_1370_5_220_34  Schalplan Decke über OG Teil 4</v>
      </c>
    </row>
    <row r="338" spans="1:35" s="1148" customFormat="1" ht="12.75" customHeight="1" x14ac:dyDescent="0.25">
      <c r="A338" s="1128">
        <v>710</v>
      </c>
      <c r="B338" s="1129">
        <v>82</v>
      </c>
      <c r="C338" s="1130" t="s">
        <v>9</v>
      </c>
      <c r="D338" s="1130" t="s">
        <v>98</v>
      </c>
      <c r="E338" s="1131" t="s">
        <v>336</v>
      </c>
      <c r="F338" s="1131" t="s">
        <v>711</v>
      </c>
      <c r="G338" s="1132" t="s">
        <v>56</v>
      </c>
      <c r="H338" s="1133">
        <v>44895</v>
      </c>
      <c r="I338" s="934" t="s">
        <v>1556</v>
      </c>
      <c r="J338" s="1134" t="s">
        <v>798</v>
      </c>
      <c r="K338" s="1135" t="s">
        <v>26</v>
      </c>
      <c r="L338" s="1135" t="s">
        <v>811</v>
      </c>
      <c r="M338" s="1135"/>
      <c r="N338" s="1136"/>
      <c r="O338" s="1136"/>
      <c r="P338" s="1136"/>
      <c r="Q338" s="1136">
        <v>45006</v>
      </c>
      <c r="R338" s="1137"/>
      <c r="S338" s="1138" t="s">
        <v>101</v>
      </c>
      <c r="T338" s="1139" t="s">
        <v>102</v>
      </c>
      <c r="U338" s="1139" t="s">
        <v>103</v>
      </c>
      <c r="V338" s="1140" t="s">
        <v>248</v>
      </c>
      <c r="W338" s="1140" t="s">
        <v>10</v>
      </c>
      <c r="X338" s="1141" t="s">
        <v>884</v>
      </c>
      <c r="Y338" s="1142"/>
      <c r="Z338" s="1135" t="s">
        <v>14</v>
      </c>
      <c r="AA338" s="1137" t="s">
        <v>244</v>
      </c>
      <c r="AB338" s="1143" t="s">
        <v>21</v>
      </c>
      <c r="AC338" s="1144" t="s">
        <v>53</v>
      </c>
      <c r="AD338" s="1145"/>
      <c r="AE338" s="1145" t="s">
        <v>275</v>
      </c>
      <c r="AF338" s="1131" t="s">
        <v>28</v>
      </c>
      <c r="AG338" s="1146" t="str">
        <f t="shared" ref="AG338" si="352">IF(A338="","",A338&amp;"_"&amp;B338&amp;"_"&amp;C338&amp;"_"&amp;D338&amp;"_"&amp;E338&amp;"_"&amp;F338&amp;"_"&amp;G338)</f>
        <v>710_82_1370_5_220_34_B</v>
      </c>
      <c r="AH338" s="1135"/>
      <c r="AI338" s="1147" t="str">
        <f t="shared" ref="AI338" si="353">IF(A338="","",A338&amp;"_"&amp;B338&amp;"_"&amp;C338&amp;"_"&amp;D338&amp;"_"&amp;E338&amp;"_"&amp;F338&amp;"  "&amp;X338)</f>
        <v>710_82_1370_5_220_34  Schalplan Decke über OG Teil 4</v>
      </c>
    </row>
    <row r="339" spans="1:35" s="337" customFormat="1" ht="12.75" customHeight="1" x14ac:dyDescent="0.25">
      <c r="A339" s="28">
        <v>710</v>
      </c>
      <c r="B339" s="13">
        <v>82</v>
      </c>
      <c r="C339" s="7" t="s">
        <v>9</v>
      </c>
      <c r="D339" s="7" t="s">
        <v>98</v>
      </c>
      <c r="E339" s="20" t="s">
        <v>336</v>
      </c>
      <c r="F339" s="20" t="s">
        <v>711</v>
      </c>
      <c r="G339" s="932" t="s">
        <v>54</v>
      </c>
      <c r="H339" s="911">
        <v>45070</v>
      </c>
      <c r="I339" s="901" t="s">
        <v>1557</v>
      </c>
      <c r="J339" s="185" t="s">
        <v>798</v>
      </c>
      <c r="K339" s="5" t="s">
        <v>26</v>
      </c>
      <c r="L339" s="5" t="s">
        <v>811</v>
      </c>
      <c r="M339" s="5"/>
      <c r="N339" s="101"/>
      <c r="O339" s="101">
        <v>45092</v>
      </c>
      <c r="P339" s="101"/>
      <c r="Q339" s="1104">
        <v>45006</v>
      </c>
      <c r="R339" s="1006"/>
      <c r="S339" s="538" t="s">
        <v>101</v>
      </c>
      <c r="T339" s="8" t="s">
        <v>102</v>
      </c>
      <c r="U339" s="8" t="s">
        <v>103</v>
      </c>
      <c r="V339" s="17" t="s">
        <v>248</v>
      </c>
      <c r="W339" s="17" t="s">
        <v>10</v>
      </c>
      <c r="X339" s="41" t="s">
        <v>884</v>
      </c>
      <c r="Y339" s="27"/>
      <c r="Z339" s="5" t="s">
        <v>14</v>
      </c>
      <c r="AA339" s="38" t="s">
        <v>244</v>
      </c>
      <c r="AB339" s="15" t="s">
        <v>21</v>
      </c>
      <c r="AC339" s="22" t="s">
        <v>53</v>
      </c>
      <c r="AD339" s="4"/>
      <c r="AE339" s="4" t="s">
        <v>275</v>
      </c>
      <c r="AF339" s="20" t="s">
        <v>28</v>
      </c>
      <c r="AG339" s="6" t="str">
        <f t="shared" si="310"/>
        <v>710_82_1370_5_220_34_C</v>
      </c>
      <c r="AH339" s="5"/>
      <c r="AI339" s="45" t="str">
        <f t="shared" si="311"/>
        <v>710_82_1370_5_220_34  Schalplan Decke über OG Teil 4</v>
      </c>
    </row>
    <row r="340" spans="1:35" s="1148" customFormat="1" ht="12.75" customHeight="1" x14ac:dyDescent="0.25">
      <c r="A340" s="1128">
        <v>710</v>
      </c>
      <c r="B340" s="1129">
        <v>82</v>
      </c>
      <c r="C340" s="1130" t="s">
        <v>9</v>
      </c>
      <c r="D340" s="1130" t="s">
        <v>98</v>
      </c>
      <c r="E340" s="1131" t="s">
        <v>336</v>
      </c>
      <c r="F340" s="1131" t="s">
        <v>712</v>
      </c>
      <c r="G340" s="1132" t="s">
        <v>19</v>
      </c>
      <c r="H340" s="1133">
        <v>44832</v>
      </c>
      <c r="I340" s="934" t="s">
        <v>1556</v>
      </c>
      <c r="J340" s="1134" t="s">
        <v>798</v>
      </c>
      <c r="K340" s="1135" t="s">
        <v>26</v>
      </c>
      <c r="L340" s="1135" t="s">
        <v>811</v>
      </c>
      <c r="M340" s="1135"/>
      <c r="N340" s="1136"/>
      <c r="O340" s="1136"/>
      <c r="P340" s="1136"/>
      <c r="Q340" s="1136"/>
      <c r="R340" s="1137"/>
      <c r="S340" s="1138" t="s">
        <v>101</v>
      </c>
      <c r="T340" s="1139" t="s">
        <v>102</v>
      </c>
      <c r="U340" s="1139" t="s">
        <v>103</v>
      </c>
      <c r="V340" s="1140" t="s">
        <v>248</v>
      </c>
      <c r="W340" s="1140" t="s">
        <v>10</v>
      </c>
      <c r="X340" s="1141" t="s">
        <v>885</v>
      </c>
      <c r="Y340" s="1142"/>
      <c r="Z340" s="1135" t="s">
        <v>14</v>
      </c>
      <c r="AA340" s="1137" t="s">
        <v>244</v>
      </c>
      <c r="AB340" s="1143" t="s">
        <v>21</v>
      </c>
      <c r="AC340" s="1144" t="s">
        <v>53</v>
      </c>
      <c r="AD340" s="1145"/>
      <c r="AE340" s="1145" t="s">
        <v>275</v>
      </c>
      <c r="AF340" s="1131" t="s">
        <v>28</v>
      </c>
      <c r="AG340" s="1146" t="str">
        <f t="shared" si="310"/>
        <v>710_82_1370_5_220_35_A</v>
      </c>
      <c r="AH340" s="1135"/>
      <c r="AI340" s="1147" t="str">
        <f t="shared" si="311"/>
        <v>710_82_1370_5_220_35  Schalplan Decke über OG Teil 5</v>
      </c>
    </row>
    <row r="341" spans="1:35" s="1148" customFormat="1" ht="12.75" customHeight="1" x14ac:dyDescent="0.25">
      <c r="A341" s="1128">
        <v>710</v>
      </c>
      <c r="B341" s="1129">
        <v>82</v>
      </c>
      <c r="C341" s="1130" t="s">
        <v>9</v>
      </c>
      <c r="D341" s="1130" t="s">
        <v>98</v>
      </c>
      <c r="E341" s="1131" t="s">
        <v>336</v>
      </c>
      <c r="F341" s="1131" t="s">
        <v>712</v>
      </c>
      <c r="G341" s="1132" t="s">
        <v>56</v>
      </c>
      <c r="H341" s="1133">
        <v>44895</v>
      </c>
      <c r="I341" s="934" t="s">
        <v>1556</v>
      </c>
      <c r="J341" s="1134" t="s">
        <v>798</v>
      </c>
      <c r="K341" s="1135" t="s">
        <v>26</v>
      </c>
      <c r="L341" s="1135" t="s">
        <v>811</v>
      </c>
      <c r="M341" s="1135"/>
      <c r="N341" s="1136"/>
      <c r="O341" s="1136"/>
      <c r="P341" s="1136"/>
      <c r="Q341" s="1136">
        <v>45006</v>
      </c>
      <c r="R341" s="1137"/>
      <c r="S341" s="1138" t="s">
        <v>101</v>
      </c>
      <c r="T341" s="1139" t="s">
        <v>102</v>
      </c>
      <c r="U341" s="1139" t="s">
        <v>103</v>
      </c>
      <c r="V341" s="1140" t="s">
        <v>248</v>
      </c>
      <c r="W341" s="1140" t="s">
        <v>10</v>
      </c>
      <c r="X341" s="1141" t="s">
        <v>885</v>
      </c>
      <c r="Y341" s="1142"/>
      <c r="Z341" s="1135" t="s">
        <v>14</v>
      </c>
      <c r="AA341" s="1137" t="s">
        <v>244</v>
      </c>
      <c r="AB341" s="1143" t="s">
        <v>21</v>
      </c>
      <c r="AC341" s="1144" t="s">
        <v>53</v>
      </c>
      <c r="AD341" s="1145"/>
      <c r="AE341" s="1145" t="s">
        <v>275</v>
      </c>
      <c r="AF341" s="1131" t="s">
        <v>28</v>
      </c>
      <c r="AG341" s="1146" t="str">
        <f t="shared" ref="AG341" si="354">IF(A341="","",A341&amp;"_"&amp;B341&amp;"_"&amp;C341&amp;"_"&amp;D341&amp;"_"&amp;E341&amp;"_"&amp;F341&amp;"_"&amp;G341)</f>
        <v>710_82_1370_5_220_35_B</v>
      </c>
      <c r="AH341" s="1135"/>
      <c r="AI341" s="1147" t="str">
        <f t="shared" ref="AI341" si="355">IF(A341="","",A341&amp;"_"&amp;B341&amp;"_"&amp;C341&amp;"_"&amp;D341&amp;"_"&amp;E341&amp;"_"&amp;F341&amp;"  "&amp;X341)</f>
        <v>710_82_1370_5_220_35  Schalplan Decke über OG Teil 5</v>
      </c>
    </row>
    <row r="342" spans="1:35" s="337" customFormat="1" ht="12.75" customHeight="1" x14ac:dyDescent="0.25">
      <c r="A342" s="28">
        <v>710</v>
      </c>
      <c r="B342" s="13">
        <v>82</v>
      </c>
      <c r="C342" s="7" t="s">
        <v>9</v>
      </c>
      <c r="D342" s="7" t="s">
        <v>98</v>
      </c>
      <c r="E342" s="20" t="s">
        <v>336</v>
      </c>
      <c r="F342" s="20" t="s">
        <v>712</v>
      </c>
      <c r="G342" s="932" t="s">
        <v>54</v>
      </c>
      <c r="H342" s="911">
        <v>45070</v>
      </c>
      <c r="I342" s="901" t="s">
        <v>1557</v>
      </c>
      <c r="J342" s="185" t="s">
        <v>798</v>
      </c>
      <c r="K342" s="5" t="s">
        <v>26</v>
      </c>
      <c r="L342" s="5" t="s">
        <v>811</v>
      </c>
      <c r="M342" s="5"/>
      <c r="N342" s="101"/>
      <c r="O342" s="101">
        <v>45092</v>
      </c>
      <c r="P342" s="101"/>
      <c r="Q342" s="1104">
        <v>45006</v>
      </c>
      <c r="R342" s="1006"/>
      <c r="S342" s="538" t="s">
        <v>101</v>
      </c>
      <c r="T342" s="8" t="s">
        <v>102</v>
      </c>
      <c r="U342" s="8" t="s">
        <v>103</v>
      </c>
      <c r="V342" s="17" t="s">
        <v>248</v>
      </c>
      <c r="W342" s="17" t="s">
        <v>10</v>
      </c>
      <c r="X342" s="41" t="s">
        <v>885</v>
      </c>
      <c r="Y342" s="27"/>
      <c r="Z342" s="5" t="s">
        <v>14</v>
      </c>
      <c r="AA342" s="38" t="s">
        <v>244</v>
      </c>
      <c r="AB342" s="15" t="s">
        <v>21</v>
      </c>
      <c r="AC342" s="22" t="s">
        <v>53</v>
      </c>
      <c r="AD342" s="4"/>
      <c r="AE342" s="4" t="s">
        <v>275</v>
      </c>
      <c r="AF342" s="20" t="s">
        <v>28</v>
      </c>
      <c r="AG342" s="6" t="str">
        <f t="shared" si="310"/>
        <v>710_82_1370_5_220_35_C</v>
      </c>
      <c r="AH342" s="5"/>
      <c r="AI342" s="45" t="str">
        <f t="shared" si="311"/>
        <v>710_82_1370_5_220_35  Schalplan Decke über OG Teil 5</v>
      </c>
    </row>
    <row r="343" spans="1:35" s="1148" customFormat="1" ht="12.75" customHeight="1" x14ac:dyDescent="0.25">
      <c r="A343" s="1128">
        <v>710</v>
      </c>
      <c r="B343" s="1129">
        <v>82</v>
      </c>
      <c r="C343" s="1130" t="s">
        <v>9</v>
      </c>
      <c r="D343" s="1130" t="s">
        <v>98</v>
      </c>
      <c r="E343" s="1131" t="s">
        <v>336</v>
      </c>
      <c r="F343" s="1131" t="s">
        <v>836</v>
      </c>
      <c r="G343" s="1132" t="s">
        <v>19</v>
      </c>
      <c r="H343" s="1133">
        <v>44832</v>
      </c>
      <c r="I343" s="934" t="s">
        <v>1556</v>
      </c>
      <c r="J343" s="1134" t="s">
        <v>798</v>
      </c>
      <c r="K343" s="1135" t="s">
        <v>26</v>
      </c>
      <c r="L343" s="1135" t="s">
        <v>811</v>
      </c>
      <c r="M343" s="1135"/>
      <c r="N343" s="1136"/>
      <c r="O343" s="1136"/>
      <c r="P343" s="1136"/>
      <c r="Q343" s="1136"/>
      <c r="R343" s="1137"/>
      <c r="S343" s="1138" t="s">
        <v>101</v>
      </c>
      <c r="T343" s="1139" t="s">
        <v>102</v>
      </c>
      <c r="U343" s="1139" t="s">
        <v>103</v>
      </c>
      <c r="V343" s="1140" t="s">
        <v>248</v>
      </c>
      <c r="W343" s="1140" t="s">
        <v>10</v>
      </c>
      <c r="X343" s="1141" t="s">
        <v>886</v>
      </c>
      <c r="Y343" s="1142"/>
      <c r="Z343" s="1135" t="s">
        <v>14</v>
      </c>
      <c r="AA343" s="1137" t="s">
        <v>244</v>
      </c>
      <c r="AB343" s="1143" t="s">
        <v>21</v>
      </c>
      <c r="AC343" s="1144" t="s">
        <v>53</v>
      </c>
      <c r="AD343" s="1145"/>
      <c r="AE343" s="1145" t="s">
        <v>275</v>
      </c>
      <c r="AF343" s="1131" t="s">
        <v>28</v>
      </c>
      <c r="AG343" s="1146" t="str">
        <f t="shared" si="310"/>
        <v>710_82_1370_5_220_36_A</v>
      </c>
      <c r="AH343" s="1135"/>
      <c r="AI343" s="1147" t="str">
        <f t="shared" si="311"/>
        <v>710_82_1370_5_220_36  Schalplan Decke über OG Teil 6</v>
      </c>
    </row>
    <row r="344" spans="1:35" s="1148" customFormat="1" ht="12.75" customHeight="1" x14ac:dyDescent="0.25">
      <c r="A344" s="1128">
        <v>710</v>
      </c>
      <c r="B344" s="1129">
        <v>82</v>
      </c>
      <c r="C344" s="1130" t="s">
        <v>9</v>
      </c>
      <c r="D344" s="1130" t="s">
        <v>98</v>
      </c>
      <c r="E344" s="1131" t="s">
        <v>336</v>
      </c>
      <c r="F344" s="1131" t="s">
        <v>836</v>
      </c>
      <c r="G344" s="1132" t="s">
        <v>56</v>
      </c>
      <c r="H344" s="1133">
        <v>44895</v>
      </c>
      <c r="I344" s="934" t="s">
        <v>1556</v>
      </c>
      <c r="J344" s="1134" t="s">
        <v>798</v>
      </c>
      <c r="K344" s="1135" t="s">
        <v>26</v>
      </c>
      <c r="L344" s="1135" t="s">
        <v>811</v>
      </c>
      <c r="M344" s="1135"/>
      <c r="N344" s="1136"/>
      <c r="O344" s="1136"/>
      <c r="P344" s="1136"/>
      <c r="Q344" s="1136">
        <v>45006</v>
      </c>
      <c r="R344" s="1137"/>
      <c r="S344" s="1138" t="s">
        <v>101</v>
      </c>
      <c r="T344" s="1139" t="s">
        <v>102</v>
      </c>
      <c r="U344" s="1139" t="s">
        <v>103</v>
      </c>
      <c r="V344" s="1140" t="s">
        <v>248</v>
      </c>
      <c r="W344" s="1140" t="s">
        <v>10</v>
      </c>
      <c r="X344" s="1141" t="s">
        <v>886</v>
      </c>
      <c r="Y344" s="1142"/>
      <c r="Z344" s="1135" t="s">
        <v>14</v>
      </c>
      <c r="AA344" s="1137" t="s">
        <v>244</v>
      </c>
      <c r="AB344" s="1143" t="s">
        <v>21</v>
      </c>
      <c r="AC344" s="1144" t="s">
        <v>53</v>
      </c>
      <c r="AD344" s="1145"/>
      <c r="AE344" s="1145" t="s">
        <v>275</v>
      </c>
      <c r="AF344" s="1131" t="s">
        <v>28</v>
      </c>
      <c r="AG344" s="1146" t="str">
        <f t="shared" ref="AG344" si="356">IF(A344="","",A344&amp;"_"&amp;B344&amp;"_"&amp;C344&amp;"_"&amp;D344&amp;"_"&amp;E344&amp;"_"&amp;F344&amp;"_"&amp;G344)</f>
        <v>710_82_1370_5_220_36_B</v>
      </c>
      <c r="AH344" s="1135"/>
      <c r="AI344" s="1147" t="str">
        <f t="shared" ref="AI344" si="357">IF(A344="","",A344&amp;"_"&amp;B344&amp;"_"&amp;C344&amp;"_"&amp;D344&amp;"_"&amp;E344&amp;"_"&amp;F344&amp;"  "&amp;X344)</f>
        <v>710_82_1370_5_220_36  Schalplan Decke über OG Teil 6</v>
      </c>
    </row>
    <row r="345" spans="1:35" s="337" customFormat="1" ht="12.75" customHeight="1" x14ac:dyDescent="0.25">
      <c r="A345" s="28">
        <v>710</v>
      </c>
      <c r="B345" s="13">
        <v>82</v>
      </c>
      <c r="C345" s="7" t="s">
        <v>9</v>
      </c>
      <c r="D345" s="7" t="s">
        <v>98</v>
      </c>
      <c r="E345" s="20" t="s">
        <v>336</v>
      </c>
      <c r="F345" s="20" t="s">
        <v>836</v>
      </c>
      <c r="G345" s="932" t="s">
        <v>54</v>
      </c>
      <c r="H345" s="911">
        <v>45070</v>
      </c>
      <c r="I345" s="901" t="s">
        <v>1557</v>
      </c>
      <c r="J345" s="185" t="s">
        <v>798</v>
      </c>
      <c r="K345" s="5" t="s">
        <v>26</v>
      </c>
      <c r="L345" s="5" t="s">
        <v>811</v>
      </c>
      <c r="M345" s="5"/>
      <c r="N345" s="101"/>
      <c r="O345" s="101">
        <v>45092</v>
      </c>
      <c r="P345" s="101"/>
      <c r="Q345" s="1104">
        <v>45006</v>
      </c>
      <c r="R345" s="1006"/>
      <c r="S345" s="538" t="s">
        <v>101</v>
      </c>
      <c r="T345" s="8" t="s">
        <v>102</v>
      </c>
      <c r="U345" s="8" t="s">
        <v>103</v>
      </c>
      <c r="V345" s="17" t="s">
        <v>248</v>
      </c>
      <c r="W345" s="17" t="s">
        <v>10</v>
      </c>
      <c r="X345" s="41" t="s">
        <v>886</v>
      </c>
      <c r="Y345" s="27"/>
      <c r="Z345" s="5" t="s">
        <v>14</v>
      </c>
      <c r="AA345" s="38" t="s">
        <v>244</v>
      </c>
      <c r="AB345" s="15" t="s">
        <v>21</v>
      </c>
      <c r="AC345" s="22" t="s">
        <v>53</v>
      </c>
      <c r="AD345" s="4"/>
      <c r="AE345" s="4" t="s">
        <v>275</v>
      </c>
      <c r="AF345" s="20" t="s">
        <v>28</v>
      </c>
      <c r="AG345" s="6" t="str">
        <f t="shared" si="310"/>
        <v>710_82_1370_5_220_36_C</v>
      </c>
      <c r="AH345" s="5"/>
      <c r="AI345" s="45" t="str">
        <f t="shared" si="311"/>
        <v>710_82_1370_5_220_36  Schalplan Decke über OG Teil 6</v>
      </c>
    </row>
    <row r="346" spans="1:35" s="337" customFormat="1" ht="12.75" customHeight="1" x14ac:dyDescent="0.25">
      <c r="A346" s="28"/>
      <c r="B346" s="13"/>
      <c r="C346" s="7"/>
      <c r="D346" s="7"/>
      <c r="E346" s="20"/>
      <c r="F346" s="20"/>
      <c r="G346" s="932"/>
      <c r="H346" s="911"/>
      <c r="I346" s="160"/>
      <c r="J346" s="185"/>
      <c r="K346" s="5"/>
      <c r="L346" s="5"/>
      <c r="M346" s="5"/>
      <c r="N346" s="101"/>
      <c r="O346" s="101"/>
      <c r="P346" s="101"/>
      <c r="Q346" s="1"/>
      <c r="R346" s="336"/>
      <c r="S346" s="538"/>
      <c r="T346" s="8"/>
      <c r="U346" s="8"/>
      <c r="V346" s="17"/>
      <c r="W346" s="17"/>
      <c r="X346" s="41"/>
      <c r="Y346" s="27"/>
      <c r="Z346" s="5"/>
      <c r="AA346" s="38"/>
      <c r="AB346" s="15"/>
      <c r="AC346" s="22"/>
      <c r="AD346" s="4"/>
      <c r="AE346" s="4"/>
      <c r="AF346" s="20"/>
      <c r="AG346" s="6" t="str">
        <f t="shared" si="310"/>
        <v/>
      </c>
      <c r="AH346" s="5"/>
      <c r="AI346" s="45" t="str">
        <f t="shared" si="311"/>
        <v/>
      </c>
    </row>
    <row r="347" spans="1:35" s="1148" customFormat="1" ht="12.75" customHeight="1" x14ac:dyDescent="0.25">
      <c r="A347" s="1128">
        <v>710</v>
      </c>
      <c r="B347" s="1129">
        <v>82</v>
      </c>
      <c r="C347" s="1130" t="s">
        <v>9</v>
      </c>
      <c r="D347" s="1130" t="s">
        <v>98</v>
      </c>
      <c r="E347" s="1131" t="s">
        <v>336</v>
      </c>
      <c r="F347" s="1131" t="s">
        <v>841</v>
      </c>
      <c r="G347" s="1132" t="s">
        <v>19</v>
      </c>
      <c r="H347" s="1133">
        <v>44832</v>
      </c>
      <c r="I347" s="934" t="s">
        <v>1556</v>
      </c>
      <c r="J347" s="1134" t="s">
        <v>798</v>
      </c>
      <c r="K347" s="1135" t="s">
        <v>26</v>
      </c>
      <c r="L347" s="1135" t="s">
        <v>811</v>
      </c>
      <c r="M347" s="1135"/>
      <c r="N347" s="1136"/>
      <c r="O347" s="1136"/>
      <c r="P347" s="1136"/>
      <c r="Q347" s="1136"/>
      <c r="R347" s="1137"/>
      <c r="S347" s="1138" t="s">
        <v>101</v>
      </c>
      <c r="T347" s="1139" t="s">
        <v>102</v>
      </c>
      <c r="U347" s="1139" t="s">
        <v>103</v>
      </c>
      <c r="V347" s="1140" t="s">
        <v>248</v>
      </c>
      <c r="W347" s="1140" t="s">
        <v>10</v>
      </c>
      <c r="X347" s="1141" t="s">
        <v>887</v>
      </c>
      <c r="Y347" s="1142"/>
      <c r="Z347" s="1135" t="s">
        <v>14</v>
      </c>
      <c r="AA347" s="1137" t="s">
        <v>244</v>
      </c>
      <c r="AB347" s="1143" t="s">
        <v>21</v>
      </c>
      <c r="AC347" s="1144" t="s">
        <v>53</v>
      </c>
      <c r="AD347" s="1145"/>
      <c r="AE347" s="1145" t="s">
        <v>275</v>
      </c>
      <c r="AF347" s="1131" t="s">
        <v>28</v>
      </c>
      <c r="AG347" s="1146" t="str">
        <f t="shared" si="310"/>
        <v>710_82_1370_5_220_41_A</v>
      </c>
      <c r="AH347" s="1135"/>
      <c r="AI347" s="1147" t="str">
        <f t="shared" si="311"/>
        <v>710_82_1370_5_220_41  Schalplan Decke über DG Teil 1</v>
      </c>
    </row>
    <row r="348" spans="1:35" s="1148" customFormat="1" ht="12.75" customHeight="1" x14ac:dyDescent="0.25">
      <c r="A348" s="1128">
        <v>710</v>
      </c>
      <c r="B348" s="1129">
        <v>82</v>
      </c>
      <c r="C348" s="1130" t="s">
        <v>9</v>
      </c>
      <c r="D348" s="1130" t="s">
        <v>98</v>
      </c>
      <c r="E348" s="1131" t="s">
        <v>336</v>
      </c>
      <c r="F348" s="1131" t="s">
        <v>841</v>
      </c>
      <c r="G348" s="1132" t="s">
        <v>56</v>
      </c>
      <c r="H348" s="1133">
        <v>44895</v>
      </c>
      <c r="I348" s="934" t="s">
        <v>1556</v>
      </c>
      <c r="J348" s="1134" t="s">
        <v>798</v>
      </c>
      <c r="K348" s="1135" t="s">
        <v>26</v>
      </c>
      <c r="L348" s="1135" t="s">
        <v>811</v>
      </c>
      <c r="M348" s="1135"/>
      <c r="N348" s="1136"/>
      <c r="O348" s="1136"/>
      <c r="P348" s="1136"/>
      <c r="Q348" s="1136">
        <v>45006</v>
      </c>
      <c r="R348" s="1137"/>
      <c r="S348" s="1138" t="s">
        <v>101</v>
      </c>
      <c r="T348" s="1139" t="s">
        <v>102</v>
      </c>
      <c r="U348" s="1139" t="s">
        <v>103</v>
      </c>
      <c r="V348" s="1140" t="s">
        <v>248</v>
      </c>
      <c r="W348" s="1140" t="s">
        <v>10</v>
      </c>
      <c r="X348" s="1141" t="s">
        <v>887</v>
      </c>
      <c r="Y348" s="1142"/>
      <c r="Z348" s="1135" t="s">
        <v>14</v>
      </c>
      <c r="AA348" s="1137" t="s">
        <v>244</v>
      </c>
      <c r="AB348" s="1143" t="s">
        <v>21</v>
      </c>
      <c r="AC348" s="1144" t="s">
        <v>53</v>
      </c>
      <c r="AD348" s="1145"/>
      <c r="AE348" s="1145" t="s">
        <v>275</v>
      </c>
      <c r="AF348" s="1131" t="s">
        <v>28</v>
      </c>
      <c r="AG348" s="1146" t="str">
        <f t="shared" ref="AG348" si="358">IF(A348="","",A348&amp;"_"&amp;B348&amp;"_"&amp;C348&amp;"_"&amp;D348&amp;"_"&amp;E348&amp;"_"&amp;F348&amp;"_"&amp;G348)</f>
        <v>710_82_1370_5_220_41_B</v>
      </c>
      <c r="AH348" s="1135"/>
      <c r="AI348" s="1147" t="str">
        <f t="shared" ref="AI348" si="359">IF(A348="","",A348&amp;"_"&amp;B348&amp;"_"&amp;C348&amp;"_"&amp;D348&amp;"_"&amp;E348&amp;"_"&amp;F348&amp;"  "&amp;X348)</f>
        <v>710_82_1370_5_220_41  Schalplan Decke über DG Teil 1</v>
      </c>
    </row>
    <row r="349" spans="1:35" s="337" customFormat="1" ht="12.75" customHeight="1" x14ac:dyDescent="0.25">
      <c r="A349" s="28">
        <v>710</v>
      </c>
      <c r="B349" s="13">
        <v>82</v>
      </c>
      <c r="C349" s="7" t="s">
        <v>9</v>
      </c>
      <c r="D349" s="7" t="s">
        <v>98</v>
      </c>
      <c r="E349" s="20" t="s">
        <v>336</v>
      </c>
      <c r="F349" s="20" t="s">
        <v>841</v>
      </c>
      <c r="G349" s="932" t="s">
        <v>54</v>
      </c>
      <c r="H349" s="911">
        <v>45071</v>
      </c>
      <c r="I349" s="901" t="s">
        <v>1557</v>
      </c>
      <c r="J349" s="185" t="s">
        <v>798</v>
      </c>
      <c r="K349" s="5" t="s">
        <v>26</v>
      </c>
      <c r="L349" s="5" t="s">
        <v>811</v>
      </c>
      <c r="M349" s="5"/>
      <c r="N349" s="101"/>
      <c r="O349" s="101">
        <v>45092</v>
      </c>
      <c r="P349" s="101"/>
      <c r="Q349" s="1104">
        <v>45006</v>
      </c>
      <c r="R349" s="1006"/>
      <c r="S349" s="538" t="s">
        <v>101</v>
      </c>
      <c r="T349" s="8" t="s">
        <v>102</v>
      </c>
      <c r="U349" s="8" t="s">
        <v>103</v>
      </c>
      <c r="V349" s="17" t="s">
        <v>248</v>
      </c>
      <c r="W349" s="17" t="s">
        <v>10</v>
      </c>
      <c r="X349" s="41" t="s">
        <v>887</v>
      </c>
      <c r="Y349" s="27"/>
      <c r="Z349" s="5" t="s">
        <v>14</v>
      </c>
      <c r="AA349" s="38" t="s">
        <v>244</v>
      </c>
      <c r="AB349" s="15" t="s">
        <v>21</v>
      </c>
      <c r="AC349" s="22" t="s">
        <v>53</v>
      </c>
      <c r="AD349" s="4"/>
      <c r="AE349" s="4" t="s">
        <v>275</v>
      </c>
      <c r="AF349" s="20" t="s">
        <v>28</v>
      </c>
      <c r="AG349" s="6" t="str">
        <f t="shared" si="310"/>
        <v>710_82_1370_5_220_41_C</v>
      </c>
      <c r="AH349" s="5"/>
      <c r="AI349" s="45" t="str">
        <f t="shared" si="311"/>
        <v>710_82_1370_5_220_41  Schalplan Decke über DG Teil 1</v>
      </c>
    </row>
    <row r="350" spans="1:35" s="1148" customFormat="1" ht="12.75" customHeight="1" x14ac:dyDescent="0.25">
      <c r="A350" s="1128">
        <v>710</v>
      </c>
      <c r="B350" s="1129">
        <v>82</v>
      </c>
      <c r="C350" s="1130" t="s">
        <v>9</v>
      </c>
      <c r="D350" s="1130" t="s">
        <v>98</v>
      </c>
      <c r="E350" s="1131" t="s">
        <v>336</v>
      </c>
      <c r="F350" s="1131" t="s">
        <v>842</v>
      </c>
      <c r="G350" s="1132" t="s">
        <v>19</v>
      </c>
      <c r="H350" s="1133">
        <v>44832</v>
      </c>
      <c r="I350" s="934" t="s">
        <v>1556</v>
      </c>
      <c r="J350" s="1134" t="s">
        <v>798</v>
      </c>
      <c r="K350" s="1135" t="s">
        <v>26</v>
      </c>
      <c r="L350" s="1135" t="s">
        <v>811</v>
      </c>
      <c r="M350" s="1135"/>
      <c r="N350" s="1136"/>
      <c r="O350" s="1136"/>
      <c r="P350" s="1136"/>
      <c r="Q350" s="1136"/>
      <c r="R350" s="1137"/>
      <c r="S350" s="1138" t="s">
        <v>101</v>
      </c>
      <c r="T350" s="1139" t="s">
        <v>102</v>
      </c>
      <c r="U350" s="1139" t="s">
        <v>103</v>
      </c>
      <c r="V350" s="1140" t="s">
        <v>248</v>
      </c>
      <c r="W350" s="1140" t="s">
        <v>10</v>
      </c>
      <c r="X350" s="1141" t="s">
        <v>888</v>
      </c>
      <c r="Y350" s="1142"/>
      <c r="Z350" s="1135" t="s">
        <v>14</v>
      </c>
      <c r="AA350" s="1137" t="s">
        <v>244</v>
      </c>
      <c r="AB350" s="1143" t="s">
        <v>21</v>
      </c>
      <c r="AC350" s="1144" t="s">
        <v>53</v>
      </c>
      <c r="AD350" s="1145"/>
      <c r="AE350" s="1145" t="s">
        <v>275</v>
      </c>
      <c r="AF350" s="1131" t="s">
        <v>28</v>
      </c>
      <c r="AG350" s="1146" t="str">
        <f t="shared" si="310"/>
        <v>710_82_1370_5_220_42_A</v>
      </c>
      <c r="AH350" s="1135"/>
      <c r="AI350" s="1147" t="str">
        <f t="shared" si="311"/>
        <v>710_82_1370_5_220_42  Schalplan Decke über DG Teil 2</v>
      </c>
    </row>
    <row r="351" spans="1:35" s="1148" customFormat="1" ht="12.75" customHeight="1" x14ac:dyDescent="0.25">
      <c r="A351" s="1128">
        <v>710</v>
      </c>
      <c r="B351" s="1129">
        <v>82</v>
      </c>
      <c r="C351" s="1130" t="s">
        <v>9</v>
      </c>
      <c r="D351" s="1130" t="s">
        <v>98</v>
      </c>
      <c r="E351" s="1131" t="s">
        <v>336</v>
      </c>
      <c r="F351" s="1131" t="s">
        <v>842</v>
      </c>
      <c r="G351" s="1132" t="s">
        <v>56</v>
      </c>
      <c r="H351" s="1133">
        <v>44895</v>
      </c>
      <c r="I351" s="934" t="s">
        <v>1556</v>
      </c>
      <c r="J351" s="1134" t="s">
        <v>798</v>
      </c>
      <c r="K351" s="1135" t="s">
        <v>26</v>
      </c>
      <c r="L351" s="1135" t="s">
        <v>811</v>
      </c>
      <c r="M351" s="1135"/>
      <c r="N351" s="1136"/>
      <c r="O351" s="1136"/>
      <c r="P351" s="1136"/>
      <c r="Q351" s="1136">
        <v>45006</v>
      </c>
      <c r="R351" s="1137"/>
      <c r="S351" s="1138" t="s">
        <v>101</v>
      </c>
      <c r="T351" s="1139" t="s">
        <v>102</v>
      </c>
      <c r="U351" s="1139" t="s">
        <v>103</v>
      </c>
      <c r="V351" s="1140" t="s">
        <v>248</v>
      </c>
      <c r="W351" s="1140" t="s">
        <v>10</v>
      </c>
      <c r="X351" s="1141" t="s">
        <v>888</v>
      </c>
      <c r="Y351" s="1142"/>
      <c r="Z351" s="1135" t="s">
        <v>14</v>
      </c>
      <c r="AA351" s="1137" t="s">
        <v>244</v>
      </c>
      <c r="AB351" s="1143" t="s">
        <v>21</v>
      </c>
      <c r="AC351" s="1144" t="s">
        <v>53</v>
      </c>
      <c r="AD351" s="1145"/>
      <c r="AE351" s="1145" t="s">
        <v>275</v>
      </c>
      <c r="AF351" s="1131" t="s">
        <v>28</v>
      </c>
      <c r="AG351" s="1146" t="str">
        <f t="shared" ref="AG351" si="360">IF(A351="","",A351&amp;"_"&amp;B351&amp;"_"&amp;C351&amp;"_"&amp;D351&amp;"_"&amp;E351&amp;"_"&amp;F351&amp;"_"&amp;G351)</f>
        <v>710_82_1370_5_220_42_B</v>
      </c>
      <c r="AH351" s="1135"/>
      <c r="AI351" s="1147" t="str">
        <f t="shared" ref="AI351" si="361">IF(A351="","",A351&amp;"_"&amp;B351&amp;"_"&amp;C351&amp;"_"&amp;D351&amp;"_"&amp;E351&amp;"_"&amp;F351&amp;"  "&amp;X351)</f>
        <v>710_82_1370_5_220_42  Schalplan Decke über DG Teil 2</v>
      </c>
    </row>
    <row r="352" spans="1:35" s="337" customFormat="1" ht="12.75" customHeight="1" x14ac:dyDescent="0.25">
      <c r="A352" s="28">
        <v>710</v>
      </c>
      <c r="B352" s="13">
        <v>82</v>
      </c>
      <c r="C352" s="7" t="s">
        <v>9</v>
      </c>
      <c r="D352" s="7" t="s">
        <v>98</v>
      </c>
      <c r="E352" s="20" t="s">
        <v>336</v>
      </c>
      <c r="F352" s="20" t="s">
        <v>842</v>
      </c>
      <c r="G352" s="932" t="s">
        <v>54</v>
      </c>
      <c r="H352" s="911">
        <v>45071</v>
      </c>
      <c r="I352" s="901" t="s">
        <v>1557</v>
      </c>
      <c r="J352" s="185" t="s">
        <v>798</v>
      </c>
      <c r="K352" s="5" t="s">
        <v>26</v>
      </c>
      <c r="L352" s="5" t="s">
        <v>811</v>
      </c>
      <c r="M352" s="5"/>
      <c r="N352" s="101"/>
      <c r="O352" s="101">
        <v>45092</v>
      </c>
      <c r="P352" s="101"/>
      <c r="Q352" s="1104">
        <v>45006</v>
      </c>
      <c r="R352" s="1006"/>
      <c r="S352" s="538" t="s">
        <v>101</v>
      </c>
      <c r="T352" s="8" t="s">
        <v>102</v>
      </c>
      <c r="U352" s="8" t="s">
        <v>103</v>
      </c>
      <c r="V352" s="17" t="s">
        <v>248</v>
      </c>
      <c r="W352" s="17" t="s">
        <v>10</v>
      </c>
      <c r="X352" s="41" t="s">
        <v>888</v>
      </c>
      <c r="Y352" s="27"/>
      <c r="Z352" s="5" t="s">
        <v>14</v>
      </c>
      <c r="AA352" s="38" t="s">
        <v>244</v>
      </c>
      <c r="AB352" s="15" t="s">
        <v>21</v>
      </c>
      <c r="AC352" s="22" t="s">
        <v>53</v>
      </c>
      <c r="AD352" s="4"/>
      <c r="AE352" s="4" t="s">
        <v>275</v>
      </c>
      <c r="AF352" s="20" t="s">
        <v>28</v>
      </c>
      <c r="AG352" s="6" t="str">
        <f t="shared" si="310"/>
        <v>710_82_1370_5_220_42_C</v>
      </c>
      <c r="AH352" s="5"/>
      <c r="AI352" s="45" t="str">
        <f t="shared" si="311"/>
        <v>710_82_1370_5_220_42  Schalplan Decke über DG Teil 2</v>
      </c>
    </row>
    <row r="353" spans="1:35" s="1148" customFormat="1" ht="12.75" customHeight="1" x14ac:dyDescent="0.25">
      <c r="A353" s="1128">
        <v>710</v>
      </c>
      <c r="B353" s="1129">
        <v>82</v>
      </c>
      <c r="C353" s="1130" t="s">
        <v>9</v>
      </c>
      <c r="D353" s="1130" t="s">
        <v>98</v>
      </c>
      <c r="E353" s="1131" t="s">
        <v>336</v>
      </c>
      <c r="F353" s="1131" t="s">
        <v>853</v>
      </c>
      <c r="G353" s="1132" t="s">
        <v>19</v>
      </c>
      <c r="H353" s="1133">
        <v>44832</v>
      </c>
      <c r="I353" s="934" t="s">
        <v>1556</v>
      </c>
      <c r="J353" s="1134" t="s">
        <v>798</v>
      </c>
      <c r="K353" s="1135" t="s">
        <v>26</v>
      </c>
      <c r="L353" s="1135" t="s">
        <v>811</v>
      </c>
      <c r="M353" s="1135"/>
      <c r="N353" s="1136"/>
      <c r="O353" s="1136"/>
      <c r="P353" s="1136"/>
      <c r="Q353" s="1136"/>
      <c r="R353" s="1137"/>
      <c r="S353" s="1138" t="s">
        <v>101</v>
      </c>
      <c r="T353" s="1139" t="s">
        <v>102</v>
      </c>
      <c r="U353" s="1139" t="s">
        <v>103</v>
      </c>
      <c r="V353" s="1140" t="s">
        <v>248</v>
      </c>
      <c r="W353" s="1140" t="s">
        <v>10</v>
      </c>
      <c r="X353" s="1141" t="s">
        <v>889</v>
      </c>
      <c r="Y353" s="1142"/>
      <c r="Z353" s="1135" t="s">
        <v>14</v>
      </c>
      <c r="AA353" s="1137" t="s">
        <v>244</v>
      </c>
      <c r="AB353" s="1143" t="s">
        <v>21</v>
      </c>
      <c r="AC353" s="1144" t="s">
        <v>53</v>
      </c>
      <c r="AD353" s="1145"/>
      <c r="AE353" s="1145" t="s">
        <v>275</v>
      </c>
      <c r="AF353" s="1131" t="s">
        <v>28</v>
      </c>
      <c r="AG353" s="1146" t="str">
        <f t="shared" si="310"/>
        <v>710_82_1370_5_220_43_A</v>
      </c>
      <c r="AH353" s="1135"/>
      <c r="AI353" s="1147" t="str">
        <f t="shared" si="311"/>
        <v>710_82_1370_5_220_43  Schalplan Decke über DG Teil 3</v>
      </c>
    </row>
    <row r="354" spans="1:35" s="1148" customFormat="1" ht="12.75" customHeight="1" x14ac:dyDescent="0.25">
      <c r="A354" s="1128">
        <v>710</v>
      </c>
      <c r="B354" s="1129">
        <v>82</v>
      </c>
      <c r="C354" s="1130" t="s">
        <v>9</v>
      </c>
      <c r="D354" s="1130" t="s">
        <v>98</v>
      </c>
      <c r="E354" s="1131" t="s">
        <v>336</v>
      </c>
      <c r="F354" s="1131" t="s">
        <v>853</v>
      </c>
      <c r="G354" s="1132" t="s">
        <v>56</v>
      </c>
      <c r="H354" s="1133">
        <v>44895</v>
      </c>
      <c r="I354" s="934" t="s">
        <v>1556</v>
      </c>
      <c r="J354" s="1134" t="s">
        <v>798</v>
      </c>
      <c r="K354" s="1135" t="s">
        <v>26</v>
      </c>
      <c r="L354" s="1135" t="s">
        <v>811</v>
      </c>
      <c r="M354" s="1135"/>
      <c r="N354" s="1136"/>
      <c r="O354" s="1136"/>
      <c r="P354" s="1136"/>
      <c r="Q354" s="1136">
        <v>45006</v>
      </c>
      <c r="R354" s="1137"/>
      <c r="S354" s="1138" t="s">
        <v>101</v>
      </c>
      <c r="T354" s="1139" t="s">
        <v>102</v>
      </c>
      <c r="U354" s="1139" t="s">
        <v>103</v>
      </c>
      <c r="V354" s="1140" t="s">
        <v>248</v>
      </c>
      <c r="W354" s="1140" t="s">
        <v>10</v>
      </c>
      <c r="X354" s="1141" t="s">
        <v>889</v>
      </c>
      <c r="Y354" s="1142"/>
      <c r="Z354" s="1135" t="s">
        <v>14</v>
      </c>
      <c r="AA354" s="1137" t="s">
        <v>244</v>
      </c>
      <c r="AB354" s="1143" t="s">
        <v>21</v>
      </c>
      <c r="AC354" s="1144" t="s">
        <v>53</v>
      </c>
      <c r="AD354" s="1145"/>
      <c r="AE354" s="1145" t="s">
        <v>275</v>
      </c>
      <c r="AF354" s="1131" t="s">
        <v>28</v>
      </c>
      <c r="AG354" s="1146" t="str">
        <f t="shared" ref="AG354" si="362">IF(A354="","",A354&amp;"_"&amp;B354&amp;"_"&amp;C354&amp;"_"&amp;D354&amp;"_"&amp;E354&amp;"_"&amp;F354&amp;"_"&amp;G354)</f>
        <v>710_82_1370_5_220_43_B</v>
      </c>
      <c r="AH354" s="1135"/>
      <c r="AI354" s="1147" t="str">
        <f t="shared" ref="AI354" si="363">IF(A354="","",A354&amp;"_"&amp;B354&amp;"_"&amp;C354&amp;"_"&amp;D354&amp;"_"&amp;E354&amp;"_"&amp;F354&amp;"  "&amp;X354)</f>
        <v>710_82_1370_5_220_43  Schalplan Decke über DG Teil 3</v>
      </c>
    </row>
    <row r="355" spans="1:35" s="337" customFormat="1" ht="12.75" customHeight="1" x14ac:dyDescent="0.25">
      <c r="A355" s="28">
        <v>710</v>
      </c>
      <c r="B355" s="13">
        <v>82</v>
      </c>
      <c r="C355" s="7" t="s">
        <v>9</v>
      </c>
      <c r="D355" s="7" t="s">
        <v>98</v>
      </c>
      <c r="E355" s="20" t="s">
        <v>336</v>
      </c>
      <c r="F355" s="20" t="s">
        <v>853</v>
      </c>
      <c r="G355" s="932" t="s">
        <v>54</v>
      </c>
      <c r="H355" s="911">
        <v>45071</v>
      </c>
      <c r="I355" s="901" t="s">
        <v>1557</v>
      </c>
      <c r="J355" s="185" t="s">
        <v>798</v>
      </c>
      <c r="K355" s="5" t="s">
        <v>26</v>
      </c>
      <c r="L355" s="5" t="s">
        <v>811</v>
      </c>
      <c r="M355" s="5"/>
      <c r="N355" s="101"/>
      <c r="O355" s="101">
        <v>45092</v>
      </c>
      <c r="P355" s="101"/>
      <c r="Q355" s="1104">
        <v>45006</v>
      </c>
      <c r="R355" s="1006"/>
      <c r="S355" s="538" t="s">
        <v>101</v>
      </c>
      <c r="T355" s="8" t="s">
        <v>102</v>
      </c>
      <c r="U355" s="8" t="s">
        <v>103</v>
      </c>
      <c r="V355" s="17" t="s">
        <v>248</v>
      </c>
      <c r="W355" s="17" t="s">
        <v>10</v>
      </c>
      <c r="X355" s="41" t="s">
        <v>889</v>
      </c>
      <c r="Y355" s="27"/>
      <c r="Z355" s="5" t="s">
        <v>14</v>
      </c>
      <c r="AA355" s="38" t="s">
        <v>244</v>
      </c>
      <c r="AB355" s="15" t="s">
        <v>21</v>
      </c>
      <c r="AC355" s="22" t="s">
        <v>53</v>
      </c>
      <c r="AD355" s="4"/>
      <c r="AE355" s="4" t="s">
        <v>275</v>
      </c>
      <c r="AF355" s="20" t="s">
        <v>28</v>
      </c>
      <c r="AG355" s="6" t="str">
        <f t="shared" si="310"/>
        <v>710_82_1370_5_220_43_C</v>
      </c>
      <c r="AH355" s="5"/>
      <c r="AI355" s="45" t="str">
        <f t="shared" si="311"/>
        <v>710_82_1370_5_220_43  Schalplan Decke über DG Teil 3</v>
      </c>
    </row>
    <row r="356" spans="1:35" s="1148" customFormat="1" ht="12.75" customHeight="1" x14ac:dyDescent="0.25">
      <c r="A356" s="1128">
        <v>710</v>
      </c>
      <c r="B356" s="1129">
        <v>82</v>
      </c>
      <c r="C356" s="1130" t="s">
        <v>9</v>
      </c>
      <c r="D356" s="1130" t="s">
        <v>98</v>
      </c>
      <c r="E356" s="1131" t="s">
        <v>336</v>
      </c>
      <c r="F356" s="1131" t="s">
        <v>854</v>
      </c>
      <c r="G356" s="1132" t="s">
        <v>19</v>
      </c>
      <c r="H356" s="1133">
        <v>44832</v>
      </c>
      <c r="I356" s="934" t="s">
        <v>1556</v>
      </c>
      <c r="J356" s="1134" t="s">
        <v>798</v>
      </c>
      <c r="K356" s="1135" t="s">
        <v>26</v>
      </c>
      <c r="L356" s="1135" t="s">
        <v>811</v>
      </c>
      <c r="M356" s="1135"/>
      <c r="N356" s="1136"/>
      <c r="O356" s="1136"/>
      <c r="P356" s="1136"/>
      <c r="Q356" s="1136"/>
      <c r="R356" s="1137"/>
      <c r="S356" s="1138" t="s">
        <v>101</v>
      </c>
      <c r="T356" s="1139" t="s">
        <v>102</v>
      </c>
      <c r="U356" s="1139" t="s">
        <v>103</v>
      </c>
      <c r="V356" s="1140" t="s">
        <v>248</v>
      </c>
      <c r="W356" s="1140" t="s">
        <v>10</v>
      </c>
      <c r="X356" s="1141" t="s">
        <v>890</v>
      </c>
      <c r="Y356" s="1142"/>
      <c r="Z356" s="1135" t="s">
        <v>14</v>
      </c>
      <c r="AA356" s="1137" t="s">
        <v>244</v>
      </c>
      <c r="AB356" s="1143" t="s">
        <v>21</v>
      </c>
      <c r="AC356" s="1144" t="s">
        <v>53</v>
      </c>
      <c r="AD356" s="1145"/>
      <c r="AE356" s="1145" t="s">
        <v>275</v>
      </c>
      <c r="AF356" s="1131" t="s">
        <v>28</v>
      </c>
      <c r="AG356" s="1146" t="str">
        <f t="shared" si="310"/>
        <v>710_82_1370_5_220_44_A</v>
      </c>
      <c r="AH356" s="1135"/>
      <c r="AI356" s="1147" t="str">
        <f t="shared" si="311"/>
        <v>710_82_1370_5_220_44  Schalplan Decke über DG Teil 4</v>
      </c>
    </row>
    <row r="357" spans="1:35" s="1148" customFormat="1" ht="12.75" customHeight="1" x14ac:dyDescent="0.25">
      <c r="A357" s="1128">
        <v>710</v>
      </c>
      <c r="B357" s="1129">
        <v>82</v>
      </c>
      <c r="C357" s="1130" t="s">
        <v>9</v>
      </c>
      <c r="D357" s="1130" t="s">
        <v>98</v>
      </c>
      <c r="E357" s="1131" t="s">
        <v>336</v>
      </c>
      <c r="F357" s="1131" t="s">
        <v>854</v>
      </c>
      <c r="G357" s="1132" t="s">
        <v>56</v>
      </c>
      <c r="H357" s="1133">
        <v>44895</v>
      </c>
      <c r="I357" s="934" t="s">
        <v>1556</v>
      </c>
      <c r="J357" s="1134" t="s">
        <v>798</v>
      </c>
      <c r="K357" s="1135" t="s">
        <v>26</v>
      </c>
      <c r="L357" s="1135" t="s">
        <v>811</v>
      </c>
      <c r="M357" s="1135"/>
      <c r="N357" s="1136"/>
      <c r="O357" s="1136"/>
      <c r="P357" s="1136"/>
      <c r="Q357" s="1136">
        <v>45006</v>
      </c>
      <c r="R357" s="1137"/>
      <c r="S357" s="1138" t="s">
        <v>101</v>
      </c>
      <c r="T357" s="1139" t="s">
        <v>102</v>
      </c>
      <c r="U357" s="1139" t="s">
        <v>103</v>
      </c>
      <c r="V357" s="1140" t="s">
        <v>248</v>
      </c>
      <c r="W357" s="1140" t="s">
        <v>10</v>
      </c>
      <c r="X357" s="1141" t="s">
        <v>890</v>
      </c>
      <c r="Y357" s="1142"/>
      <c r="Z357" s="1135" t="s">
        <v>14</v>
      </c>
      <c r="AA357" s="1137" t="s">
        <v>244</v>
      </c>
      <c r="AB357" s="1143" t="s">
        <v>21</v>
      </c>
      <c r="AC357" s="1144" t="s">
        <v>53</v>
      </c>
      <c r="AD357" s="1145"/>
      <c r="AE357" s="1145" t="s">
        <v>275</v>
      </c>
      <c r="AF357" s="1131" t="s">
        <v>28</v>
      </c>
      <c r="AG357" s="1146" t="str">
        <f t="shared" ref="AG357" si="364">IF(A357="","",A357&amp;"_"&amp;B357&amp;"_"&amp;C357&amp;"_"&amp;D357&amp;"_"&amp;E357&amp;"_"&amp;F357&amp;"_"&amp;G357)</f>
        <v>710_82_1370_5_220_44_B</v>
      </c>
      <c r="AH357" s="1135"/>
      <c r="AI357" s="1147" t="str">
        <f t="shared" ref="AI357" si="365">IF(A357="","",A357&amp;"_"&amp;B357&amp;"_"&amp;C357&amp;"_"&amp;D357&amp;"_"&amp;E357&amp;"_"&amp;F357&amp;"  "&amp;X357)</f>
        <v>710_82_1370_5_220_44  Schalplan Decke über DG Teil 4</v>
      </c>
    </row>
    <row r="358" spans="1:35" s="337" customFormat="1" ht="12.75" customHeight="1" x14ac:dyDescent="0.25">
      <c r="A358" s="28">
        <v>710</v>
      </c>
      <c r="B358" s="13">
        <v>82</v>
      </c>
      <c r="C358" s="7" t="s">
        <v>9</v>
      </c>
      <c r="D358" s="7" t="s">
        <v>98</v>
      </c>
      <c r="E358" s="20" t="s">
        <v>336</v>
      </c>
      <c r="F358" s="20" t="s">
        <v>854</v>
      </c>
      <c r="G358" s="932" t="s">
        <v>54</v>
      </c>
      <c r="H358" s="911">
        <v>45071</v>
      </c>
      <c r="I358" s="901" t="s">
        <v>1557</v>
      </c>
      <c r="J358" s="185" t="s">
        <v>798</v>
      </c>
      <c r="K358" s="5" t="s">
        <v>26</v>
      </c>
      <c r="L358" s="5" t="s">
        <v>811</v>
      </c>
      <c r="M358" s="5"/>
      <c r="N358" s="101"/>
      <c r="O358" s="101">
        <v>45092</v>
      </c>
      <c r="P358" s="101"/>
      <c r="Q358" s="1104">
        <v>45006</v>
      </c>
      <c r="R358" s="1006"/>
      <c r="S358" s="538" t="s">
        <v>101</v>
      </c>
      <c r="T358" s="8" t="s">
        <v>102</v>
      </c>
      <c r="U358" s="8" t="s">
        <v>103</v>
      </c>
      <c r="V358" s="17" t="s">
        <v>248</v>
      </c>
      <c r="W358" s="17" t="s">
        <v>10</v>
      </c>
      <c r="X358" s="41" t="s">
        <v>890</v>
      </c>
      <c r="Y358" s="27"/>
      <c r="Z358" s="5" t="s">
        <v>14</v>
      </c>
      <c r="AA358" s="38" t="s">
        <v>244</v>
      </c>
      <c r="AB358" s="15" t="s">
        <v>21</v>
      </c>
      <c r="AC358" s="22" t="s">
        <v>53</v>
      </c>
      <c r="AD358" s="4"/>
      <c r="AE358" s="4" t="s">
        <v>275</v>
      </c>
      <c r="AF358" s="20" t="s">
        <v>28</v>
      </c>
      <c r="AG358" s="6" t="str">
        <f t="shared" si="310"/>
        <v>710_82_1370_5_220_44_C</v>
      </c>
      <c r="AH358" s="5"/>
      <c r="AI358" s="45" t="str">
        <f t="shared" si="311"/>
        <v>710_82_1370_5_220_44  Schalplan Decke über DG Teil 4</v>
      </c>
    </row>
    <row r="359" spans="1:35" s="1148" customFormat="1" ht="12.75" customHeight="1" x14ac:dyDescent="0.25">
      <c r="A359" s="1128">
        <v>710</v>
      </c>
      <c r="B359" s="1129">
        <v>82</v>
      </c>
      <c r="C359" s="1130" t="s">
        <v>9</v>
      </c>
      <c r="D359" s="1130" t="s">
        <v>98</v>
      </c>
      <c r="E359" s="1131" t="s">
        <v>336</v>
      </c>
      <c r="F359" s="1131" t="s">
        <v>855</v>
      </c>
      <c r="G359" s="1132" t="s">
        <v>19</v>
      </c>
      <c r="H359" s="1133">
        <v>44832</v>
      </c>
      <c r="I359" s="934" t="s">
        <v>1556</v>
      </c>
      <c r="J359" s="1134" t="s">
        <v>798</v>
      </c>
      <c r="K359" s="1135" t="s">
        <v>26</v>
      </c>
      <c r="L359" s="1135" t="s">
        <v>811</v>
      </c>
      <c r="M359" s="1135"/>
      <c r="N359" s="1136"/>
      <c r="O359" s="1136"/>
      <c r="P359" s="1136"/>
      <c r="Q359" s="1136"/>
      <c r="R359" s="1137"/>
      <c r="S359" s="1138" t="s">
        <v>101</v>
      </c>
      <c r="T359" s="1139" t="s">
        <v>102</v>
      </c>
      <c r="U359" s="1139" t="s">
        <v>103</v>
      </c>
      <c r="V359" s="1140" t="s">
        <v>248</v>
      </c>
      <c r="W359" s="1140" t="s">
        <v>10</v>
      </c>
      <c r="X359" s="1141" t="s">
        <v>891</v>
      </c>
      <c r="Y359" s="1142"/>
      <c r="Z359" s="1135" t="s">
        <v>14</v>
      </c>
      <c r="AA359" s="1137" t="s">
        <v>244</v>
      </c>
      <c r="AB359" s="1143" t="s">
        <v>21</v>
      </c>
      <c r="AC359" s="1144" t="s">
        <v>53</v>
      </c>
      <c r="AD359" s="1145"/>
      <c r="AE359" s="1145" t="s">
        <v>275</v>
      </c>
      <c r="AF359" s="1131" t="s">
        <v>28</v>
      </c>
      <c r="AG359" s="1146" t="str">
        <f t="shared" ref="AG359" si="366">IF(A359="","",A359&amp;"_"&amp;B359&amp;"_"&amp;C359&amp;"_"&amp;D359&amp;"_"&amp;E359&amp;"_"&amp;F359&amp;"_"&amp;G359)</f>
        <v>710_82_1370_5_220_45_A</v>
      </c>
      <c r="AH359" s="1135"/>
      <c r="AI359" s="1147" t="str">
        <f t="shared" ref="AI359" si="367">IF(A359="","",A359&amp;"_"&amp;B359&amp;"_"&amp;C359&amp;"_"&amp;D359&amp;"_"&amp;E359&amp;"_"&amp;F359&amp;"  "&amp;X359)</f>
        <v>710_82_1370_5_220_45  Schalplan Decke über DG Teil 5</v>
      </c>
    </row>
    <row r="360" spans="1:35" s="1148" customFormat="1" ht="12.75" customHeight="1" x14ac:dyDescent="0.25">
      <c r="A360" s="1128">
        <v>710</v>
      </c>
      <c r="B360" s="1129">
        <v>82</v>
      </c>
      <c r="C360" s="1130" t="s">
        <v>9</v>
      </c>
      <c r="D360" s="1130" t="s">
        <v>98</v>
      </c>
      <c r="E360" s="1131" t="s">
        <v>336</v>
      </c>
      <c r="F360" s="1131" t="s">
        <v>855</v>
      </c>
      <c r="G360" s="1132" t="s">
        <v>56</v>
      </c>
      <c r="H360" s="1133">
        <v>44895</v>
      </c>
      <c r="I360" s="934" t="s">
        <v>1556</v>
      </c>
      <c r="J360" s="1134" t="s">
        <v>798</v>
      </c>
      <c r="K360" s="1135" t="s">
        <v>26</v>
      </c>
      <c r="L360" s="1135" t="s">
        <v>811</v>
      </c>
      <c r="M360" s="1135"/>
      <c r="N360" s="1136"/>
      <c r="O360" s="1136"/>
      <c r="P360" s="1136"/>
      <c r="Q360" s="1136">
        <v>45006</v>
      </c>
      <c r="R360" s="1137"/>
      <c r="S360" s="1138" t="s">
        <v>101</v>
      </c>
      <c r="T360" s="1139" t="s">
        <v>102</v>
      </c>
      <c r="U360" s="1139" t="s">
        <v>103</v>
      </c>
      <c r="V360" s="1140" t="s">
        <v>248</v>
      </c>
      <c r="W360" s="1140" t="s">
        <v>10</v>
      </c>
      <c r="X360" s="1141" t="s">
        <v>891</v>
      </c>
      <c r="Y360" s="1142"/>
      <c r="Z360" s="1135" t="s">
        <v>14</v>
      </c>
      <c r="AA360" s="1137" t="s">
        <v>244</v>
      </c>
      <c r="AB360" s="1143" t="s">
        <v>21</v>
      </c>
      <c r="AC360" s="1144" t="s">
        <v>53</v>
      </c>
      <c r="AD360" s="1145"/>
      <c r="AE360" s="1145" t="s">
        <v>275</v>
      </c>
      <c r="AF360" s="1131" t="s">
        <v>28</v>
      </c>
      <c r="AG360" s="1146" t="str">
        <f t="shared" ref="AG360" si="368">IF(A360="","",A360&amp;"_"&amp;B360&amp;"_"&amp;C360&amp;"_"&amp;D360&amp;"_"&amp;E360&amp;"_"&amp;F360&amp;"_"&amp;G360)</f>
        <v>710_82_1370_5_220_45_B</v>
      </c>
      <c r="AH360" s="1135"/>
      <c r="AI360" s="1147" t="str">
        <f t="shared" ref="AI360" si="369">IF(A360="","",A360&amp;"_"&amp;B360&amp;"_"&amp;C360&amp;"_"&amp;D360&amp;"_"&amp;E360&amp;"_"&amp;F360&amp;"  "&amp;X360)</f>
        <v>710_82_1370_5_220_45  Schalplan Decke über DG Teil 5</v>
      </c>
    </row>
    <row r="361" spans="1:35" s="337" customFormat="1" ht="12.75" customHeight="1" x14ac:dyDescent="0.25">
      <c r="A361" s="28">
        <v>710</v>
      </c>
      <c r="B361" s="13">
        <v>82</v>
      </c>
      <c r="C361" s="7" t="s">
        <v>9</v>
      </c>
      <c r="D361" s="7" t="s">
        <v>98</v>
      </c>
      <c r="E361" s="20" t="s">
        <v>336</v>
      </c>
      <c r="F361" s="20" t="s">
        <v>855</v>
      </c>
      <c r="G361" s="932" t="s">
        <v>54</v>
      </c>
      <c r="H361" s="911">
        <v>45071</v>
      </c>
      <c r="I361" s="901" t="s">
        <v>1557</v>
      </c>
      <c r="J361" s="185" t="s">
        <v>798</v>
      </c>
      <c r="K361" s="5" t="s">
        <v>26</v>
      </c>
      <c r="L361" s="5" t="s">
        <v>811</v>
      </c>
      <c r="M361" s="5"/>
      <c r="N361" s="101"/>
      <c r="O361" s="101">
        <v>45092</v>
      </c>
      <c r="P361" s="101"/>
      <c r="Q361" s="1104">
        <v>45006</v>
      </c>
      <c r="R361" s="1006"/>
      <c r="S361" s="538" t="s">
        <v>101</v>
      </c>
      <c r="T361" s="8" t="s">
        <v>102</v>
      </c>
      <c r="U361" s="8" t="s">
        <v>103</v>
      </c>
      <c r="V361" s="17" t="s">
        <v>248</v>
      </c>
      <c r="W361" s="17" t="s">
        <v>10</v>
      </c>
      <c r="X361" s="41" t="s">
        <v>891</v>
      </c>
      <c r="Y361" s="27"/>
      <c r="Z361" s="5" t="s">
        <v>14</v>
      </c>
      <c r="AA361" s="38" t="s">
        <v>244</v>
      </c>
      <c r="AB361" s="15" t="s">
        <v>21</v>
      </c>
      <c r="AC361" s="22" t="s">
        <v>53</v>
      </c>
      <c r="AD361" s="4"/>
      <c r="AE361" s="4" t="s">
        <v>275</v>
      </c>
      <c r="AF361" s="20" t="s">
        <v>28</v>
      </c>
      <c r="AG361" s="6" t="str">
        <f t="shared" ref="AG361:AG442" si="370">IF(A361="","",A361&amp;"_"&amp;B361&amp;"_"&amp;C361&amp;"_"&amp;D361&amp;"_"&amp;E361&amp;"_"&amp;F361&amp;"_"&amp;G361)</f>
        <v>710_82_1370_5_220_45_C</v>
      </c>
      <c r="AH361" s="5"/>
      <c r="AI361" s="45" t="str">
        <f t="shared" ref="AI361:AI442" si="371">IF(A361="","",A361&amp;"_"&amp;B361&amp;"_"&amp;C361&amp;"_"&amp;D361&amp;"_"&amp;E361&amp;"_"&amp;F361&amp;"  "&amp;X361)</f>
        <v>710_82_1370_5_220_45  Schalplan Decke über DG Teil 5</v>
      </c>
    </row>
    <row r="362" spans="1:35" s="1148" customFormat="1" ht="12.75" customHeight="1" x14ac:dyDescent="0.25">
      <c r="A362" s="1128">
        <v>710</v>
      </c>
      <c r="B362" s="1129">
        <v>82</v>
      </c>
      <c r="C362" s="1130" t="s">
        <v>9</v>
      </c>
      <c r="D362" s="1130" t="s">
        <v>98</v>
      </c>
      <c r="E362" s="1131" t="s">
        <v>336</v>
      </c>
      <c r="F362" s="1131" t="s">
        <v>856</v>
      </c>
      <c r="G362" s="1132" t="s">
        <v>19</v>
      </c>
      <c r="H362" s="1133">
        <v>44832</v>
      </c>
      <c r="I362" s="934" t="s">
        <v>1556</v>
      </c>
      <c r="J362" s="1134" t="s">
        <v>798</v>
      </c>
      <c r="K362" s="1135" t="s">
        <v>26</v>
      </c>
      <c r="L362" s="1135" t="s">
        <v>811</v>
      </c>
      <c r="M362" s="1135"/>
      <c r="N362" s="1136"/>
      <c r="O362" s="1136"/>
      <c r="P362" s="1136"/>
      <c r="Q362" s="1136"/>
      <c r="R362" s="1137"/>
      <c r="S362" s="1138" t="s">
        <v>101</v>
      </c>
      <c r="T362" s="1139" t="s">
        <v>102</v>
      </c>
      <c r="U362" s="1139" t="s">
        <v>103</v>
      </c>
      <c r="V362" s="1140" t="s">
        <v>248</v>
      </c>
      <c r="W362" s="1140" t="s">
        <v>10</v>
      </c>
      <c r="X362" s="1141" t="s">
        <v>886</v>
      </c>
      <c r="Y362" s="1142"/>
      <c r="Z362" s="1135" t="s">
        <v>14</v>
      </c>
      <c r="AA362" s="1137" t="s">
        <v>244</v>
      </c>
      <c r="AB362" s="1143" t="s">
        <v>21</v>
      </c>
      <c r="AC362" s="1144" t="s">
        <v>53</v>
      </c>
      <c r="AD362" s="1145"/>
      <c r="AE362" s="1145" t="s">
        <v>275</v>
      </c>
      <c r="AF362" s="1131" t="s">
        <v>28</v>
      </c>
      <c r="AG362" s="1146" t="str">
        <f t="shared" si="370"/>
        <v>710_82_1370_5_220_46_A</v>
      </c>
      <c r="AH362" s="1135"/>
      <c r="AI362" s="1147" t="str">
        <f t="shared" si="371"/>
        <v>710_82_1370_5_220_46  Schalplan Decke über OG Teil 6</v>
      </c>
    </row>
    <row r="363" spans="1:35" s="1148" customFormat="1" ht="12.75" customHeight="1" x14ac:dyDescent="0.25">
      <c r="A363" s="1128">
        <v>710</v>
      </c>
      <c r="B363" s="1129">
        <v>82</v>
      </c>
      <c r="C363" s="1130" t="s">
        <v>9</v>
      </c>
      <c r="D363" s="1130" t="s">
        <v>98</v>
      </c>
      <c r="E363" s="1131" t="s">
        <v>336</v>
      </c>
      <c r="F363" s="1131" t="s">
        <v>856</v>
      </c>
      <c r="G363" s="1132" t="s">
        <v>56</v>
      </c>
      <c r="H363" s="1133">
        <v>44895</v>
      </c>
      <c r="I363" s="934" t="s">
        <v>1556</v>
      </c>
      <c r="J363" s="1134" t="s">
        <v>798</v>
      </c>
      <c r="K363" s="1135" t="s">
        <v>26</v>
      </c>
      <c r="L363" s="1135" t="s">
        <v>811</v>
      </c>
      <c r="M363" s="1135"/>
      <c r="N363" s="1136"/>
      <c r="O363" s="1136"/>
      <c r="P363" s="1136"/>
      <c r="Q363" s="1136">
        <v>45006</v>
      </c>
      <c r="R363" s="1137"/>
      <c r="S363" s="1138" t="s">
        <v>101</v>
      </c>
      <c r="T363" s="1139" t="s">
        <v>102</v>
      </c>
      <c r="U363" s="1139" t="s">
        <v>103</v>
      </c>
      <c r="V363" s="1140" t="s">
        <v>248</v>
      </c>
      <c r="W363" s="1140" t="s">
        <v>10</v>
      </c>
      <c r="X363" s="1141" t="s">
        <v>886</v>
      </c>
      <c r="Y363" s="1142"/>
      <c r="Z363" s="1135" t="s">
        <v>14</v>
      </c>
      <c r="AA363" s="1137" t="s">
        <v>244</v>
      </c>
      <c r="AB363" s="1143" t="s">
        <v>21</v>
      </c>
      <c r="AC363" s="1144" t="s">
        <v>53</v>
      </c>
      <c r="AD363" s="1145"/>
      <c r="AE363" s="1145" t="s">
        <v>275</v>
      </c>
      <c r="AF363" s="1131" t="s">
        <v>28</v>
      </c>
      <c r="AG363" s="1146" t="str">
        <f t="shared" ref="AG363" si="372">IF(A363="","",A363&amp;"_"&amp;B363&amp;"_"&amp;C363&amp;"_"&amp;D363&amp;"_"&amp;E363&amp;"_"&amp;F363&amp;"_"&amp;G363)</f>
        <v>710_82_1370_5_220_46_B</v>
      </c>
      <c r="AH363" s="1135"/>
      <c r="AI363" s="1147" t="str">
        <f t="shared" ref="AI363" si="373">IF(A363="","",A363&amp;"_"&amp;B363&amp;"_"&amp;C363&amp;"_"&amp;D363&amp;"_"&amp;E363&amp;"_"&amp;F363&amp;"  "&amp;X363)</f>
        <v>710_82_1370_5_220_46  Schalplan Decke über OG Teil 6</v>
      </c>
    </row>
    <row r="364" spans="1:35" s="337" customFormat="1" ht="12.75" customHeight="1" x14ac:dyDescent="0.25">
      <c r="A364" s="28">
        <v>710</v>
      </c>
      <c r="B364" s="13">
        <v>82</v>
      </c>
      <c r="C364" s="7" t="s">
        <v>9</v>
      </c>
      <c r="D364" s="7" t="s">
        <v>98</v>
      </c>
      <c r="E364" s="20" t="s">
        <v>336</v>
      </c>
      <c r="F364" s="20" t="s">
        <v>856</v>
      </c>
      <c r="G364" s="932" t="s">
        <v>54</v>
      </c>
      <c r="H364" s="911">
        <v>45071</v>
      </c>
      <c r="I364" s="901" t="s">
        <v>1557</v>
      </c>
      <c r="J364" s="185" t="s">
        <v>798</v>
      </c>
      <c r="K364" s="5" t="s">
        <v>26</v>
      </c>
      <c r="L364" s="5" t="s">
        <v>811</v>
      </c>
      <c r="M364" s="5"/>
      <c r="N364" s="101"/>
      <c r="O364" s="101">
        <v>45092</v>
      </c>
      <c r="P364" s="101"/>
      <c r="Q364" s="1104">
        <v>45006</v>
      </c>
      <c r="R364" s="1006"/>
      <c r="S364" s="538" t="s">
        <v>101</v>
      </c>
      <c r="T364" s="8" t="s">
        <v>102</v>
      </c>
      <c r="U364" s="8" t="s">
        <v>103</v>
      </c>
      <c r="V364" s="17" t="s">
        <v>248</v>
      </c>
      <c r="W364" s="17" t="s">
        <v>10</v>
      </c>
      <c r="X364" s="41" t="s">
        <v>886</v>
      </c>
      <c r="Y364" s="27"/>
      <c r="Z364" s="5" t="s">
        <v>14</v>
      </c>
      <c r="AA364" s="38" t="s">
        <v>244</v>
      </c>
      <c r="AB364" s="15" t="s">
        <v>21</v>
      </c>
      <c r="AC364" s="22" t="s">
        <v>53</v>
      </c>
      <c r="AD364" s="4"/>
      <c r="AE364" s="4" t="s">
        <v>275</v>
      </c>
      <c r="AF364" s="20" t="s">
        <v>28</v>
      </c>
      <c r="AG364" s="6" t="str">
        <f t="shared" si="370"/>
        <v>710_82_1370_5_220_46_C</v>
      </c>
      <c r="AH364" s="5"/>
      <c r="AI364" s="45" t="str">
        <f t="shared" si="371"/>
        <v>710_82_1370_5_220_46  Schalplan Decke über OG Teil 6</v>
      </c>
    </row>
    <row r="365" spans="1:35" s="1148" customFormat="1" ht="12.75" customHeight="1" x14ac:dyDescent="0.25">
      <c r="A365" s="1128">
        <v>710</v>
      </c>
      <c r="B365" s="1129">
        <v>82</v>
      </c>
      <c r="C365" s="1130" t="s">
        <v>9</v>
      </c>
      <c r="D365" s="1130" t="s">
        <v>98</v>
      </c>
      <c r="E365" s="1131" t="s">
        <v>336</v>
      </c>
      <c r="F365" s="1131" t="s">
        <v>1615</v>
      </c>
      <c r="G365" s="1132" t="s">
        <v>19</v>
      </c>
      <c r="H365" s="1133">
        <v>44832</v>
      </c>
      <c r="I365" s="934" t="s">
        <v>1556</v>
      </c>
      <c r="J365" s="1134" t="s">
        <v>798</v>
      </c>
      <c r="K365" s="1135" t="s">
        <v>26</v>
      </c>
      <c r="L365" s="1135" t="s">
        <v>811</v>
      </c>
      <c r="M365" s="1135"/>
      <c r="N365" s="1136"/>
      <c r="O365" s="1136"/>
      <c r="P365" s="1136"/>
      <c r="Q365" s="1136"/>
      <c r="R365" s="1137"/>
      <c r="S365" s="1138" t="s">
        <v>101</v>
      </c>
      <c r="T365" s="1139" t="s">
        <v>102</v>
      </c>
      <c r="U365" s="1139" t="s">
        <v>103</v>
      </c>
      <c r="V365" s="1140" t="s">
        <v>248</v>
      </c>
      <c r="W365" s="1140" t="s">
        <v>10</v>
      </c>
      <c r="X365" s="1141" t="s">
        <v>2713</v>
      </c>
      <c r="Y365" s="1142"/>
      <c r="Z365" s="1135" t="s">
        <v>14</v>
      </c>
      <c r="AA365" s="1137" t="s">
        <v>244</v>
      </c>
      <c r="AB365" s="1143" t="s">
        <v>21</v>
      </c>
      <c r="AC365" s="1144" t="s">
        <v>53</v>
      </c>
      <c r="AD365" s="1145"/>
      <c r="AE365" s="1145" t="s">
        <v>275</v>
      </c>
      <c r="AF365" s="1131" t="s">
        <v>28</v>
      </c>
      <c r="AG365" s="1146" t="str">
        <f t="shared" si="370"/>
        <v>710_82_1370_5_220_47_A</v>
      </c>
      <c r="AH365" s="1135"/>
      <c r="AI365" s="1147" t="str">
        <f t="shared" si="371"/>
        <v>710_82_1370_5_220_47  Schalplan Decke über 2. OG Teil 1</v>
      </c>
    </row>
    <row r="366" spans="1:35" s="1148" customFormat="1" ht="12.75" customHeight="1" x14ac:dyDescent="0.25">
      <c r="A366" s="1128">
        <v>710</v>
      </c>
      <c r="B366" s="1129">
        <v>82</v>
      </c>
      <c r="C366" s="1130" t="s">
        <v>9</v>
      </c>
      <c r="D366" s="1130" t="s">
        <v>98</v>
      </c>
      <c r="E366" s="1131" t="s">
        <v>336</v>
      </c>
      <c r="F366" s="1131" t="s">
        <v>1615</v>
      </c>
      <c r="G366" s="1132" t="s">
        <v>56</v>
      </c>
      <c r="H366" s="1133">
        <v>44895</v>
      </c>
      <c r="I366" s="934" t="s">
        <v>1556</v>
      </c>
      <c r="J366" s="1134" t="s">
        <v>798</v>
      </c>
      <c r="K366" s="1135" t="s">
        <v>26</v>
      </c>
      <c r="L366" s="1135" t="s">
        <v>811</v>
      </c>
      <c r="M366" s="1135"/>
      <c r="N366" s="1136"/>
      <c r="O366" s="1136"/>
      <c r="P366" s="1136"/>
      <c r="Q366" s="1136">
        <v>45006</v>
      </c>
      <c r="R366" s="1137"/>
      <c r="S366" s="1138" t="s">
        <v>101</v>
      </c>
      <c r="T366" s="1139" t="s">
        <v>102</v>
      </c>
      <c r="U366" s="1139" t="s">
        <v>103</v>
      </c>
      <c r="V366" s="1140" t="s">
        <v>248</v>
      </c>
      <c r="W366" s="1140" t="s">
        <v>10</v>
      </c>
      <c r="X366" s="1141" t="s">
        <v>2713</v>
      </c>
      <c r="Y366" s="1142"/>
      <c r="Z366" s="1135" t="s">
        <v>14</v>
      </c>
      <c r="AA366" s="1137" t="s">
        <v>244</v>
      </c>
      <c r="AB366" s="1143" t="s">
        <v>21</v>
      </c>
      <c r="AC366" s="1144" t="s">
        <v>53</v>
      </c>
      <c r="AD366" s="1145"/>
      <c r="AE366" s="1145" t="s">
        <v>275</v>
      </c>
      <c r="AF366" s="1131" t="s">
        <v>28</v>
      </c>
      <c r="AG366" s="1146" t="str">
        <f t="shared" ref="AG366" si="374">IF(A366="","",A366&amp;"_"&amp;B366&amp;"_"&amp;C366&amp;"_"&amp;D366&amp;"_"&amp;E366&amp;"_"&amp;F366&amp;"_"&amp;G366)</f>
        <v>710_82_1370_5_220_47_B</v>
      </c>
      <c r="AH366" s="1135"/>
      <c r="AI366" s="1147" t="str">
        <f t="shared" ref="AI366" si="375">IF(A366="","",A366&amp;"_"&amp;B366&amp;"_"&amp;C366&amp;"_"&amp;D366&amp;"_"&amp;E366&amp;"_"&amp;F366&amp;"  "&amp;X366)</f>
        <v>710_82_1370_5_220_47  Schalplan Decke über 2. OG Teil 1</v>
      </c>
    </row>
    <row r="367" spans="1:35" s="337" customFormat="1" ht="12.75" customHeight="1" x14ac:dyDescent="0.25">
      <c r="A367" s="28">
        <v>710</v>
      </c>
      <c r="B367" s="13">
        <v>82</v>
      </c>
      <c r="C367" s="7" t="s">
        <v>9</v>
      </c>
      <c r="D367" s="7" t="s">
        <v>98</v>
      </c>
      <c r="E367" s="20" t="s">
        <v>336</v>
      </c>
      <c r="F367" s="20" t="s">
        <v>1615</v>
      </c>
      <c r="G367" s="932" t="s">
        <v>54</v>
      </c>
      <c r="H367" s="911">
        <v>45071</v>
      </c>
      <c r="I367" s="901" t="s">
        <v>1557</v>
      </c>
      <c r="J367" s="185" t="s">
        <v>798</v>
      </c>
      <c r="K367" s="5" t="s">
        <v>26</v>
      </c>
      <c r="L367" s="5" t="s">
        <v>811</v>
      </c>
      <c r="M367" s="5"/>
      <c r="N367" s="101"/>
      <c r="O367" s="101">
        <v>45092</v>
      </c>
      <c r="P367" s="101"/>
      <c r="Q367" s="1104">
        <v>45006</v>
      </c>
      <c r="R367" s="1006"/>
      <c r="S367" s="538" t="s">
        <v>101</v>
      </c>
      <c r="T367" s="8" t="s">
        <v>102</v>
      </c>
      <c r="U367" s="8" t="s">
        <v>103</v>
      </c>
      <c r="V367" s="17" t="s">
        <v>248</v>
      </c>
      <c r="W367" s="17" t="s">
        <v>10</v>
      </c>
      <c r="X367" s="41" t="s">
        <v>2713</v>
      </c>
      <c r="Y367" s="27"/>
      <c r="Z367" s="5" t="s">
        <v>14</v>
      </c>
      <c r="AA367" s="38" t="s">
        <v>244</v>
      </c>
      <c r="AB367" s="15" t="s">
        <v>21</v>
      </c>
      <c r="AC367" s="22" t="s">
        <v>53</v>
      </c>
      <c r="AD367" s="4"/>
      <c r="AE367" s="4" t="s">
        <v>275</v>
      </c>
      <c r="AF367" s="20" t="s">
        <v>28</v>
      </c>
      <c r="AG367" s="6" t="str">
        <f t="shared" ref="AG367:AG368" si="376">IF(A367="","",A367&amp;"_"&amp;B367&amp;"_"&amp;C367&amp;"_"&amp;D367&amp;"_"&amp;E367&amp;"_"&amp;F367&amp;"_"&amp;G367)</f>
        <v>710_82_1370_5_220_47_C</v>
      </c>
      <c r="AH367" s="5"/>
      <c r="AI367" s="45" t="str">
        <f t="shared" ref="AI367:AI368" si="377">IF(A367="","",A367&amp;"_"&amp;B367&amp;"_"&amp;C367&amp;"_"&amp;D367&amp;"_"&amp;E367&amp;"_"&amp;F367&amp;"  "&amp;X367)</f>
        <v>710_82_1370_5_220_47  Schalplan Decke über 2. OG Teil 1</v>
      </c>
    </row>
    <row r="368" spans="1:35" s="1148" customFormat="1" ht="12.75" customHeight="1" x14ac:dyDescent="0.25">
      <c r="A368" s="1128">
        <v>710</v>
      </c>
      <c r="B368" s="1129">
        <v>82</v>
      </c>
      <c r="C368" s="1130" t="s">
        <v>9</v>
      </c>
      <c r="D368" s="1130" t="s">
        <v>98</v>
      </c>
      <c r="E368" s="1131" t="s">
        <v>336</v>
      </c>
      <c r="F368" s="1131" t="s">
        <v>1616</v>
      </c>
      <c r="G368" s="1132" t="s">
        <v>19</v>
      </c>
      <c r="H368" s="1133">
        <v>44832</v>
      </c>
      <c r="I368" s="934" t="s">
        <v>1556</v>
      </c>
      <c r="J368" s="1134" t="s">
        <v>798</v>
      </c>
      <c r="K368" s="1135" t="s">
        <v>26</v>
      </c>
      <c r="L368" s="1135" t="s">
        <v>811</v>
      </c>
      <c r="M368" s="1135"/>
      <c r="N368" s="1136"/>
      <c r="O368" s="1136"/>
      <c r="P368" s="1136"/>
      <c r="Q368" s="1136"/>
      <c r="R368" s="1137"/>
      <c r="S368" s="1138" t="s">
        <v>101</v>
      </c>
      <c r="T368" s="1139" t="s">
        <v>102</v>
      </c>
      <c r="U368" s="1139" t="s">
        <v>103</v>
      </c>
      <c r="V368" s="1140" t="s">
        <v>248</v>
      </c>
      <c r="W368" s="1140" t="s">
        <v>10</v>
      </c>
      <c r="X368" s="1141" t="s">
        <v>2714</v>
      </c>
      <c r="Y368" s="1142"/>
      <c r="Z368" s="1135" t="s">
        <v>14</v>
      </c>
      <c r="AA368" s="1137" t="s">
        <v>244</v>
      </c>
      <c r="AB368" s="1143" t="s">
        <v>21</v>
      </c>
      <c r="AC368" s="1144" t="s">
        <v>53</v>
      </c>
      <c r="AD368" s="1145"/>
      <c r="AE368" s="1145" t="s">
        <v>275</v>
      </c>
      <c r="AF368" s="1131" t="s">
        <v>28</v>
      </c>
      <c r="AG368" s="1146" t="str">
        <f t="shared" si="376"/>
        <v>710_82_1370_5_220_48_A</v>
      </c>
      <c r="AH368" s="1135"/>
      <c r="AI368" s="1147" t="str">
        <f t="shared" si="377"/>
        <v>710_82_1370_5_220_48  Schalplan Decke über 2. OG Teil 2</v>
      </c>
    </row>
    <row r="369" spans="1:35" s="1148" customFormat="1" ht="12.75" customHeight="1" x14ac:dyDescent="0.25">
      <c r="A369" s="1128">
        <v>710</v>
      </c>
      <c r="B369" s="1129">
        <v>82</v>
      </c>
      <c r="C369" s="1130" t="s">
        <v>9</v>
      </c>
      <c r="D369" s="1130" t="s">
        <v>98</v>
      </c>
      <c r="E369" s="1131" t="s">
        <v>336</v>
      </c>
      <c r="F369" s="1131" t="s">
        <v>1616</v>
      </c>
      <c r="G369" s="1132" t="s">
        <v>56</v>
      </c>
      <c r="H369" s="1133">
        <v>44895</v>
      </c>
      <c r="I369" s="934" t="s">
        <v>1556</v>
      </c>
      <c r="J369" s="1134" t="s">
        <v>798</v>
      </c>
      <c r="K369" s="1135" t="s">
        <v>26</v>
      </c>
      <c r="L369" s="1135" t="s">
        <v>811</v>
      </c>
      <c r="M369" s="1135"/>
      <c r="N369" s="1136"/>
      <c r="O369" s="1136"/>
      <c r="P369" s="1136"/>
      <c r="Q369" s="1136">
        <v>45006</v>
      </c>
      <c r="R369" s="1137"/>
      <c r="S369" s="1138" t="s">
        <v>101</v>
      </c>
      <c r="T369" s="1139" t="s">
        <v>102</v>
      </c>
      <c r="U369" s="1139" t="s">
        <v>103</v>
      </c>
      <c r="V369" s="1140" t="s">
        <v>248</v>
      </c>
      <c r="W369" s="1140" t="s">
        <v>10</v>
      </c>
      <c r="X369" s="1141" t="s">
        <v>2714</v>
      </c>
      <c r="Y369" s="1142"/>
      <c r="Z369" s="1135" t="s">
        <v>14</v>
      </c>
      <c r="AA369" s="1137" t="s">
        <v>244</v>
      </c>
      <c r="AB369" s="1143" t="s">
        <v>21</v>
      </c>
      <c r="AC369" s="1144" t="s">
        <v>53</v>
      </c>
      <c r="AD369" s="1145"/>
      <c r="AE369" s="1145" t="s">
        <v>275</v>
      </c>
      <c r="AF369" s="1131" t="s">
        <v>28</v>
      </c>
      <c r="AG369" s="1146" t="str">
        <f t="shared" ref="AG369" si="378">IF(A369="","",A369&amp;"_"&amp;B369&amp;"_"&amp;C369&amp;"_"&amp;D369&amp;"_"&amp;E369&amp;"_"&amp;F369&amp;"_"&amp;G369)</f>
        <v>710_82_1370_5_220_48_B</v>
      </c>
      <c r="AH369" s="1135"/>
      <c r="AI369" s="1147" t="str">
        <f t="shared" ref="AI369" si="379">IF(A369="","",A369&amp;"_"&amp;B369&amp;"_"&amp;C369&amp;"_"&amp;D369&amp;"_"&amp;E369&amp;"_"&amp;F369&amp;"  "&amp;X369)</f>
        <v>710_82_1370_5_220_48  Schalplan Decke über 2. OG Teil 2</v>
      </c>
    </row>
    <row r="370" spans="1:35" s="337" customFormat="1" ht="12.75" customHeight="1" x14ac:dyDescent="0.25">
      <c r="A370" s="28">
        <v>710</v>
      </c>
      <c r="B370" s="13">
        <v>82</v>
      </c>
      <c r="C370" s="7" t="s">
        <v>9</v>
      </c>
      <c r="D370" s="7" t="s">
        <v>98</v>
      </c>
      <c r="E370" s="20" t="s">
        <v>336</v>
      </c>
      <c r="F370" s="20" t="s">
        <v>1616</v>
      </c>
      <c r="G370" s="932" t="s">
        <v>54</v>
      </c>
      <c r="H370" s="911">
        <v>45071</v>
      </c>
      <c r="I370" s="901" t="s">
        <v>1557</v>
      </c>
      <c r="J370" s="185" t="s">
        <v>798</v>
      </c>
      <c r="K370" s="5" t="s">
        <v>26</v>
      </c>
      <c r="L370" s="5" t="s">
        <v>811</v>
      </c>
      <c r="M370" s="5"/>
      <c r="N370" s="101"/>
      <c r="O370" s="101">
        <v>45092</v>
      </c>
      <c r="P370" s="101"/>
      <c r="Q370" s="1104">
        <v>45006</v>
      </c>
      <c r="R370" s="1006"/>
      <c r="S370" s="538" t="s">
        <v>101</v>
      </c>
      <c r="T370" s="8" t="s">
        <v>102</v>
      </c>
      <c r="U370" s="8" t="s">
        <v>103</v>
      </c>
      <c r="V370" s="17" t="s">
        <v>248</v>
      </c>
      <c r="W370" s="17" t="s">
        <v>10</v>
      </c>
      <c r="X370" s="41" t="s">
        <v>2714</v>
      </c>
      <c r="Y370" s="27"/>
      <c r="Z370" s="5" t="s">
        <v>14</v>
      </c>
      <c r="AA370" s="38" t="s">
        <v>244</v>
      </c>
      <c r="AB370" s="15" t="s">
        <v>21</v>
      </c>
      <c r="AC370" s="22" t="s">
        <v>53</v>
      </c>
      <c r="AD370" s="4"/>
      <c r="AE370" s="4" t="s">
        <v>275</v>
      </c>
      <c r="AF370" s="20" t="s">
        <v>28</v>
      </c>
      <c r="AG370" s="6" t="str">
        <f t="shared" ref="AG370" si="380">IF(A370="","",A370&amp;"_"&amp;B370&amp;"_"&amp;C370&amp;"_"&amp;D370&amp;"_"&amp;E370&amp;"_"&amp;F370&amp;"_"&amp;G370)</f>
        <v>710_82_1370_5_220_48_C</v>
      </c>
      <c r="AH370" s="5"/>
      <c r="AI370" s="45" t="str">
        <f t="shared" ref="AI370" si="381">IF(A370="","",A370&amp;"_"&amp;B370&amp;"_"&amp;C370&amp;"_"&amp;D370&amp;"_"&amp;E370&amp;"_"&amp;F370&amp;"  "&amp;X370)</f>
        <v>710_82_1370_5_220_48  Schalplan Decke über 2. OG Teil 2</v>
      </c>
    </row>
    <row r="371" spans="1:35" s="337" customFormat="1" ht="12.75" customHeight="1" x14ac:dyDescent="0.25">
      <c r="A371" s="28"/>
      <c r="B371" s="13"/>
      <c r="C371" s="7"/>
      <c r="D371" s="7"/>
      <c r="E371" s="20"/>
      <c r="F371" s="20"/>
      <c r="G371" s="932"/>
      <c r="H371" s="911"/>
      <c r="I371" s="160"/>
      <c r="J371" s="185"/>
      <c r="K371" s="5"/>
      <c r="L371" s="5"/>
      <c r="M371" s="5"/>
      <c r="N371" s="101"/>
      <c r="O371" s="101"/>
      <c r="P371" s="101"/>
      <c r="Q371" s="1"/>
      <c r="R371" s="336"/>
      <c r="S371" s="538"/>
      <c r="T371" s="8"/>
      <c r="U371" s="8"/>
      <c r="V371" s="17"/>
      <c r="W371" s="17"/>
      <c r="X371" s="41"/>
      <c r="Y371" s="27"/>
      <c r="Z371" s="5"/>
      <c r="AA371" s="38"/>
      <c r="AB371" s="15"/>
      <c r="AC371" s="22"/>
      <c r="AD371" s="4"/>
      <c r="AE371" s="4"/>
      <c r="AF371" s="20"/>
      <c r="AG371" s="6" t="str">
        <f t="shared" si="370"/>
        <v/>
      </c>
      <c r="AH371" s="5"/>
      <c r="AI371" s="45" t="str">
        <f t="shared" si="371"/>
        <v/>
      </c>
    </row>
    <row r="372" spans="1:35" s="1148" customFormat="1" ht="12.75" customHeight="1" x14ac:dyDescent="0.25">
      <c r="A372" s="1128">
        <v>710</v>
      </c>
      <c r="B372" s="1129">
        <v>82</v>
      </c>
      <c r="C372" s="1130" t="s">
        <v>9</v>
      </c>
      <c r="D372" s="1130" t="s">
        <v>98</v>
      </c>
      <c r="E372" s="1131" t="s">
        <v>336</v>
      </c>
      <c r="F372" s="1131" t="s">
        <v>857</v>
      </c>
      <c r="G372" s="1132" t="s">
        <v>19</v>
      </c>
      <c r="H372" s="1133">
        <v>44833</v>
      </c>
      <c r="I372" s="934" t="s">
        <v>1556</v>
      </c>
      <c r="J372" s="1134" t="s">
        <v>798</v>
      </c>
      <c r="K372" s="1135" t="s">
        <v>26</v>
      </c>
      <c r="L372" s="1135" t="s">
        <v>811</v>
      </c>
      <c r="M372" s="1135"/>
      <c r="N372" s="1136"/>
      <c r="O372" s="1136"/>
      <c r="P372" s="1136"/>
      <c r="Q372" s="1136"/>
      <c r="R372" s="1137"/>
      <c r="S372" s="1138" t="s">
        <v>101</v>
      </c>
      <c r="T372" s="1139" t="s">
        <v>102</v>
      </c>
      <c r="U372" s="1139" t="s">
        <v>103</v>
      </c>
      <c r="V372" s="1140" t="s">
        <v>248</v>
      </c>
      <c r="W372" s="1140" t="s">
        <v>10</v>
      </c>
      <c r="X372" s="1141" t="s">
        <v>2716</v>
      </c>
      <c r="Y372" s="1142"/>
      <c r="Z372" s="1135" t="s">
        <v>14</v>
      </c>
      <c r="AA372" s="1137" t="s">
        <v>244</v>
      </c>
      <c r="AB372" s="1143" t="s">
        <v>21</v>
      </c>
      <c r="AC372" s="1144" t="s">
        <v>53</v>
      </c>
      <c r="AD372" s="1145"/>
      <c r="AE372" s="1145" t="s">
        <v>275</v>
      </c>
      <c r="AF372" s="1131" t="s">
        <v>28</v>
      </c>
      <c r="AG372" s="1146" t="str">
        <f t="shared" si="370"/>
        <v>710_82_1370_5_220_50_A</v>
      </c>
      <c r="AH372" s="1135"/>
      <c r="AI372" s="1147" t="str">
        <f t="shared" si="371"/>
        <v>710_82_1370_5_220_50  Schalplan Längsschnitt 1 Teil 1</v>
      </c>
    </row>
    <row r="373" spans="1:35" s="1148" customFormat="1" ht="12.75" customHeight="1" x14ac:dyDescent="0.25">
      <c r="A373" s="1128">
        <v>710</v>
      </c>
      <c r="B373" s="1129">
        <v>82</v>
      </c>
      <c r="C373" s="1130" t="s">
        <v>9</v>
      </c>
      <c r="D373" s="1130" t="s">
        <v>98</v>
      </c>
      <c r="E373" s="1131" t="s">
        <v>336</v>
      </c>
      <c r="F373" s="1131" t="s">
        <v>857</v>
      </c>
      <c r="G373" s="1132" t="s">
        <v>56</v>
      </c>
      <c r="H373" s="1133">
        <v>44895</v>
      </c>
      <c r="I373" s="934" t="s">
        <v>1556</v>
      </c>
      <c r="J373" s="1134" t="s">
        <v>798</v>
      </c>
      <c r="K373" s="1135" t="s">
        <v>26</v>
      </c>
      <c r="L373" s="1135" t="s">
        <v>811</v>
      </c>
      <c r="M373" s="1135"/>
      <c r="N373" s="1136"/>
      <c r="O373" s="1136"/>
      <c r="P373" s="1136"/>
      <c r="Q373" s="1136">
        <v>45006</v>
      </c>
      <c r="R373" s="1137"/>
      <c r="S373" s="1138" t="s">
        <v>101</v>
      </c>
      <c r="T373" s="1139" t="s">
        <v>102</v>
      </c>
      <c r="U373" s="1139" t="s">
        <v>103</v>
      </c>
      <c r="V373" s="1140" t="s">
        <v>248</v>
      </c>
      <c r="W373" s="1140" t="s">
        <v>10</v>
      </c>
      <c r="X373" s="1141" t="s">
        <v>2716</v>
      </c>
      <c r="Y373" s="1142"/>
      <c r="Z373" s="1135" t="s">
        <v>14</v>
      </c>
      <c r="AA373" s="1137" t="s">
        <v>244</v>
      </c>
      <c r="AB373" s="1143" t="s">
        <v>21</v>
      </c>
      <c r="AC373" s="1144" t="s">
        <v>53</v>
      </c>
      <c r="AD373" s="1145"/>
      <c r="AE373" s="1145" t="s">
        <v>275</v>
      </c>
      <c r="AF373" s="1131" t="s">
        <v>28</v>
      </c>
      <c r="AG373" s="1146" t="str">
        <f t="shared" ref="AG373" si="382">IF(A373="","",A373&amp;"_"&amp;B373&amp;"_"&amp;C373&amp;"_"&amp;D373&amp;"_"&amp;E373&amp;"_"&amp;F373&amp;"_"&amp;G373)</f>
        <v>710_82_1370_5_220_50_B</v>
      </c>
      <c r="AH373" s="1135"/>
      <c r="AI373" s="1147" t="str">
        <f t="shared" ref="AI373" si="383">IF(A373="","",A373&amp;"_"&amp;B373&amp;"_"&amp;C373&amp;"_"&amp;D373&amp;"_"&amp;E373&amp;"_"&amp;F373&amp;"  "&amp;X373)</f>
        <v>710_82_1370_5_220_50  Schalplan Längsschnitt 1 Teil 1</v>
      </c>
    </row>
    <row r="374" spans="1:35" s="337" customFormat="1" ht="12.75" customHeight="1" x14ac:dyDescent="0.25">
      <c r="A374" s="28">
        <v>710</v>
      </c>
      <c r="B374" s="13">
        <v>82</v>
      </c>
      <c r="C374" s="7" t="s">
        <v>9</v>
      </c>
      <c r="D374" s="7" t="s">
        <v>98</v>
      </c>
      <c r="E374" s="20" t="s">
        <v>336</v>
      </c>
      <c r="F374" s="20" t="s">
        <v>857</v>
      </c>
      <c r="G374" s="932" t="s">
        <v>54</v>
      </c>
      <c r="H374" s="911">
        <v>45071</v>
      </c>
      <c r="I374" s="901" t="s">
        <v>1557</v>
      </c>
      <c r="J374" s="185" t="s">
        <v>798</v>
      </c>
      <c r="K374" s="5" t="s">
        <v>26</v>
      </c>
      <c r="L374" s="5" t="s">
        <v>811</v>
      </c>
      <c r="M374" s="5"/>
      <c r="N374" s="101"/>
      <c r="O374" s="101">
        <v>45092</v>
      </c>
      <c r="P374" s="101"/>
      <c r="Q374" s="1104">
        <v>45006</v>
      </c>
      <c r="R374" s="1006"/>
      <c r="S374" s="538" t="s">
        <v>101</v>
      </c>
      <c r="T374" s="8" t="s">
        <v>102</v>
      </c>
      <c r="U374" s="8" t="s">
        <v>103</v>
      </c>
      <c r="V374" s="17" t="s">
        <v>248</v>
      </c>
      <c r="W374" s="17" t="s">
        <v>10</v>
      </c>
      <c r="X374" s="41" t="s">
        <v>2716</v>
      </c>
      <c r="Y374" s="27"/>
      <c r="Z374" s="5" t="s">
        <v>14</v>
      </c>
      <c r="AA374" s="38" t="s">
        <v>244</v>
      </c>
      <c r="AB374" s="15" t="s">
        <v>21</v>
      </c>
      <c r="AC374" s="22" t="s">
        <v>53</v>
      </c>
      <c r="AD374" s="4"/>
      <c r="AE374" s="4" t="s">
        <v>275</v>
      </c>
      <c r="AF374" s="20" t="s">
        <v>28</v>
      </c>
      <c r="AG374" s="6" t="str">
        <f t="shared" si="370"/>
        <v>710_82_1370_5_220_50_C</v>
      </c>
      <c r="AH374" s="5"/>
      <c r="AI374" s="45" t="str">
        <f t="shared" si="371"/>
        <v>710_82_1370_5_220_50  Schalplan Längsschnitt 1 Teil 1</v>
      </c>
    </row>
    <row r="375" spans="1:35" s="1148" customFormat="1" ht="12.75" customHeight="1" x14ac:dyDescent="0.25">
      <c r="A375" s="1128">
        <v>710</v>
      </c>
      <c r="B375" s="1129">
        <v>82</v>
      </c>
      <c r="C375" s="1130" t="s">
        <v>9</v>
      </c>
      <c r="D375" s="1130" t="s">
        <v>98</v>
      </c>
      <c r="E375" s="1131" t="s">
        <v>336</v>
      </c>
      <c r="F375" s="1131" t="s">
        <v>858</v>
      </c>
      <c r="G375" s="1132" t="s">
        <v>19</v>
      </c>
      <c r="H375" s="1133">
        <v>44833</v>
      </c>
      <c r="I375" s="934" t="s">
        <v>1556</v>
      </c>
      <c r="J375" s="1134" t="s">
        <v>798</v>
      </c>
      <c r="K375" s="1135" t="s">
        <v>26</v>
      </c>
      <c r="L375" s="1135" t="s">
        <v>811</v>
      </c>
      <c r="M375" s="1135"/>
      <c r="N375" s="1136"/>
      <c r="O375" s="1136"/>
      <c r="P375" s="1136"/>
      <c r="Q375" s="1136"/>
      <c r="R375" s="1137"/>
      <c r="S375" s="1138" t="s">
        <v>101</v>
      </c>
      <c r="T375" s="1139" t="s">
        <v>102</v>
      </c>
      <c r="U375" s="1139" t="s">
        <v>103</v>
      </c>
      <c r="V375" s="1140" t="s">
        <v>248</v>
      </c>
      <c r="W375" s="1140" t="s">
        <v>10</v>
      </c>
      <c r="X375" s="1141" t="s">
        <v>2717</v>
      </c>
      <c r="Y375" s="1142"/>
      <c r="Z375" s="1135" t="s">
        <v>14</v>
      </c>
      <c r="AA375" s="1137" t="s">
        <v>244</v>
      </c>
      <c r="AB375" s="1143" t="s">
        <v>21</v>
      </c>
      <c r="AC375" s="1144" t="s">
        <v>53</v>
      </c>
      <c r="AD375" s="1145"/>
      <c r="AE375" s="1145" t="s">
        <v>275</v>
      </c>
      <c r="AF375" s="1131" t="s">
        <v>28</v>
      </c>
      <c r="AG375" s="1146" t="str">
        <f t="shared" si="370"/>
        <v>710_82_1370_5_220_51_A</v>
      </c>
      <c r="AH375" s="1135"/>
      <c r="AI375" s="1147" t="str">
        <f t="shared" si="371"/>
        <v>710_82_1370_5_220_51  Schalplan Längsschnitt 1 Teil 2</v>
      </c>
    </row>
    <row r="376" spans="1:35" s="1148" customFormat="1" ht="12.75" customHeight="1" x14ac:dyDescent="0.25">
      <c r="A376" s="1128">
        <v>710</v>
      </c>
      <c r="B376" s="1129">
        <v>82</v>
      </c>
      <c r="C376" s="1130" t="s">
        <v>9</v>
      </c>
      <c r="D376" s="1130" t="s">
        <v>98</v>
      </c>
      <c r="E376" s="1131" t="s">
        <v>336</v>
      </c>
      <c r="F376" s="1131" t="s">
        <v>858</v>
      </c>
      <c r="G376" s="1132" t="s">
        <v>56</v>
      </c>
      <c r="H376" s="1133">
        <v>44895</v>
      </c>
      <c r="I376" s="934" t="s">
        <v>1556</v>
      </c>
      <c r="J376" s="1134" t="s">
        <v>798</v>
      </c>
      <c r="K376" s="1135" t="s">
        <v>26</v>
      </c>
      <c r="L376" s="1135" t="s">
        <v>811</v>
      </c>
      <c r="M376" s="1135"/>
      <c r="N376" s="1136"/>
      <c r="O376" s="1136"/>
      <c r="P376" s="1136"/>
      <c r="Q376" s="1136">
        <v>45006</v>
      </c>
      <c r="R376" s="1137"/>
      <c r="S376" s="1138" t="s">
        <v>101</v>
      </c>
      <c r="T376" s="1139" t="s">
        <v>102</v>
      </c>
      <c r="U376" s="1139" t="s">
        <v>103</v>
      </c>
      <c r="V376" s="1140" t="s">
        <v>248</v>
      </c>
      <c r="W376" s="1140" t="s">
        <v>10</v>
      </c>
      <c r="X376" s="1141" t="s">
        <v>2717</v>
      </c>
      <c r="Y376" s="1142"/>
      <c r="Z376" s="1135" t="s">
        <v>14</v>
      </c>
      <c r="AA376" s="1137" t="s">
        <v>244</v>
      </c>
      <c r="AB376" s="1143" t="s">
        <v>21</v>
      </c>
      <c r="AC376" s="1144" t="s">
        <v>53</v>
      </c>
      <c r="AD376" s="1145"/>
      <c r="AE376" s="1145" t="s">
        <v>275</v>
      </c>
      <c r="AF376" s="1131" t="s">
        <v>28</v>
      </c>
      <c r="AG376" s="1146" t="str">
        <f t="shared" ref="AG376" si="384">IF(A376="","",A376&amp;"_"&amp;B376&amp;"_"&amp;C376&amp;"_"&amp;D376&amp;"_"&amp;E376&amp;"_"&amp;F376&amp;"_"&amp;G376)</f>
        <v>710_82_1370_5_220_51_B</v>
      </c>
      <c r="AH376" s="1135"/>
      <c r="AI376" s="1147" t="str">
        <f t="shared" ref="AI376" si="385">IF(A376="","",A376&amp;"_"&amp;B376&amp;"_"&amp;C376&amp;"_"&amp;D376&amp;"_"&amp;E376&amp;"_"&amp;F376&amp;"  "&amp;X376)</f>
        <v>710_82_1370_5_220_51  Schalplan Längsschnitt 1 Teil 2</v>
      </c>
    </row>
    <row r="377" spans="1:35" s="337" customFormat="1" ht="12.75" customHeight="1" x14ac:dyDescent="0.25">
      <c r="A377" s="28">
        <v>710</v>
      </c>
      <c r="B377" s="13">
        <v>82</v>
      </c>
      <c r="C377" s="7" t="s">
        <v>9</v>
      </c>
      <c r="D377" s="7" t="s">
        <v>98</v>
      </c>
      <c r="E377" s="20" t="s">
        <v>336</v>
      </c>
      <c r="F377" s="20" t="s">
        <v>858</v>
      </c>
      <c r="G377" s="932" t="s">
        <v>54</v>
      </c>
      <c r="H377" s="911">
        <v>45071</v>
      </c>
      <c r="I377" s="901" t="s">
        <v>1557</v>
      </c>
      <c r="J377" s="185" t="s">
        <v>798</v>
      </c>
      <c r="K377" s="5" t="s">
        <v>26</v>
      </c>
      <c r="L377" s="5" t="s">
        <v>811</v>
      </c>
      <c r="M377" s="5"/>
      <c r="N377" s="101"/>
      <c r="O377" s="101">
        <v>45092</v>
      </c>
      <c r="P377" s="101"/>
      <c r="Q377" s="1104">
        <v>45006</v>
      </c>
      <c r="R377" s="1006"/>
      <c r="S377" s="538" t="s">
        <v>101</v>
      </c>
      <c r="T377" s="8" t="s">
        <v>102</v>
      </c>
      <c r="U377" s="8" t="s">
        <v>103</v>
      </c>
      <c r="V377" s="17" t="s">
        <v>248</v>
      </c>
      <c r="W377" s="17" t="s">
        <v>10</v>
      </c>
      <c r="X377" s="41" t="s">
        <v>2717</v>
      </c>
      <c r="Y377" s="27"/>
      <c r="Z377" s="5" t="s">
        <v>14</v>
      </c>
      <c r="AA377" s="38" t="s">
        <v>244</v>
      </c>
      <c r="AB377" s="15" t="s">
        <v>21</v>
      </c>
      <c r="AC377" s="22" t="s">
        <v>53</v>
      </c>
      <c r="AD377" s="4"/>
      <c r="AE377" s="4" t="s">
        <v>275</v>
      </c>
      <c r="AF377" s="20" t="s">
        <v>28</v>
      </c>
      <c r="AG377" s="6" t="str">
        <f t="shared" si="370"/>
        <v>710_82_1370_5_220_51_C</v>
      </c>
      <c r="AH377" s="5"/>
      <c r="AI377" s="45" t="str">
        <f t="shared" si="371"/>
        <v>710_82_1370_5_220_51  Schalplan Längsschnitt 1 Teil 2</v>
      </c>
    </row>
    <row r="378" spans="1:35" s="1148" customFormat="1" ht="12.75" customHeight="1" x14ac:dyDescent="0.25">
      <c r="A378" s="1128">
        <v>710</v>
      </c>
      <c r="B378" s="1129">
        <v>82</v>
      </c>
      <c r="C378" s="1130" t="s">
        <v>9</v>
      </c>
      <c r="D378" s="1130" t="s">
        <v>98</v>
      </c>
      <c r="E378" s="1131" t="s">
        <v>336</v>
      </c>
      <c r="F378" s="1131" t="s">
        <v>859</v>
      </c>
      <c r="G378" s="1132" t="s">
        <v>19</v>
      </c>
      <c r="H378" s="1133">
        <v>44833</v>
      </c>
      <c r="I378" s="934" t="s">
        <v>1556</v>
      </c>
      <c r="J378" s="1134" t="s">
        <v>798</v>
      </c>
      <c r="K378" s="1135" t="s">
        <v>26</v>
      </c>
      <c r="L378" s="1135" t="s">
        <v>811</v>
      </c>
      <c r="M378" s="1135"/>
      <c r="N378" s="1136"/>
      <c r="O378" s="1136"/>
      <c r="P378" s="1136"/>
      <c r="Q378" s="1136"/>
      <c r="R378" s="1137"/>
      <c r="S378" s="1138" t="s">
        <v>101</v>
      </c>
      <c r="T378" s="1139" t="s">
        <v>102</v>
      </c>
      <c r="U378" s="1139" t="s">
        <v>103</v>
      </c>
      <c r="V378" s="1140" t="s">
        <v>248</v>
      </c>
      <c r="W378" s="1140" t="s">
        <v>10</v>
      </c>
      <c r="X378" s="1141" t="s">
        <v>2718</v>
      </c>
      <c r="Y378" s="1142"/>
      <c r="Z378" s="1135" t="s">
        <v>14</v>
      </c>
      <c r="AA378" s="1137" t="s">
        <v>244</v>
      </c>
      <c r="AB378" s="1143" t="s">
        <v>21</v>
      </c>
      <c r="AC378" s="1144" t="s">
        <v>53</v>
      </c>
      <c r="AD378" s="1145"/>
      <c r="AE378" s="1145" t="s">
        <v>275</v>
      </c>
      <c r="AF378" s="1131" t="s">
        <v>28</v>
      </c>
      <c r="AG378" s="1146" t="str">
        <f t="shared" si="370"/>
        <v>710_82_1370_5_220_52_A</v>
      </c>
      <c r="AH378" s="1135"/>
      <c r="AI378" s="1147" t="str">
        <f t="shared" si="371"/>
        <v>710_82_1370_5_220_52  Schalplan Längsschnitt 2 Teil 1</v>
      </c>
    </row>
    <row r="379" spans="1:35" s="1148" customFormat="1" ht="12.75" customHeight="1" x14ac:dyDescent="0.25">
      <c r="A379" s="1128">
        <v>710</v>
      </c>
      <c r="B379" s="1129">
        <v>82</v>
      </c>
      <c r="C379" s="1130" t="s">
        <v>9</v>
      </c>
      <c r="D379" s="1130" t="s">
        <v>98</v>
      </c>
      <c r="E379" s="1131" t="s">
        <v>336</v>
      </c>
      <c r="F379" s="1131" t="s">
        <v>859</v>
      </c>
      <c r="G379" s="1132" t="s">
        <v>56</v>
      </c>
      <c r="H379" s="1133">
        <v>44895</v>
      </c>
      <c r="I379" s="934" t="s">
        <v>1556</v>
      </c>
      <c r="J379" s="1134" t="s">
        <v>798</v>
      </c>
      <c r="K379" s="1135" t="s">
        <v>26</v>
      </c>
      <c r="L379" s="1135" t="s">
        <v>811</v>
      </c>
      <c r="M379" s="1135"/>
      <c r="N379" s="1136"/>
      <c r="O379" s="1136"/>
      <c r="P379" s="1136"/>
      <c r="Q379" s="1136">
        <v>45006</v>
      </c>
      <c r="R379" s="1137"/>
      <c r="S379" s="1138" t="s">
        <v>101</v>
      </c>
      <c r="T379" s="1139" t="s">
        <v>102</v>
      </c>
      <c r="U379" s="1139" t="s">
        <v>103</v>
      </c>
      <c r="V379" s="1140" t="s">
        <v>248</v>
      </c>
      <c r="W379" s="1140" t="s">
        <v>10</v>
      </c>
      <c r="X379" s="1141" t="s">
        <v>2718</v>
      </c>
      <c r="Y379" s="1142"/>
      <c r="Z379" s="1135" t="s">
        <v>14</v>
      </c>
      <c r="AA379" s="1137" t="s">
        <v>244</v>
      </c>
      <c r="AB379" s="1143" t="s">
        <v>21</v>
      </c>
      <c r="AC379" s="1144" t="s">
        <v>53</v>
      </c>
      <c r="AD379" s="1145"/>
      <c r="AE379" s="1145" t="s">
        <v>275</v>
      </c>
      <c r="AF379" s="1131" t="s">
        <v>28</v>
      </c>
      <c r="AG379" s="1146" t="str">
        <f t="shared" ref="AG379" si="386">IF(A379="","",A379&amp;"_"&amp;B379&amp;"_"&amp;C379&amp;"_"&amp;D379&amp;"_"&amp;E379&amp;"_"&amp;F379&amp;"_"&amp;G379)</f>
        <v>710_82_1370_5_220_52_B</v>
      </c>
      <c r="AH379" s="1135"/>
      <c r="AI379" s="1147" t="str">
        <f t="shared" ref="AI379" si="387">IF(A379="","",A379&amp;"_"&amp;B379&amp;"_"&amp;C379&amp;"_"&amp;D379&amp;"_"&amp;E379&amp;"_"&amp;F379&amp;"  "&amp;X379)</f>
        <v>710_82_1370_5_220_52  Schalplan Längsschnitt 2 Teil 1</v>
      </c>
    </row>
    <row r="380" spans="1:35" s="337" customFormat="1" ht="12.75" customHeight="1" x14ac:dyDescent="0.25">
      <c r="A380" s="28">
        <v>710</v>
      </c>
      <c r="B380" s="13">
        <v>82</v>
      </c>
      <c r="C380" s="7" t="s">
        <v>9</v>
      </c>
      <c r="D380" s="7" t="s">
        <v>98</v>
      </c>
      <c r="E380" s="20" t="s">
        <v>336</v>
      </c>
      <c r="F380" s="20" t="s">
        <v>859</v>
      </c>
      <c r="G380" s="932" t="s">
        <v>54</v>
      </c>
      <c r="H380" s="911">
        <v>45071</v>
      </c>
      <c r="I380" s="901" t="s">
        <v>1557</v>
      </c>
      <c r="J380" s="185" t="s">
        <v>798</v>
      </c>
      <c r="K380" s="5" t="s">
        <v>26</v>
      </c>
      <c r="L380" s="5" t="s">
        <v>811</v>
      </c>
      <c r="M380" s="5"/>
      <c r="N380" s="101"/>
      <c r="O380" s="101">
        <v>45092</v>
      </c>
      <c r="P380" s="101"/>
      <c r="Q380" s="1104">
        <v>45006</v>
      </c>
      <c r="R380" s="1006"/>
      <c r="S380" s="538" t="s">
        <v>101</v>
      </c>
      <c r="T380" s="8" t="s">
        <v>102</v>
      </c>
      <c r="U380" s="8" t="s">
        <v>103</v>
      </c>
      <c r="V380" s="17" t="s">
        <v>248</v>
      </c>
      <c r="W380" s="17" t="s">
        <v>10</v>
      </c>
      <c r="X380" s="41" t="s">
        <v>2718</v>
      </c>
      <c r="Y380" s="27"/>
      <c r="Z380" s="5" t="s">
        <v>14</v>
      </c>
      <c r="AA380" s="38" t="s">
        <v>244</v>
      </c>
      <c r="AB380" s="15" t="s">
        <v>21</v>
      </c>
      <c r="AC380" s="22" t="s">
        <v>53</v>
      </c>
      <c r="AD380" s="4"/>
      <c r="AE380" s="4" t="s">
        <v>275</v>
      </c>
      <c r="AF380" s="20" t="s">
        <v>28</v>
      </c>
      <c r="AG380" s="6" t="str">
        <f t="shared" si="370"/>
        <v>710_82_1370_5_220_52_C</v>
      </c>
      <c r="AH380" s="5"/>
      <c r="AI380" s="45" t="str">
        <f t="shared" si="371"/>
        <v>710_82_1370_5_220_52  Schalplan Längsschnitt 2 Teil 1</v>
      </c>
    </row>
    <row r="381" spans="1:35" s="1148" customFormat="1" ht="12.75" customHeight="1" x14ac:dyDescent="0.25">
      <c r="A381" s="1128">
        <v>710</v>
      </c>
      <c r="B381" s="1129">
        <v>82</v>
      </c>
      <c r="C381" s="1130" t="s">
        <v>9</v>
      </c>
      <c r="D381" s="1130" t="s">
        <v>98</v>
      </c>
      <c r="E381" s="1131" t="s">
        <v>336</v>
      </c>
      <c r="F381" s="1131" t="s">
        <v>860</v>
      </c>
      <c r="G381" s="1132" t="s">
        <v>19</v>
      </c>
      <c r="H381" s="1133">
        <v>44833</v>
      </c>
      <c r="I381" s="934" t="s">
        <v>1556</v>
      </c>
      <c r="J381" s="1134" t="s">
        <v>798</v>
      </c>
      <c r="K381" s="1135" t="s">
        <v>26</v>
      </c>
      <c r="L381" s="1135" t="s">
        <v>811</v>
      </c>
      <c r="M381" s="1135"/>
      <c r="N381" s="1136"/>
      <c r="O381" s="1136"/>
      <c r="P381" s="1136"/>
      <c r="Q381" s="1136"/>
      <c r="R381" s="1137"/>
      <c r="S381" s="1138" t="s">
        <v>101</v>
      </c>
      <c r="T381" s="1139" t="s">
        <v>102</v>
      </c>
      <c r="U381" s="1139" t="s">
        <v>103</v>
      </c>
      <c r="V381" s="1140" t="s">
        <v>248</v>
      </c>
      <c r="W381" s="1140" t="s">
        <v>10</v>
      </c>
      <c r="X381" s="1141" t="s">
        <v>2719</v>
      </c>
      <c r="Y381" s="1142"/>
      <c r="Z381" s="1135" t="s">
        <v>14</v>
      </c>
      <c r="AA381" s="1137" t="s">
        <v>244</v>
      </c>
      <c r="AB381" s="1143" t="s">
        <v>21</v>
      </c>
      <c r="AC381" s="1144" t="s">
        <v>53</v>
      </c>
      <c r="AD381" s="1145"/>
      <c r="AE381" s="1145" t="s">
        <v>275</v>
      </c>
      <c r="AF381" s="1131" t="s">
        <v>28</v>
      </c>
      <c r="AG381" s="1146" t="str">
        <f t="shared" si="370"/>
        <v>710_82_1370_5_220_53_A</v>
      </c>
      <c r="AH381" s="1135"/>
      <c r="AI381" s="1147" t="str">
        <f t="shared" si="371"/>
        <v>710_82_1370_5_220_53  Schalplan Längsschnitt 2 Teil 2</v>
      </c>
    </row>
    <row r="382" spans="1:35" s="1148" customFormat="1" ht="12.75" customHeight="1" x14ac:dyDescent="0.25">
      <c r="A382" s="1128">
        <v>710</v>
      </c>
      <c r="B382" s="1129">
        <v>82</v>
      </c>
      <c r="C382" s="1130" t="s">
        <v>9</v>
      </c>
      <c r="D382" s="1130" t="s">
        <v>98</v>
      </c>
      <c r="E382" s="1131" t="s">
        <v>336</v>
      </c>
      <c r="F382" s="1131" t="s">
        <v>860</v>
      </c>
      <c r="G382" s="1132" t="s">
        <v>56</v>
      </c>
      <c r="H382" s="1133">
        <v>44895</v>
      </c>
      <c r="I382" s="934" t="s">
        <v>1556</v>
      </c>
      <c r="J382" s="1134" t="s">
        <v>798</v>
      </c>
      <c r="K382" s="1135" t="s">
        <v>26</v>
      </c>
      <c r="L382" s="1135" t="s">
        <v>811</v>
      </c>
      <c r="M382" s="1135"/>
      <c r="N382" s="1136"/>
      <c r="O382" s="1136"/>
      <c r="P382" s="1136"/>
      <c r="Q382" s="1136">
        <v>45006</v>
      </c>
      <c r="R382" s="1137"/>
      <c r="S382" s="1138" t="s">
        <v>101</v>
      </c>
      <c r="T382" s="1139" t="s">
        <v>102</v>
      </c>
      <c r="U382" s="1139" t="s">
        <v>103</v>
      </c>
      <c r="V382" s="1140" t="s">
        <v>248</v>
      </c>
      <c r="W382" s="1140" t="s">
        <v>10</v>
      </c>
      <c r="X382" s="1141" t="s">
        <v>2719</v>
      </c>
      <c r="Y382" s="1142"/>
      <c r="Z382" s="1135" t="s">
        <v>14</v>
      </c>
      <c r="AA382" s="1137" t="s">
        <v>244</v>
      </c>
      <c r="AB382" s="1143" t="s">
        <v>21</v>
      </c>
      <c r="AC382" s="1144" t="s">
        <v>53</v>
      </c>
      <c r="AD382" s="1145"/>
      <c r="AE382" s="1145" t="s">
        <v>275</v>
      </c>
      <c r="AF382" s="1131" t="s">
        <v>28</v>
      </c>
      <c r="AG382" s="1146" t="str">
        <f t="shared" ref="AG382" si="388">IF(A382="","",A382&amp;"_"&amp;B382&amp;"_"&amp;C382&amp;"_"&amp;D382&amp;"_"&amp;E382&amp;"_"&amp;F382&amp;"_"&amp;G382)</f>
        <v>710_82_1370_5_220_53_B</v>
      </c>
      <c r="AH382" s="1135"/>
      <c r="AI382" s="1147" t="str">
        <f t="shared" ref="AI382" si="389">IF(A382="","",A382&amp;"_"&amp;B382&amp;"_"&amp;C382&amp;"_"&amp;D382&amp;"_"&amp;E382&amp;"_"&amp;F382&amp;"  "&amp;X382)</f>
        <v>710_82_1370_5_220_53  Schalplan Längsschnitt 2 Teil 2</v>
      </c>
    </row>
    <row r="383" spans="1:35" s="337" customFormat="1" ht="12.75" customHeight="1" x14ac:dyDescent="0.25">
      <c r="A383" s="28">
        <v>710</v>
      </c>
      <c r="B383" s="13">
        <v>82</v>
      </c>
      <c r="C383" s="7" t="s">
        <v>9</v>
      </c>
      <c r="D383" s="7" t="s">
        <v>98</v>
      </c>
      <c r="E383" s="20" t="s">
        <v>336</v>
      </c>
      <c r="F383" s="20" t="s">
        <v>860</v>
      </c>
      <c r="G383" s="932" t="s">
        <v>54</v>
      </c>
      <c r="H383" s="911">
        <v>45071</v>
      </c>
      <c r="I383" s="901" t="s">
        <v>1557</v>
      </c>
      <c r="J383" s="185" t="s">
        <v>798</v>
      </c>
      <c r="K383" s="5" t="s">
        <v>26</v>
      </c>
      <c r="L383" s="5" t="s">
        <v>811</v>
      </c>
      <c r="M383" s="5"/>
      <c r="N383" s="101"/>
      <c r="O383" s="101">
        <v>45092</v>
      </c>
      <c r="P383" s="101"/>
      <c r="Q383" s="1104">
        <v>45006</v>
      </c>
      <c r="R383" s="1006"/>
      <c r="S383" s="538" t="s">
        <v>101</v>
      </c>
      <c r="T383" s="8" t="s">
        <v>102</v>
      </c>
      <c r="U383" s="8" t="s">
        <v>103</v>
      </c>
      <c r="V383" s="17" t="s">
        <v>248</v>
      </c>
      <c r="W383" s="17" t="s">
        <v>10</v>
      </c>
      <c r="X383" s="41" t="s">
        <v>2719</v>
      </c>
      <c r="Y383" s="27"/>
      <c r="Z383" s="5" t="s">
        <v>14</v>
      </c>
      <c r="AA383" s="38" t="s">
        <v>244</v>
      </c>
      <c r="AB383" s="15" t="s">
        <v>21</v>
      </c>
      <c r="AC383" s="22" t="s">
        <v>53</v>
      </c>
      <c r="AD383" s="4"/>
      <c r="AE383" s="4" t="s">
        <v>275</v>
      </c>
      <c r="AF383" s="20" t="s">
        <v>28</v>
      </c>
      <c r="AG383" s="6" t="str">
        <f t="shared" si="370"/>
        <v>710_82_1370_5_220_53_C</v>
      </c>
      <c r="AH383" s="5"/>
      <c r="AI383" s="45" t="str">
        <f t="shared" si="371"/>
        <v>710_82_1370_5_220_53  Schalplan Längsschnitt 2 Teil 2</v>
      </c>
    </row>
    <row r="384" spans="1:35" s="1148" customFormat="1" ht="12.75" customHeight="1" x14ac:dyDescent="0.25">
      <c r="A384" s="1128">
        <v>710</v>
      </c>
      <c r="B384" s="1129">
        <v>82</v>
      </c>
      <c r="C384" s="1130" t="s">
        <v>9</v>
      </c>
      <c r="D384" s="1130" t="s">
        <v>98</v>
      </c>
      <c r="E384" s="1131" t="s">
        <v>336</v>
      </c>
      <c r="F384" s="1131" t="s">
        <v>861</v>
      </c>
      <c r="G384" s="1132" t="s">
        <v>19</v>
      </c>
      <c r="H384" s="1133">
        <v>44833</v>
      </c>
      <c r="I384" s="934" t="s">
        <v>1556</v>
      </c>
      <c r="J384" s="1134" t="s">
        <v>798</v>
      </c>
      <c r="K384" s="1135" t="s">
        <v>26</v>
      </c>
      <c r="L384" s="1135" t="s">
        <v>811</v>
      </c>
      <c r="M384" s="1135"/>
      <c r="N384" s="1136"/>
      <c r="O384" s="1136"/>
      <c r="P384" s="1136"/>
      <c r="Q384" s="1136"/>
      <c r="R384" s="1137"/>
      <c r="S384" s="1138" t="s">
        <v>101</v>
      </c>
      <c r="T384" s="1139" t="s">
        <v>102</v>
      </c>
      <c r="U384" s="1139" t="s">
        <v>103</v>
      </c>
      <c r="V384" s="1140" t="s">
        <v>248</v>
      </c>
      <c r="W384" s="1140" t="s">
        <v>10</v>
      </c>
      <c r="X384" s="1141" t="s">
        <v>2720</v>
      </c>
      <c r="Y384" s="1142"/>
      <c r="Z384" s="1135" t="s">
        <v>14</v>
      </c>
      <c r="AA384" s="1137" t="s">
        <v>244</v>
      </c>
      <c r="AB384" s="1143" t="s">
        <v>21</v>
      </c>
      <c r="AC384" s="1144" t="s">
        <v>53</v>
      </c>
      <c r="AD384" s="1145"/>
      <c r="AE384" s="1145" t="s">
        <v>275</v>
      </c>
      <c r="AF384" s="1131" t="s">
        <v>28</v>
      </c>
      <c r="AG384" s="1146" t="str">
        <f t="shared" si="370"/>
        <v>710_82_1370_5_220_54_A</v>
      </c>
      <c r="AH384" s="1135"/>
      <c r="AI384" s="1147" t="str">
        <f t="shared" si="371"/>
        <v>710_82_1370_5_220_54  Schalplan Längsschnitt 3 Teil 1</v>
      </c>
    </row>
    <row r="385" spans="1:35" s="1148" customFormat="1" ht="12.75" customHeight="1" x14ac:dyDescent="0.25">
      <c r="A385" s="1128">
        <v>710</v>
      </c>
      <c r="B385" s="1129">
        <v>82</v>
      </c>
      <c r="C385" s="1130" t="s">
        <v>9</v>
      </c>
      <c r="D385" s="1130" t="s">
        <v>98</v>
      </c>
      <c r="E385" s="1131" t="s">
        <v>336</v>
      </c>
      <c r="F385" s="1131" t="s">
        <v>861</v>
      </c>
      <c r="G385" s="1132" t="s">
        <v>56</v>
      </c>
      <c r="H385" s="1133">
        <v>44895</v>
      </c>
      <c r="I385" s="934" t="s">
        <v>1556</v>
      </c>
      <c r="J385" s="1134" t="s">
        <v>798</v>
      </c>
      <c r="K385" s="1135" t="s">
        <v>26</v>
      </c>
      <c r="L385" s="1135" t="s">
        <v>811</v>
      </c>
      <c r="M385" s="1135"/>
      <c r="N385" s="1136"/>
      <c r="O385" s="1136"/>
      <c r="P385" s="1136"/>
      <c r="Q385" s="1136">
        <v>45006</v>
      </c>
      <c r="R385" s="1137"/>
      <c r="S385" s="1138" t="s">
        <v>101</v>
      </c>
      <c r="T385" s="1139" t="s">
        <v>102</v>
      </c>
      <c r="U385" s="1139" t="s">
        <v>103</v>
      </c>
      <c r="V385" s="1140" t="s">
        <v>248</v>
      </c>
      <c r="W385" s="1140" t="s">
        <v>10</v>
      </c>
      <c r="X385" s="1141" t="s">
        <v>2720</v>
      </c>
      <c r="Y385" s="1142"/>
      <c r="Z385" s="1135" t="s">
        <v>14</v>
      </c>
      <c r="AA385" s="1137" t="s">
        <v>244</v>
      </c>
      <c r="AB385" s="1143" t="s">
        <v>21</v>
      </c>
      <c r="AC385" s="1144" t="s">
        <v>53</v>
      </c>
      <c r="AD385" s="1145"/>
      <c r="AE385" s="1145" t="s">
        <v>275</v>
      </c>
      <c r="AF385" s="1131" t="s">
        <v>28</v>
      </c>
      <c r="AG385" s="1146" t="str">
        <f t="shared" ref="AG385" si="390">IF(A385="","",A385&amp;"_"&amp;B385&amp;"_"&amp;C385&amp;"_"&amp;D385&amp;"_"&amp;E385&amp;"_"&amp;F385&amp;"_"&amp;G385)</f>
        <v>710_82_1370_5_220_54_B</v>
      </c>
      <c r="AH385" s="1135"/>
      <c r="AI385" s="1147" t="str">
        <f t="shared" ref="AI385" si="391">IF(A385="","",A385&amp;"_"&amp;B385&amp;"_"&amp;C385&amp;"_"&amp;D385&amp;"_"&amp;E385&amp;"_"&amp;F385&amp;"  "&amp;X385)</f>
        <v>710_82_1370_5_220_54  Schalplan Längsschnitt 3 Teil 1</v>
      </c>
    </row>
    <row r="386" spans="1:35" s="337" customFormat="1" ht="12.75" customHeight="1" x14ac:dyDescent="0.25">
      <c r="A386" s="28">
        <v>710</v>
      </c>
      <c r="B386" s="13">
        <v>82</v>
      </c>
      <c r="C386" s="7" t="s">
        <v>9</v>
      </c>
      <c r="D386" s="7" t="s">
        <v>98</v>
      </c>
      <c r="E386" s="20" t="s">
        <v>336</v>
      </c>
      <c r="F386" s="20" t="s">
        <v>861</v>
      </c>
      <c r="G386" s="932" t="s">
        <v>54</v>
      </c>
      <c r="H386" s="911">
        <v>45071</v>
      </c>
      <c r="I386" s="901" t="s">
        <v>1557</v>
      </c>
      <c r="J386" s="185" t="s">
        <v>798</v>
      </c>
      <c r="K386" s="5" t="s">
        <v>26</v>
      </c>
      <c r="L386" s="5" t="s">
        <v>811</v>
      </c>
      <c r="M386" s="5"/>
      <c r="N386" s="101"/>
      <c r="O386" s="101">
        <v>45092</v>
      </c>
      <c r="P386" s="101"/>
      <c r="Q386" s="1104">
        <v>45006</v>
      </c>
      <c r="R386" s="1006"/>
      <c r="S386" s="538" t="s">
        <v>101</v>
      </c>
      <c r="T386" s="8" t="s">
        <v>102</v>
      </c>
      <c r="U386" s="8" t="s">
        <v>103</v>
      </c>
      <c r="V386" s="17" t="s">
        <v>248</v>
      </c>
      <c r="W386" s="17" t="s">
        <v>10</v>
      </c>
      <c r="X386" s="41" t="s">
        <v>2720</v>
      </c>
      <c r="Y386" s="27"/>
      <c r="Z386" s="5" t="s">
        <v>14</v>
      </c>
      <c r="AA386" s="38" t="s">
        <v>244</v>
      </c>
      <c r="AB386" s="15" t="s">
        <v>21</v>
      </c>
      <c r="AC386" s="22" t="s">
        <v>53</v>
      </c>
      <c r="AD386" s="4"/>
      <c r="AE386" s="4" t="s">
        <v>275</v>
      </c>
      <c r="AF386" s="20" t="s">
        <v>28</v>
      </c>
      <c r="AG386" s="6" t="str">
        <f t="shared" si="370"/>
        <v>710_82_1370_5_220_54_C</v>
      </c>
      <c r="AH386" s="5"/>
      <c r="AI386" s="45" t="str">
        <f t="shared" si="371"/>
        <v>710_82_1370_5_220_54  Schalplan Längsschnitt 3 Teil 1</v>
      </c>
    </row>
    <row r="387" spans="1:35" s="1148" customFormat="1" ht="12.75" customHeight="1" x14ac:dyDescent="0.25">
      <c r="A387" s="1128">
        <v>710</v>
      </c>
      <c r="B387" s="1129">
        <v>82</v>
      </c>
      <c r="C387" s="1130" t="s">
        <v>9</v>
      </c>
      <c r="D387" s="1130" t="s">
        <v>98</v>
      </c>
      <c r="E387" s="1131" t="s">
        <v>336</v>
      </c>
      <c r="F387" s="1131" t="s">
        <v>862</v>
      </c>
      <c r="G387" s="1132" t="s">
        <v>19</v>
      </c>
      <c r="H387" s="1133">
        <v>44833</v>
      </c>
      <c r="I387" s="934" t="s">
        <v>1556</v>
      </c>
      <c r="J387" s="1134" t="s">
        <v>798</v>
      </c>
      <c r="K387" s="1135" t="s">
        <v>26</v>
      </c>
      <c r="L387" s="1135" t="s">
        <v>811</v>
      </c>
      <c r="M387" s="1135"/>
      <c r="N387" s="1136"/>
      <c r="O387" s="1136"/>
      <c r="P387" s="1136"/>
      <c r="Q387" s="1136"/>
      <c r="R387" s="1137"/>
      <c r="S387" s="1138" t="s">
        <v>101</v>
      </c>
      <c r="T387" s="1139" t="s">
        <v>102</v>
      </c>
      <c r="U387" s="1139" t="s">
        <v>103</v>
      </c>
      <c r="V387" s="1140" t="s">
        <v>248</v>
      </c>
      <c r="W387" s="1140" t="s">
        <v>10</v>
      </c>
      <c r="X387" s="1141" t="s">
        <v>2721</v>
      </c>
      <c r="Y387" s="1142"/>
      <c r="Z387" s="1135" t="s">
        <v>14</v>
      </c>
      <c r="AA387" s="1137" t="s">
        <v>244</v>
      </c>
      <c r="AB387" s="1143" t="s">
        <v>21</v>
      </c>
      <c r="AC387" s="1144" t="s">
        <v>53</v>
      </c>
      <c r="AD387" s="1145"/>
      <c r="AE387" s="1145" t="s">
        <v>275</v>
      </c>
      <c r="AF387" s="1131" t="s">
        <v>28</v>
      </c>
      <c r="AG387" s="1146" t="str">
        <f t="shared" si="370"/>
        <v>710_82_1370_5_220_55_A</v>
      </c>
      <c r="AH387" s="1135"/>
      <c r="AI387" s="1147" t="str">
        <f t="shared" si="371"/>
        <v>710_82_1370_5_220_55  Schalplan Längsschnitt 3 Teil 2</v>
      </c>
    </row>
    <row r="388" spans="1:35" s="1148" customFormat="1" ht="12.75" customHeight="1" x14ac:dyDescent="0.25">
      <c r="A388" s="1128">
        <v>710</v>
      </c>
      <c r="B388" s="1129">
        <v>82</v>
      </c>
      <c r="C388" s="1130" t="s">
        <v>9</v>
      </c>
      <c r="D388" s="1130" t="s">
        <v>98</v>
      </c>
      <c r="E388" s="1131" t="s">
        <v>336</v>
      </c>
      <c r="F388" s="1131" t="s">
        <v>862</v>
      </c>
      <c r="G388" s="1132" t="s">
        <v>56</v>
      </c>
      <c r="H388" s="1133">
        <v>44895</v>
      </c>
      <c r="I388" s="934" t="s">
        <v>1556</v>
      </c>
      <c r="J388" s="1134" t="s">
        <v>798</v>
      </c>
      <c r="K388" s="1135" t="s">
        <v>26</v>
      </c>
      <c r="L388" s="1135" t="s">
        <v>811</v>
      </c>
      <c r="M388" s="1135"/>
      <c r="N388" s="1136"/>
      <c r="O388" s="1136"/>
      <c r="P388" s="1136"/>
      <c r="Q388" s="1136">
        <v>45006</v>
      </c>
      <c r="R388" s="1137"/>
      <c r="S388" s="1138" t="s">
        <v>101</v>
      </c>
      <c r="T388" s="1139" t="s">
        <v>102</v>
      </c>
      <c r="U388" s="1139" t="s">
        <v>103</v>
      </c>
      <c r="V388" s="1140" t="s">
        <v>248</v>
      </c>
      <c r="W388" s="1140" t="s">
        <v>10</v>
      </c>
      <c r="X388" s="1141" t="s">
        <v>2721</v>
      </c>
      <c r="Y388" s="1142"/>
      <c r="Z388" s="1135" t="s">
        <v>14</v>
      </c>
      <c r="AA388" s="1137" t="s">
        <v>244</v>
      </c>
      <c r="AB388" s="1143" t="s">
        <v>21</v>
      </c>
      <c r="AC388" s="1144" t="s">
        <v>53</v>
      </c>
      <c r="AD388" s="1145"/>
      <c r="AE388" s="1145" t="s">
        <v>275</v>
      </c>
      <c r="AF388" s="1131" t="s">
        <v>28</v>
      </c>
      <c r="AG388" s="1146" t="str">
        <f t="shared" ref="AG388" si="392">IF(A388="","",A388&amp;"_"&amp;B388&amp;"_"&amp;C388&amp;"_"&amp;D388&amp;"_"&amp;E388&amp;"_"&amp;F388&amp;"_"&amp;G388)</f>
        <v>710_82_1370_5_220_55_B</v>
      </c>
      <c r="AH388" s="1135"/>
      <c r="AI388" s="1147" t="str">
        <f t="shared" ref="AI388" si="393">IF(A388="","",A388&amp;"_"&amp;B388&amp;"_"&amp;C388&amp;"_"&amp;D388&amp;"_"&amp;E388&amp;"_"&amp;F388&amp;"  "&amp;X388)</f>
        <v>710_82_1370_5_220_55  Schalplan Längsschnitt 3 Teil 2</v>
      </c>
    </row>
    <row r="389" spans="1:35" s="337" customFormat="1" ht="12.75" customHeight="1" x14ac:dyDescent="0.25">
      <c r="A389" s="28">
        <v>710</v>
      </c>
      <c r="B389" s="13">
        <v>82</v>
      </c>
      <c r="C389" s="7" t="s">
        <v>9</v>
      </c>
      <c r="D389" s="7" t="s">
        <v>98</v>
      </c>
      <c r="E389" s="20" t="s">
        <v>336</v>
      </c>
      <c r="F389" s="20" t="s">
        <v>862</v>
      </c>
      <c r="G389" s="932" t="s">
        <v>54</v>
      </c>
      <c r="H389" s="911">
        <v>45071</v>
      </c>
      <c r="I389" s="901" t="s">
        <v>1557</v>
      </c>
      <c r="J389" s="185" t="s">
        <v>798</v>
      </c>
      <c r="K389" s="5" t="s">
        <v>26</v>
      </c>
      <c r="L389" s="5" t="s">
        <v>811</v>
      </c>
      <c r="M389" s="5"/>
      <c r="N389" s="101"/>
      <c r="O389" s="101">
        <v>45092</v>
      </c>
      <c r="P389" s="101"/>
      <c r="Q389" s="1104">
        <v>45006</v>
      </c>
      <c r="R389" s="1006"/>
      <c r="S389" s="538" t="s">
        <v>101</v>
      </c>
      <c r="T389" s="8" t="s">
        <v>102</v>
      </c>
      <c r="U389" s="8" t="s">
        <v>103</v>
      </c>
      <c r="V389" s="17" t="s">
        <v>248</v>
      </c>
      <c r="W389" s="17" t="s">
        <v>10</v>
      </c>
      <c r="X389" s="41" t="s">
        <v>2721</v>
      </c>
      <c r="Y389" s="27"/>
      <c r="Z389" s="5" t="s">
        <v>14</v>
      </c>
      <c r="AA389" s="38" t="s">
        <v>244</v>
      </c>
      <c r="AB389" s="15" t="s">
        <v>21</v>
      </c>
      <c r="AC389" s="22" t="s">
        <v>53</v>
      </c>
      <c r="AD389" s="4"/>
      <c r="AE389" s="4" t="s">
        <v>275</v>
      </c>
      <c r="AF389" s="20" t="s">
        <v>28</v>
      </c>
      <c r="AG389" s="6" t="str">
        <f t="shared" si="370"/>
        <v>710_82_1370_5_220_55_C</v>
      </c>
      <c r="AH389" s="5"/>
      <c r="AI389" s="45" t="str">
        <f t="shared" si="371"/>
        <v>710_82_1370_5_220_55  Schalplan Längsschnitt 3 Teil 2</v>
      </c>
    </row>
    <row r="390" spans="1:35" s="1148" customFormat="1" ht="12.75" customHeight="1" x14ac:dyDescent="0.25">
      <c r="A390" s="1128">
        <v>710</v>
      </c>
      <c r="B390" s="1129">
        <v>82</v>
      </c>
      <c r="C390" s="1130" t="s">
        <v>9</v>
      </c>
      <c r="D390" s="1130" t="s">
        <v>98</v>
      </c>
      <c r="E390" s="1131" t="s">
        <v>336</v>
      </c>
      <c r="F390" s="1131" t="s">
        <v>2030</v>
      </c>
      <c r="G390" s="1132" t="s">
        <v>19</v>
      </c>
      <c r="H390" s="1133">
        <v>44833</v>
      </c>
      <c r="I390" s="934" t="s">
        <v>1556</v>
      </c>
      <c r="J390" s="1134" t="s">
        <v>798</v>
      </c>
      <c r="K390" s="1135" t="s">
        <v>26</v>
      </c>
      <c r="L390" s="1135" t="s">
        <v>811</v>
      </c>
      <c r="M390" s="1135"/>
      <c r="N390" s="1136"/>
      <c r="O390" s="1136"/>
      <c r="P390" s="1136"/>
      <c r="Q390" s="1136"/>
      <c r="R390" s="1137"/>
      <c r="S390" s="1138" t="s">
        <v>101</v>
      </c>
      <c r="T390" s="1139" t="s">
        <v>102</v>
      </c>
      <c r="U390" s="1139" t="s">
        <v>103</v>
      </c>
      <c r="V390" s="1140" t="s">
        <v>248</v>
      </c>
      <c r="W390" s="1140" t="s">
        <v>10</v>
      </c>
      <c r="X390" s="1141" t="s">
        <v>2715</v>
      </c>
      <c r="Y390" s="1142"/>
      <c r="Z390" s="1135" t="s">
        <v>14</v>
      </c>
      <c r="AA390" s="1137" t="s">
        <v>244</v>
      </c>
      <c r="AB390" s="1143" t="s">
        <v>21</v>
      </c>
      <c r="AC390" s="1144" t="s">
        <v>53</v>
      </c>
      <c r="AD390" s="1145"/>
      <c r="AE390" s="1145" t="s">
        <v>275</v>
      </c>
      <c r="AF390" s="1131" t="s">
        <v>28</v>
      </c>
      <c r="AG390" s="1146" t="str">
        <f t="shared" si="370"/>
        <v>710_82_1370_5_220_56_A</v>
      </c>
      <c r="AH390" s="1135"/>
      <c r="AI390" s="1147" t="str">
        <f t="shared" si="371"/>
        <v>710_82_1370_5_220_56  Schalplan Längsschnitt 4 Teil 1</v>
      </c>
    </row>
    <row r="391" spans="1:35" s="1148" customFormat="1" ht="12.75" customHeight="1" x14ac:dyDescent="0.25">
      <c r="A391" s="1128">
        <v>710</v>
      </c>
      <c r="B391" s="1129">
        <v>82</v>
      </c>
      <c r="C391" s="1130" t="s">
        <v>9</v>
      </c>
      <c r="D391" s="1130" t="s">
        <v>98</v>
      </c>
      <c r="E391" s="1131" t="s">
        <v>336</v>
      </c>
      <c r="F391" s="1131" t="s">
        <v>2030</v>
      </c>
      <c r="G391" s="1132" t="s">
        <v>56</v>
      </c>
      <c r="H391" s="1133">
        <v>44895</v>
      </c>
      <c r="I391" s="934" t="s">
        <v>1556</v>
      </c>
      <c r="J391" s="1134" t="s">
        <v>798</v>
      </c>
      <c r="K391" s="1135" t="s">
        <v>26</v>
      </c>
      <c r="L391" s="1135" t="s">
        <v>811</v>
      </c>
      <c r="M391" s="1135"/>
      <c r="N391" s="1136"/>
      <c r="O391" s="1136"/>
      <c r="P391" s="1136"/>
      <c r="Q391" s="1136">
        <v>45006</v>
      </c>
      <c r="R391" s="1137"/>
      <c r="S391" s="1138" t="s">
        <v>101</v>
      </c>
      <c r="T391" s="1139" t="s">
        <v>102</v>
      </c>
      <c r="U391" s="1139" t="s">
        <v>103</v>
      </c>
      <c r="V391" s="1140" t="s">
        <v>248</v>
      </c>
      <c r="W391" s="1140" t="s">
        <v>10</v>
      </c>
      <c r="X391" s="1141" t="s">
        <v>2715</v>
      </c>
      <c r="Y391" s="1142"/>
      <c r="Z391" s="1135" t="s">
        <v>14</v>
      </c>
      <c r="AA391" s="1137" t="s">
        <v>244</v>
      </c>
      <c r="AB391" s="1143" t="s">
        <v>21</v>
      </c>
      <c r="AC391" s="1144" t="s">
        <v>53</v>
      </c>
      <c r="AD391" s="1145"/>
      <c r="AE391" s="1145" t="s">
        <v>275</v>
      </c>
      <c r="AF391" s="1131" t="s">
        <v>28</v>
      </c>
      <c r="AG391" s="1146" t="str">
        <f t="shared" ref="AG391" si="394">IF(A391="","",A391&amp;"_"&amp;B391&amp;"_"&amp;C391&amp;"_"&amp;D391&amp;"_"&amp;E391&amp;"_"&amp;F391&amp;"_"&amp;G391)</f>
        <v>710_82_1370_5_220_56_B</v>
      </c>
      <c r="AH391" s="1135"/>
      <c r="AI391" s="1147" t="str">
        <f t="shared" ref="AI391" si="395">IF(A391="","",A391&amp;"_"&amp;B391&amp;"_"&amp;C391&amp;"_"&amp;D391&amp;"_"&amp;E391&amp;"_"&amp;F391&amp;"  "&amp;X391)</f>
        <v>710_82_1370_5_220_56  Schalplan Längsschnitt 4 Teil 1</v>
      </c>
    </row>
    <row r="392" spans="1:35" s="337" customFormat="1" ht="12.75" customHeight="1" x14ac:dyDescent="0.25">
      <c r="A392" s="28">
        <v>710</v>
      </c>
      <c r="B392" s="13">
        <v>82</v>
      </c>
      <c r="C392" s="7" t="s">
        <v>9</v>
      </c>
      <c r="D392" s="7" t="s">
        <v>98</v>
      </c>
      <c r="E392" s="20" t="s">
        <v>336</v>
      </c>
      <c r="F392" s="20" t="s">
        <v>2030</v>
      </c>
      <c r="G392" s="932" t="s">
        <v>54</v>
      </c>
      <c r="H392" s="911">
        <v>45071</v>
      </c>
      <c r="I392" s="901" t="s">
        <v>1557</v>
      </c>
      <c r="J392" s="185" t="s">
        <v>798</v>
      </c>
      <c r="K392" s="5" t="s">
        <v>26</v>
      </c>
      <c r="L392" s="5" t="s">
        <v>811</v>
      </c>
      <c r="M392" s="5"/>
      <c r="N392" s="101"/>
      <c r="O392" s="101">
        <v>45092</v>
      </c>
      <c r="P392" s="101"/>
      <c r="Q392" s="1104">
        <v>45006</v>
      </c>
      <c r="R392" s="1006"/>
      <c r="S392" s="538" t="s">
        <v>101</v>
      </c>
      <c r="T392" s="8" t="s">
        <v>102</v>
      </c>
      <c r="U392" s="8" t="s">
        <v>103</v>
      </c>
      <c r="V392" s="17" t="s">
        <v>248</v>
      </c>
      <c r="W392" s="17" t="s">
        <v>10</v>
      </c>
      <c r="X392" s="41" t="s">
        <v>2715</v>
      </c>
      <c r="Y392" s="27"/>
      <c r="Z392" s="5" t="s">
        <v>14</v>
      </c>
      <c r="AA392" s="38" t="s">
        <v>244</v>
      </c>
      <c r="AB392" s="15" t="s">
        <v>21</v>
      </c>
      <c r="AC392" s="22" t="s">
        <v>53</v>
      </c>
      <c r="AD392" s="4"/>
      <c r="AE392" s="4" t="s">
        <v>275</v>
      </c>
      <c r="AF392" s="20" t="s">
        <v>28</v>
      </c>
      <c r="AG392" s="6" t="str">
        <f t="shared" ref="AG392:AG393" si="396">IF(A392="","",A392&amp;"_"&amp;B392&amp;"_"&amp;C392&amp;"_"&amp;D392&amp;"_"&amp;E392&amp;"_"&amp;F392&amp;"_"&amp;G392)</f>
        <v>710_82_1370_5_220_56_C</v>
      </c>
      <c r="AH392" s="5"/>
      <c r="AI392" s="45" t="str">
        <f t="shared" ref="AI392:AI393" si="397">IF(A392="","",A392&amp;"_"&amp;B392&amp;"_"&amp;C392&amp;"_"&amp;D392&amp;"_"&amp;E392&amp;"_"&amp;F392&amp;"  "&amp;X392)</f>
        <v>710_82_1370_5_220_56  Schalplan Längsschnitt 4 Teil 1</v>
      </c>
    </row>
    <row r="393" spans="1:35" s="1148" customFormat="1" ht="12.75" customHeight="1" x14ac:dyDescent="0.25">
      <c r="A393" s="1128">
        <v>710</v>
      </c>
      <c r="B393" s="1129">
        <v>82</v>
      </c>
      <c r="C393" s="1130" t="s">
        <v>9</v>
      </c>
      <c r="D393" s="1130" t="s">
        <v>98</v>
      </c>
      <c r="E393" s="1131" t="s">
        <v>336</v>
      </c>
      <c r="F393" s="1131" t="s">
        <v>2077</v>
      </c>
      <c r="G393" s="1132" t="s">
        <v>19</v>
      </c>
      <c r="H393" s="1133">
        <v>44833</v>
      </c>
      <c r="I393" s="934" t="s">
        <v>1556</v>
      </c>
      <c r="J393" s="1134" t="s">
        <v>798</v>
      </c>
      <c r="K393" s="1135" t="s">
        <v>26</v>
      </c>
      <c r="L393" s="1135" t="s">
        <v>811</v>
      </c>
      <c r="M393" s="1135"/>
      <c r="N393" s="1136"/>
      <c r="O393" s="1136"/>
      <c r="P393" s="1136"/>
      <c r="Q393" s="1136"/>
      <c r="R393" s="1137"/>
      <c r="S393" s="1138" t="s">
        <v>101</v>
      </c>
      <c r="T393" s="1139" t="s">
        <v>102</v>
      </c>
      <c r="U393" s="1139" t="s">
        <v>103</v>
      </c>
      <c r="V393" s="1140" t="s">
        <v>248</v>
      </c>
      <c r="W393" s="1140" t="s">
        <v>10</v>
      </c>
      <c r="X393" s="1141" t="s">
        <v>2722</v>
      </c>
      <c r="Y393" s="1142"/>
      <c r="Z393" s="1135" t="s">
        <v>14</v>
      </c>
      <c r="AA393" s="1137" t="s">
        <v>244</v>
      </c>
      <c r="AB393" s="1143" t="s">
        <v>21</v>
      </c>
      <c r="AC393" s="1144" t="s">
        <v>53</v>
      </c>
      <c r="AD393" s="1145"/>
      <c r="AE393" s="1145" t="s">
        <v>275</v>
      </c>
      <c r="AF393" s="1131" t="s">
        <v>28</v>
      </c>
      <c r="AG393" s="1146" t="str">
        <f t="shared" si="396"/>
        <v>710_82_1370_5_220_57_A</v>
      </c>
      <c r="AH393" s="1135"/>
      <c r="AI393" s="1147" t="str">
        <f t="shared" si="397"/>
        <v>710_82_1370_5_220_57  Schalplan Längsschnitt 4 Teil 2</v>
      </c>
    </row>
    <row r="394" spans="1:35" s="1148" customFormat="1" ht="12.75" customHeight="1" x14ac:dyDescent="0.25">
      <c r="A394" s="1128">
        <v>710</v>
      </c>
      <c r="B394" s="1129">
        <v>82</v>
      </c>
      <c r="C394" s="1130" t="s">
        <v>9</v>
      </c>
      <c r="D394" s="1130" t="s">
        <v>98</v>
      </c>
      <c r="E394" s="1131" t="s">
        <v>336</v>
      </c>
      <c r="F394" s="1131" t="s">
        <v>2077</v>
      </c>
      <c r="G394" s="1132" t="s">
        <v>56</v>
      </c>
      <c r="H394" s="1133">
        <v>44895</v>
      </c>
      <c r="I394" s="934" t="s">
        <v>1556</v>
      </c>
      <c r="J394" s="1134" t="s">
        <v>798</v>
      </c>
      <c r="K394" s="1135" t="s">
        <v>26</v>
      </c>
      <c r="L394" s="1135" t="s">
        <v>811</v>
      </c>
      <c r="M394" s="1135"/>
      <c r="N394" s="1136"/>
      <c r="O394" s="1136"/>
      <c r="P394" s="1136"/>
      <c r="Q394" s="1136">
        <v>45006</v>
      </c>
      <c r="R394" s="1137"/>
      <c r="S394" s="1138" t="s">
        <v>101</v>
      </c>
      <c r="T394" s="1139" t="s">
        <v>102</v>
      </c>
      <c r="U394" s="1139" t="s">
        <v>103</v>
      </c>
      <c r="V394" s="1140" t="s">
        <v>248</v>
      </c>
      <c r="W394" s="1140" t="s">
        <v>10</v>
      </c>
      <c r="X394" s="1141" t="s">
        <v>2722</v>
      </c>
      <c r="Y394" s="1142"/>
      <c r="Z394" s="1135" t="s">
        <v>14</v>
      </c>
      <c r="AA394" s="1137" t="s">
        <v>244</v>
      </c>
      <c r="AB394" s="1143" t="s">
        <v>21</v>
      </c>
      <c r="AC394" s="1144" t="s">
        <v>53</v>
      </c>
      <c r="AD394" s="1145"/>
      <c r="AE394" s="1145" t="s">
        <v>275</v>
      </c>
      <c r="AF394" s="1131" t="s">
        <v>28</v>
      </c>
      <c r="AG394" s="1146" t="str">
        <f t="shared" ref="AG394" si="398">IF(A394="","",A394&amp;"_"&amp;B394&amp;"_"&amp;C394&amp;"_"&amp;D394&amp;"_"&amp;E394&amp;"_"&amp;F394&amp;"_"&amp;G394)</f>
        <v>710_82_1370_5_220_57_B</v>
      </c>
      <c r="AH394" s="1135"/>
      <c r="AI394" s="1147" t="str">
        <f t="shared" ref="AI394" si="399">IF(A394="","",A394&amp;"_"&amp;B394&amp;"_"&amp;C394&amp;"_"&amp;D394&amp;"_"&amp;E394&amp;"_"&amp;F394&amp;"  "&amp;X394)</f>
        <v>710_82_1370_5_220_57  Schalplan Längsschnitt 4 Teil 2</v>
      </c>
    </row>
    <row r="395" spans="1:35" s="337" customFormat="1" ht="12.75" customHeight="1" x14ac:dyDescent="0.25">
      <c r="A395" s="28">
        <v>710</v>
      </c>
      <c r="B395" s="13">
        <v>82</v>
      </c>
      <c r="C395" s="7" t="s">
        <v>9</v>
      </c>
      <c r="D395" s="7" t="s">
        <v>98</v>
      </c>
      <c r="E395" s="20" t="s">
        <v>336</v>
      </c>
      <c r="F395" s="20" t="s">
        <v>2077</v>
      </c>
      <c r="G395" s="932" t="s">
        <v>54</v>
      </c>
      <c r="H395" s="911">
        <v>45071</v>
      </c>
      <c r="I395" s="901" t="s">
        <v>1557</v>
      </c>
      <c r="J395" s="185" t="s">
        <v>798</v>
      </c>
      <c r="K395" s="5" t="s">
        <v>26</v>
      </c>
      <c r="L395" s="5" t="s">
        <v>811</v>
      </c>
      <c r="M395" s="5"/>
      <c r="N395" s="101"/>
      <c r="O395" s="101">
        <v>45092</v>
      </c>
      <c r="P395" s="101"/>
      <c r="Q395" s="1104">
        <v>45006</v>
      </c>
      <c r="R395" s="1006"/>
      <c r="S395" s="538" t="s">
        <v>101</v>
      </c>
      <c r="T395" s="8" t="s">
        <v>102</v>
      </c>
      <c r="U395" s="8" t="s">
        <v>103</v>
      </c>
      <c r="V395" s="17" t="s">
        <v>248</v>
      </c>
      <c r="W395" s="17" t="s">
        <v>10</v>
      </c>
      <c r="X395" s="41" t="s">
        <v>2722</v>
      </c>
      <c r="Y395" s="27"/>
      <c r="Z395" s="5" t="s">
        <v>14</v>
      </c>
      <c r="AA395" s="38" t="s">
        <v>244</v>
      </c>
      <c r="AB395" s="15" t="s">
        <v>21</v>
      </c>
      <c r="AC395" s="22" t="s">
        <v>53</v>
      </c>
      <c r="AD395" s="4"/>
      <c r="AE395" s="4" t="s">
        <v>275</v>
      </c>
      <c r="AF395" s="20" t="s">
        <v>28</v>
      </c>
      <c r="AG395" s="6" t="str">
        <f t="shared" ref="AG395" si="400">IF(A395="","",A395&amp;"_"&amp;B395&amp;"_"&amp;C395&amp;"_"&amp;D395&amp;"_"&amp;E395&amp;"_"&amp;F395&amp;"_"&amp;G395)</f>
        <v>710_82_1370_5_220_57_C</v>
      </c>
      <c r="AH395" s="5"/>
      <c r="AI395" s="45" t="str">
        <f t="shared" ref="AI395" si="401">IF(A395="","",A395&amp;"_"&amp;B395&amp;"_"&amp;C395&amp;"_"&amp;D395&amp;"_"&amp;E395&amp;"_"&amp;F395&amp;"  "&amp;X395)</f>
        <v>710_82_1370_5_220_57  Schalplan Längsschnitt 4 Teil 2</v>
      </c>
    </row>
    <row r="396" spans="1:35" s="1127" customFormat="1" ht="12.75" customHeight="1" x14ac:dyDescent="0.25">
      <c r="A396" s="1105"/>
      <c r="B396" s="1106"/>
      <c r="C396" s="1107"/>
      <c r="D396" s="1107"/>
      <c r="E396" s="1108"/>
      <c r="F396" s="1108"/>
      <c r="G396" s="1109"/>
      <c r="H396" s="1110"/>
      <c r="I396" s="1111"/>
      <c r="J396" s="1112"/>
      <c r="K396" s="1113"/>
      <c r="L396" s="1113"/>
      <c r="M396" s="1113"/>
      <c r="N396" s="1114"/>
      <c r="O396" s="1114"/>
      <c r="P396" s="1114"/>
      <c r="Q396" s="1115"/>
      <c r="R396" s="1116"/>
      <c r="S396" s="1117"/>
      <c r="T396" s="1118"/>
      <c r="U396" s="1118"/>
      <c r="V396" s="1119"/>
      <c r="W396" s="1119"/>
      <c r="X396" s="1120"/>
      <c r="Y396" s="1121"/>
      <c r="Z396" s="1113"/>
      <c r="AA396" s="1116"/>
      <c r="AB396" s="1122"/>
      <c r="AC396" s="1123"/>
      <c r="AD396" s="1124"/>
      <c r="AE396" s="1124"/>
      <c r="AF396" s="1108"/>
      <c r="AG396" s="1125"/>
      <c r="AH396" s="1113"/>
      <c r="AI396" s="1126"/>
    </row>
    <row r="397" spans="1:35" s="1148" customFormat="1" ht="12.75" customHeight="1" x14ac:dyDescent="0.25">
      <c r="A397" s="1128">
        <v>710</v>
      </c>
      <c r="B397" s="1129">
        <v>82</v>
      </c>
      <c r="C397" s="1130" t="s">
        <v>9</v>
      </c>
      <c r="D397" s="1130" t="s">
        <v>98</v>
      </c>
      <c r="E397" s="1131" t="s">
        <v>336</v>
      </c>
      <c r="F397" s="1131" t="s">
        <v>1614</v>
      </c>
      <c r="G397" s="1132" t="s">
        <v>19</v>
      </c>
      <c r="H397" s="1133">
        <v>44833</v>
      </c>
      <c r="I397" s="934" t="s">
        <v>1556</v>
      </c>
      <c r="J397" s="1134" t="s">
        <v>798</v>
      </c>
      <c r="K397" s="1135" t="s">
        <v>26</v>
      </c>
      <c r="L397" s="1135" t="s">
        <v>811</v>
      </c>
      <c r="M397" s="1135"/>
      <c r="N397" s="1136"/>
      <c r="O397" s="1136"/>
      <c r="P397" s="1136"/>
      <c r="Q397" s="1136"/>
      <c r="R397" s="1137"/>
      <c r="S397" s="1138" t="s">
        <v>101</v>
      </c>
      <c r="T397" s="1139" t="s">
        <v>102</v>
      </c>
      <c r="U397" s="1139" t="s">
        <v>103</v>
      </c>
      <c r="V397" s="1140" t="s">
        <v>248</v>
      </c>
      <c r="W397" s="1140" t="s">
        <v>10</v>
      </c>
      <c r="X397" s="1141" t="s">
        <v>2723</v>
      </c>
      <c r="Y397" s="1142"/>
      <c r="Z397" s="1135" t="s">
        <v>14</v>
      </c>
      <c r="AA397" s="1137" t="s">
        <v>244</v>
      </c>
      <c r="AB397" s="1143" t="s">
        <v>21</v>
      </c>
      <c r="AC397" s="1144" t="s">
        <v>53</v>
      </c>
      <c r="AD397" s="1145"/>
      <c r="AE397" s="1145" t="s">
        <v>275</v>
      </c>
      <c r="AF397" s="1131" t="s">
        <v>28</v>
      </c>
      <c r="AG397" s="1146" t="str">
        <f t="shared" ref="AG397" si="402">IF(A397="","",A397&amp;"_"&amp;B397&amp;"_"&amp;C397&amp;"_"&amp;D397&amp;"_"&amp;E397&amp;"_"&amp;F397&amp;"_"&amp;G397)</f>
        <v>710_82_1370_5_220_60_A</v>
      </c>
      <c r="AH397" s="1135"/>
      <c r="AI397" s="1147" t="str">
        <f t="shared" ref="AI397" si="403">IF(A397="","",A397&amp;"_"&amp;B397&amp;"_"&amp;C397&amp;"_"&amp;D397&amp;"_"&amp;E397&amp;"_"&amp;F397&amp;"  "&amp;X397)</f>
        <v>710_82_1370_5_220_60  Schalplan Querschnitt a Teil 1</v>
      </c>
    </row>
    <row r="398" spans="1:35" s="1148" customFormat="1" ht="12.75" customHeight="1" x14ac:dyDescent="0.25">
      <c r="A398" s="1128">
        <v>710</v>
      </c>
      <c r="B398" s="1129">
        <v>82</v>
      </c>
      <c r="C398" s="1130" t="s">
        <v>9</v>
      </c>
      <c r="D398" s="1130" t="s">
        <v>98</v>
      </c>
      <c r="E398" s="1131" t="s">
        <v>336</v>
      </c>
      <c r="F398" s="1131" t="s">
        <v>1614</v>
      </c>
      <c r="G398" s="1132" t="s">
        <v>56</v>
      </c>
      <c r="H398" s="1133">
        <v>44895</v>
      </c>
      <c r="I398" s="934" t="s">
        <v>1556</v>
      </c>
      <c r="J398" s="1134" t="s">
        <v>798</v>
      </c>
      <c r="K398" s="1135" t="s">
        <v>26</v>
      </c>
      <c r="L398" s="1135" t="s">
        <v>811</v>
      </c>
      <c r="M398" s="1135"/>
      <c r="N398" s="1136"/>
      <c r="O398" s="1136"/>
      <c r="P398" s="1136"/>
      <c r="Q398" s="1136">
        <v>45006</v>
      </c>
      <c r="R398" s="1137"/>
      <c r="S398" s="1138" t="s">
        <v>101</v>
      </c>
      <c r="T398" s="1139" t="s">
        <v>102</v>
      </c>
      <c r="U398" s="1139" t="s">
        <v>103</v>
      </c>
      <c r="V398" s="1140" t="s">
        <v>248</v>
      </c>
      <c r="W398" s="1140" t="s">
        <v>10</v>
      </c>
      <c r="X398" s="1141" t="s">
        <v>2723</v>
      </c>
      <c r="Y398" s="1142"/>
      <c r="Z398" s="1135" t="s">
        <v>14</v>
      </c>
      <c r="AA398" s="1137" t="s">
        <v>244</v>
      </c>
      <c r="AB398" s="1143" t="s">
        <v>21</v>
      </c>
      <c r="AC398" s="1144" t="s">
        <v>53</v>
      </c>
      <c r="AD398" s="1145"/>
      <c r="AE398" s="1145" t="s">
        <v>275</v>
      </c>
      <c r="AF398" s="1131" t="s">
        <v>28</v>
      </c>
      <c r="AG398" s="1146" t="str">
        <f t="shared" ref="AG398" si="404">IF(A398="","",A398&amp;"_"&amp;B398&amp;"_"&amp;C398&amp;"_"&amp;D398&amp;"_"&amp;E398&amp;"_"&amp;F398&amp;"_"&amp;G398)</f>
        <v>710_82_1370_5_220_60_B</v>
      </c>
      <c r="AH398" s="1135"/>
      <c r="AI398" s="1147" t="str">
        <f t="shared" ref="AI398" si="405">IF(A398="","",A398&amp;"_"&amp;B398&amp;"_"&amp;C398&amp;"_"&amp;D398&amp;"_"&amp;E398&amp;"_"&amp;F398&amp;"  "&amp;X398)</f>
        <v>710_82_1370_5_220_60  Schalplan Querschnitt a Teil 1</v>
      </c>
    </row>
    <row r="399" spans="1:35" s="337" customFormat="1" ht="12.75" customHeight="1" x14ac:dyDescent="0.25">
      <c r="A399" s="28">
        <v>710</v>
      </c>
      <c r="B399" s="13">
        <v>82</v>
      </c>
      <c r="C399" s="7" t="s">
        <v>9</v>
      </c>
      <c r="D399" s="7" t="s">
        <v>98</v>
      </c>
      <c r="E399" s="20" t="s">
        <v>336</v>
      </c>
      <c r="F399" s="20" t="s">
        <v>1614</v>
      </c>
      <c r="G399" s="932" t="s">
        <v>54</v>
      </c>
      <c r="H399" s="911">
        <v>45071</v>
      </c>
      <c r="I399" s="901" t="s">
        <v>1557</v>
      </c>
      <c r="J399" s="185" t="s">
        <v>798</v>
      </c>
      <c r="K399" s="5" t="s">
        <v>26</v>
      </c>
      <c r="L399" s="5" t="s">
        <v>811</v>
      </c>
      <c r="M399" s="5"/>
      <c r="N399" s="101"/>
      <c r="O399" s="101">
        <v>45092</v>
      </c>
      <c r="P399" s="101"/>
      <c r="Q399" s="1104">
        <v>45006</v>
      </c>
      <c r="R399" s="1006"/>
      <c r="S399" s="538" t="s">
        <v>101</v>
      </c>
      <c r="T399" s="8" t="s">
        <v>102</v>
      </c>
      <c r="U399" s="8" t="s">
        <v>103</v>
      </c>
      <c r="V399" s="17" t="s">
        <v>248</v>
      </c>
      <c r="W399" s="17" t="s">
        <v>10</v>
      </c>
      <c r="X399" s="41" t="s">
        <v>2723</v>
      </c>
      <c r="Y399" s="27"/>
      <c r="Z399" s="5" t="s">
        <v>14</v>
      </c>
      <c r="AA399" s="38" t="s">
        <v>244</v>
      </c>
      <c r="AB399" s="15" t="s">
        <v>21</v>
      </c>
      <c r="AC399" s="22" t="s">
        <v>53</v>
      </c>
      <c r="AD399" s="4"/>
      <c r="AE399" s="4" t="s">
        <v>275</v>
      </c>
      <c r="AF399" s="20" t="s">
        <v>28</v>
      </c>
      <c r="AG399" s="6" t="str">
        <f t="shared" ref="AG399:AG400" si="406">IF(A399="","",A399&amp;"_"&amp;B399&amp;"_"&amp;C399&amp;"_"&amp;D399&amp;"_"&amp;E399&amp;"_"&amp;F399&amp;"_"&amp;G399)</f>
        <v>710_82_1370_5_220_60_C</v>
      </c>
      <c r="AH399" s="5"/>
      <c r="AI399" s="45" t="str">
        <f t="shared" ref="AI399:AI400" si="407">IF(A399="","",A399&amp;"_"&amp;B399&amp;"_"&amp;C399&amp;"_"&amp;D399&amp;"_"&amp;E399&amp;"_"&amp;F399&amp;"  "&amp;X399)</f>
        <v>710_82_1370_5_220_60  Schalplan Querschnitt a Teil 1</v>
      </c>
    </row>
    <row r="400" spans="1:35" s="1148" customFormat="1" ht="12.75" customHeight="1" x14ac:dyDescent="0.25">
      <c r="A400" s="1128">
        <v>710</v>
      </c>
      <c r="B400" s="1129">
        <v>82</v>
      </c>
      <c r="C400" s="1130" t="s">
        <v>9</v>
      </c>
      <c r="D400" s="1130" t="s">
        <v>98</v>
      </c>
      <c r="E400" s="1131" t="s">
        <v>336</v>
      </c>
      <c r="F400" s="1131" t="s">
        <v>1617</v>
      </c>
      <c r="G400" s="1132" t="s">
        <v>19</v>
      </c>
      <c r="H400" s="1133">
        <v>44833</v>
      </c>
      <c r="I400" s="934" t="s">
        <v>1556</v>
      </c>
      <c r="J400" s="1134" t="s">
        <v>798</v>
      </c>
      <c r="K400" s="1135" t="s">
        <v>26</v>
      </c>
      <c r="L400" s="1135" t="s">
        <v>811</v>
      </c>
      <c r="M400" s="1135"/>
      <c r="N400" s="1136"/>
      <c r="O400" s="1136"/>
      <c r="P400" s="1136"/>
      <c r="Q400" s="1136"/>
      <c r="R400" s="1137"/>
      <c r="S400" s="1138" t="s">
        <v>101</v>
      </c>
      <c r="T400" s="1139" t="s">
        <v>102</v>
      </c>
      <c r="U400" s="1139" t="s">
        <v>103</v>
      </c>
      <c r="V400" s="1140" t="s">
        <v>248</v>
      </c>
      <c r="W400" s="1140" t="s">
        <v>10</v>
      </c>
      <c r="X400" s="1141" t="s">
        <v>2724</v>
      </c>
      <c r="Y400" s="1142"/>
      <c r="Z400" s="1135" t="s">
        <v>14</v>
      </c>
      <c r="AA400" s="1137" t="s">
        <v>244</v>
      </c>
      <c r="AB400" s="1143" t="s">
        <v>21</v>
      </c>
      <c r="AC400" s="1144" t="s">
        <v>53</v>
      </c>
      <c r="AD400" s="1145"/>
      <c r="AE400" s="1145" t="s">
        <v>275</v>
      </c>
      <c r="AF400" s="1131" t="s">
        <v>28</v>
      </c>
      <c r="AG400" s="1146" t="str">
        <f t="shared" si="406"/>
        <v>710_82_1370_5_220_61_A</v>
      </c>
      <c r="AH400" s="1135"/>
      <c r="AI400" s="1147" t="str">
        <f t="shared" si="407"/>
        <v>710_82_1370_5_220_61  Schalplan Querschnitt a Teil 2</v>
      </c>
    </row>
    <row r="401" spans="1:35" s="1148" customFormat="1" ht="12.75" customHeight="1" x14ac:dyDescent="0.25">
      <c r="A401" s="1128">
        <v>710</v>
      </c>
      <c r="B401" s="1129">
        <v>82</v>
      </c>
      <c r="C401" s="1130" t="s">
        <v>9</v>
      </c>
      <c r="D401" s="1130" t="s">
        <v>98</v>
      </c>
      <c r="E401" s="1131" t="s">
        <v>336</v>
      </c>
      <c r="F401" s="1131" t="s">
        <v>1617</v>
      </c>
      <c r="G401" s="1132" t="s">
        <v>56</v>
      </c>
      <c r="H401" s="1133">
        <v>44895</v>
      </c>
      <c r="I401" s="934" t="s">
        <v>1556</v>
      </c>
      <c r="J401" s="1134" t="s">
        <v>798</v>
      </c>
      <c r="K401" s="1135" t="s">
        <v>26</v>
      </c>
      <c r="L401" s="1135" t="s">
        <v>811</v>
      </c>
      <c r="M401" s="1135"/>
      <c r="N401" s="1136"/>
      <c r="O401" s="1136"/>
      <c r="P401" s="1136"/>
      <c r="Q401" s="1136">
        <v>45006</v>
      </c>
      <c r="R401" s="1137"/>
      <c r="S401" s="1138" t="s">
        <v>101</v>
      </c>
      <c r="T401" s="1139" t="s">
        <v>102</v>
      </c>
      <c r="U401" s="1139" t="s">
        <v>103</v>
      </c>
      <c r="V401" s="1140" t="s">
        <v>248</v>
      </c>
      <c r="W401" s="1140" t="s">
        <v>10</v>
      </c>
      <c r="X401" s="1141" t="s">
        <v>2724</v>
      </c>
      <c r="Y401" s="1142"/>
      <c r="Z401" s="1135" t="s">
        <v>14</v>
      </c>
      <c r="AA401" s="1137" t="s">
        <v>244</v>
      </c>
      <c r="AB401" s="1143" t="s">
        <v>21</v>
      </c>
      <c r="AC401" s="1144" t="s">
        <v>53</v>
      </c>
      <c r="AD401" s="1145"/>
      <c r="AE401" s="1145" t="s">
        <v>275</v>
      </c>
      <c r="AF401" s="1131" t="s">
        <v>28</v>
      </c>
      <c r="AG401" s="1146" t="str">
        <f t="shared" ref="AG401" si="408">IF(A401="","",A401&amp;"_"&amp;B401&amp;"_"&amp;C401&amp;"_"&amp;D401&amp;"_"&amp;E401&amp;"_"&amp;F401&amp;"_"&amp;G401)</f>
        <v>710_82_1370_5_220_61_B</v>
      </c>
      <c r="AH401" s="1135"/>
      <c r="AI401" s="1147" t="str">
        <f t="shared" ref="AI401" si="409">IF(A401="","",A401&amp;"_"&amp;B401&amp;"_"&amp;C401&amp;"_"&amp;D401&amp;"_"&amp;E401&amp;"_"&amp;F401&amp;"  "&amp;X401)</f>
        <v>710_82_1370_5_220_61  Schalplan Querschnitt a Teil 2</v>
      </c>
    </row>
    <row r="402" spans="1:35" s="337" customFormat="1" ht="12.75" customHeight="1" x14ac:dyDescent="0.25">
      <c r="A402" s="28">
        <v>710</v>
      </c>
      <c r="B402" s="13">
        <v>82</v>
      </c>
      <c r="C402" s="7" t="s">
        <v>9</v>
      </c>
      <c r="D402" s="7" t="s">
        <v>98</v>
      </c>
      <c r="E402" s="20" t="s">
        <v>336</v>
      </c>
      <c r="F402" s="20" t="s">
        <v>1617</v>
      </c>
      <c r="G402" s="932" t="s">
        <v>54</v>
      </c>
      <c r="H402" s="911">
        <v>45071</v>
      </c>
      <c r="I402" s="901" t="s">
        <v>1557</v>
      </c>
      <c r="J402" s="185" t="s">
        <v>798</v>
      </c>
      <c r="K402" s="5" t="s">
        <v>26</v>
      </c>
      <c r="L402" s="5" t="s">
        <v>811</v>
      </c>
      <c r="M402" s="5"/>
      <c r="N402" s="101"/>
      <c r="O402" s="101">
        <v>45092</v>
      </c>
      <c r="P402" s="101"/>
      <c r="Q402" s="1104">
        <v>45006</v>
      </c>
      <c r="R402" s="1006"/>
      <c r="S402" s="538" t="s">
        <v>101</v>
      </c>
      <c r="T402" s="8" t="s">
        <v>102</v>
      </c>
      <c r="U402" s="8" t="s">
        <v>103</v>
      </c>
      <c r="V402" s="17" t="s">
        <v>248</v>
      </c>
      <c r="W402" s="17" t="s">
        <v>10</v>
      </c>
      <c r="X402" s="41" t="s">
        <v>2724</v>
      </c>
      <c r="Y402" s="27"/>
      <c r="Z402" s="5" t="s">
        <v>14</v>
      </c>
      <c r="AA402" s="38" t="s">
        <v>244</v>
      </c>
      <c r="AB402" s="15" t="s">
        <v>21</v>
      </c>
      <c r="AC402" s="22" t="s">
        <v>53</v>
      </c>
      <c r="AD402" s="4"/>
      <c r="AE402" s="4" t="s">
        <v>275</v>
      </c>
      <c r="AF402" s="20" t="s">
        <v>28</v>
      </c>
      <c r="AG402" s="6" t="str">
        <f t="shared" ref="AG402:AG406" si="410">IF(A402="","",A402&amp;"_"&amp;B402&amp;"_"&amp;C402&amp;"_"&amp;D402&amp;"_"&amp;E402&amp;"_"&amp;F402&amp;"_"&amp;G402)</f>
        <v>710_82_1370_5_220_61_C</v>
      </c>
      <c r="AH402" s="5"/>
      <c r="AI402" s="45" t="str">
        <f t="shared" ref="AI402:AI406" si="411">IF(A402="","",A402&amp;"_"&amp;B402&amp;"_"&amp;C402&amp;"_"&amp;D402&amp;"_"&amp;E402&amp;"_"&amp;F402&amp;"  "&amp;X402)</f>
        <v>710_82_1370_5_220_61  Schalplan Querschnitt a Teil 2</v>
      </c>
    </row>
    <row r="403" spans="1:35" s="1148" customFormat="1" ht="12.75" customHeight="1" x14ac:dyDescent="0.25">
      <c r="A403" s="1128">
        <v>710</v>
      </c>
      <c r="B403" s="1129">
        <v>82</v>
      </c>
      <c r="C403" s="1130" t="s">
        <v>9</v>
      </c>
      <c r="D403" s="1130" t="s">
        <v>98</v>
      </c>
      <c r="E403" s="1131" t="s">
        <v>336</v>
      </c>
      <c r="F403" s="1131" t="s">
        <v>1618</v>
      </c>
      <c r="G403" s="1132" t="s">
        <v>19</v>
      </c>
      <c r="H403" s="1133">
        <v>44833</v>
      </c>
      <c r="I403" s="934" t="s">
        <v>1556</v>
      </c>
      <c r="J403" s="1134" t="s">
        <v>798</v>
      </c>
      <c r="K403" s="1135" t="s">
        <v>26</v>
      </c>
      <c r="L403" s="1135" t="s">
        <v>811</v>
      </c>
      <c r="M403" s="1135"/>
      <c r="N403" s="1136"/>
      <c r="O403" s="1136"/>
      <c r="P403" s="1136"/>
      <c r="Q403" s="1136"/>
      <c r="R403" s="1137"/>
      <c r="S403" s="1138" t="s">
        <v>101</v>
      </c>
      <c r="T403" s="1139" t="s">
        <v>102</v>
      </c>
      <c r="U403" s="1139" t="s">
        <v>103</v>
      </c>
      <c r="V403" s="1140" t="s">
        <v>248</v>
      </c>
      <c r="W403" s="1140" t="s">
        <v>10</v>
      </c>
      <c r="X403" s="1141" t="s">
        <v>2725</v>
      </c>
      <c r="Y403" s="1142"/>
      <c r="Z403" s="1135" t="s">
        <v>14</v>
      </c>
      <c r="AA403" s="1137" t="s">
        <v>244</v>
      </c>
      <c r="AB403" s="1143" t="s">
        <v>21</v>
      </c>
      <c r="AC403" s="1144" t="s">
        <v>53</v>
      </c>
      <c r="AD403" s="1145"/>
      <c r="AE403" s="1145" t="s">
        <v>275</v>
      </c>
      <c r="AF403" s="1131" t="s">
        <v>28</v>
      </c>
      <c r="AG403" s="1146" t="str">
        <f t="shared" si="410"/>
        <v>710_82_1370_5_220_62_A</v>
      </c>
      <c r="AH403" s="1135"/>
      <c r="AI403" s="1147" t="str">
        <f t="shared" si="411"/>
        <v>710_82_1370_5_220_62  Schalplan Querschnitt b Teil 1</v>
      </c>
    </row>
    <row r="404" spans="1:35" s="1148" customFormat="1" ht="12.75" customHeight="1" x14ac:dyDescent="0.25">
      <c r="A404" s="1128">
        <v>710</v>
      </c>
      <c r="B404" s="1129">
        <v>82</v>
      </c>
      <c r="C404" s="1130" t="s">
        <v>9</v>
      </c>
      <c r="D404" s="1130" t="s">
        <v>98</v>
      </c>
      <c r="E404" s="1131" t="s">
        <v>336</v>
      </c>
      <c r="F404" s="1131" t="s">
        <v>1618</v>
      </c>
      <c r="G404" s="1132" t="s">
        <v>56</v>
      </c>
      <c r="H404" s="1133">
        <v>44895</v>
      </c>
      <c r="I404" s="934" t="s">
        <v>1556</v>
      </c>
      <c r="J404" s="1134" t="s">
        <v>798</v>
      </c>
      <c r="K404" s="1135" t="s">
        <v>26</v>
      </c>
      <c r="L404" s="1135" t="s">
        <v>811</v>
      </c>
      <c r="M404" s="1135"/>
      <c r="N404" s="1136"/>
      <c r="O404" s="1136"/>
      <c r="P404" s="1136"/>
      <c r="Q404" s="1136">
        <v>45006</v>
      </c>
      <c r="R404" s="1137"/>
      <c r="S404" s="1138" t="s">
        <v>101</v>
      </c>
      <c r="T404" s="1139" t="s">
        <v>102</v>
      </c>
      <c r="U404" s="1139" t="s">
        <v>103</v>
      </c>
      <c r="V404" s="1140" t="s">
        <v>248</v>
      </c>
      <c r="W404" s="1140" t="s">
        <v>10</v>
      </c>
      <c r="X404" s="1141" t="s">
        <v>2725</v>
      </c>
      <c r="Y404" s="1142"/>
      <c r="Z404" s="1135" t="s">
        <v>14</v>
      </c>
      <c r="AA404" s="1137" t="s">
        <v>244</v>
      </c>
      <c r="AB404" s="1143" t="s">
        <v>21</v>
      </c>
      <c r="AC404" s="1144" t="s">
        <v>53</v>
      </c>
      <c r="AD404" s="1145"/>
      <c r="AE404" s="1145" t="s">
        <v>275</v>
      </c>
      <c r="AF404" s="1131" t="s">
        <v>28</v>
      </c>
      <c r="AG404" s="1146" t="str">
        <f t="shared" ref="AG404" si="412">IF(A404="","",A404&amp;"_"&amp;B404&amp;"_"&amp;C404&amp;"_"&amp;D404&amp;"_"&amp;E404&amp;"_"&amp;F404&amp;"_"&amp;G404)</f>
        <v>710_82_1370_5_220_62_B</v>
      </c>
      <c r="AH404" s="1135"/>
      <c r="AI404" s="1147" t="str">
        <f t="shared" ref="AI404" si="413">IF(A404="","",A404&amp;"_"&amp;B404&amp;"_"&amp;C404&amp;"_"&amp;D404&amp;"_"&amp;E404&amp;"_"&amp;F404&amp;"  "&amp;X404)</f>
        <v>710_82_1370_5_220_62  Schalplan Querschnitt b Teil 1</v>
      </c>
    </row>
    <row r="405" spans="1:35" s="337" customFormat="1" ht="12.75" customHeight="1" x14ac:dyDescent="0.25">
      <c r="A405" s="28">
        <v>710</v>
      </c>
      <c r="B405" s="13">
        <v>82</v>
      </c>
      <c r="C405" s="7" t="s">
        <v>9</v>
      </c>
      <c r="D405" s="7" t="s">
        <v>98</v>
      </c>
      <c r="E405" s="20" t="s">
        <v>336</v>
      </c>
      <c r="F405" s="20" t="s">
        <v>1618</v>
      </c>
      <c r="G405" s="932" t="s">
        <v>54</v>
      </c>
      <c r="H405" s="911">
        <v>45071</v>
      </c>
      <c r="I405" s="901" t="s">
        <v>1557</v>
      </c>
      <c r="J405" s="185" t="s">
        <v>798</v>
      </c>
      <c r="K405" s="5" t="s">
        <v>26</v>
      </c>
      <c r="L405" s="5" t="s">
        <v>811</v>
      </c>
      <c r="M405" s="5"/>
      <c r="N405" s="101"/>
      <c r="O405" s="101">
        <v>45092</v>
      </c>
      <c r="P405" s="101"/>
      <c r="Q405" s="1104">
        <v>45006</v>
      </c>
      <c r="R405" s="1006"/>
      <c r="S405" s="538" t="s">
        <v>101</v>
      </c>
      <c r="T405" s="8" t="s">
        <v>102</v>
      </c>
      <c r="U405" s="8" t="s">
        <v>103</v>
      </c>
      <c r="V405" s="17" t="s">
        <v>248</v>
      </c>
      <c r="W405" s="17" t="s">
        <v>10</v>
      </c>
      <c r="X405" s="41" t="s">
        <v>2725</v>
      </c>
      <c r="Y405" s="27"/>
      <c r="Z405" s="5" t="s">
        <v>14</v>
      </c>
      <c r="AA405" s="38" t="s">
        <v>244</v>
      </c>
      <c r="AB405" s="15" t="s">
        <v>21</v>
      </c>
      <c r="AC405" s="22" t="s">
        <v>53</v>
      </c>
      <c r="AD405" s="4"/>
      <c r="AE405" s="4" t="s">
        <v>275</v>
      </c>
      <c r="AF405" s="20" t="s">
        <v>28</v>
      </c>
      <c r="AG405" s="6" t="str">
        <f t="shared" si="410"/>
        <v>710_82_1370_5_220_62_C</v>
      </c>
      <c r="AH405" s="5"/>
      <c r="AI405" s="45" t="str">
        <f t="shared" si="411"/>
        <v>710_82_1370_5_220_62  Schalplan Querschnitt b Teil 1</v>
      </c>
    </row>
    <row r="406" spans="1:35" s="1148" customFormat="1" ht="12.75" customHeight="1" x14ac:dyDescent="0.25">
      <c r="A406" s="1128">
        <v>710</v>
      </c>
      <c r="B406" s="1129">
        <v>82</v>
      </c>
      <c r="C406" s="1130" t="s">
        <v>9</v>
      </c>
      <c r="D406" s="1130" t="s">
        <v>98</v>
      </c>
      <c r="E406" s="1131" t="s">
        <v>336</v>
      </c>
      <c r="F406" s="1131" t="s">
        <v>1619</v>
      </c>
      <c r="G406" s="1132" t="s">
        <v>19</v>
      </c>
      <c r="H406" s="1133">
        <v>44833</v>
      </c>
      <c r="I406" s="934" t="s">
        <v>1556</v>
      </c>
      <c r="J406" s="1134" t="s">
        <v>798</v>
      </c>
      <c r="K406" s="1135" t="s">
        <v>26</v>
      </c>
      <c r="L406" s="1135" t="s">
        <v>811</v>
      </c>
      <c r="M406" s="1135"/>
      <c r="N406" s="1136"/>
      <c r="O406" s="1136"/>
      <c r="P406" s="1136"/>
      <c r="Q406" s="1136"/>
      <c r="R406" s="1137"/>
      <c r="S406" s="1138" t="s">
        <v>101</v>
      </c>
      <c r="T406" s="1139" t="s">
        <v>102</v>
      </c>
      <c r="U406" s="1139" t="s">
        <v>103</v>
      </c>
      <c r="V406" s="1140" t="s">
        <v>248</v>
      </c>
      <c r="W406" s="1140" t="s">
        <v>10</v>
      </c>
      <c r="X406" s="1141" t="s">
        <v>2726</v>
      </c>
      <c r="Y406" s="1142"/>
      <c r="Z406" s="1135" t="s">
        <v>14</v>
      </c>
      <c r="AA406" s="1137" t="s">
        <v>244</v>
      </c>
      <c r="AB406" s="1143" t="s">
        <v>21</v>
      </c>
      <c r="AC406" s="1144" t="s">
        <v>53</v>
      </c>
      <c r="AD406" s="1145"/>
      <c r="AE406" s="1145" t="s">
        <v>275</v>
      </c>
      <c r="AF406" s="1131" t="s">
        <v>28</v>
      </c>
      <c r="AG406" s="1146" t="str">
        <f t="shared" si="410"/>
        <v>710_82_1370_5_220_63_A</v>
      </c>
      <c r="AH406" s="1135"/>
      <c r="AI406" s="1147" t="str">
        <f t="shared" si="411"/>
        <v>710_82_1370_5_220_63  Schalplan Querschnitt b Teil 2</v>
      </c>
    </row>
    <row r="407" spans="1:35" s="1148" customFormat="1" ht="12.75" customHeight="1" x14ac:dyDescent="0.25">
      <c r="A407" s="1128">
        <v>710</v>
      </c>
      <c r="B407" s="1129">
        <v>82</v>
      </c>
      <c r="C407" s="1130" t="s">
        <v>9</v>
      </c>
      <c r="D407" s="1130" t="s">
        <v>98</v>
      </c>
      <c r="E407" s="1131" t="s">
        <v>336</v>
      </c>
      <c r="F407" s="1131" t="s">
        <v>1619</v>
      </c>
      <c r="G407" s="1132" t="s">
        <v>56</v>
      </c>
      <c r="H407" s="1133">
        <v>44895</v>
      </c>
      <c r="I407" s="934" t="s">
        <v>1556</v>
      </c>
      <c r="J407" s="1134" t="s">
        <v>798</v>
      </c>
      <c r="K407" s="1135" t="s">
        <v>26</v>
      </c>
      <c r="L407" s="1135" t="s">
        <v>811</v>
      </c>
      <c r="M407" s="1135"/>
      <c r="N407" s="1136"/>
      <c r="O407" s="1136"/>
      <c r="P407" s="1136"/>
      <c r="Q407" s="1136">
        <v>45006</v>
      </c>
      <c r="R407" s="1137"/>
      <c r="S407" s="1138" t="s">
        <v>101</v>
      </c>
      <c r="T407" s="1139" t="s">
        <v>102</v>
      </c>
      <c r="U407" s="1139" t="s">
        <v>103</v>
      </c>
      <c r="V407" s="1140" t="s">
        <v>248</v>
      </c>
      <c r="W407" s="1140" t="s">
        <v>10</v>
      </c>
      <c r="X407" s="1141" t="s">
        <v>2726</v>
      </c>
      <c r="Y407" s="1142"/>
      <c r="Z407" s="1135" t="s">
        <v>14</v>
      </c>
      <c r="AA407" s="1137" t="s">
        <v>244</v>
      </c>
      <c r="AB407" s="1143" t="s">
        <v>21</v>
      </c>
      <c r="AC407" s="1144" t="s">
        <v>53</v>
      </c>
      <c r="AD407" s="1145"/>
      <c r="AE407" s="1145" t="s">
        <v>275</v>
      </c>
      <c r="AF407" s="1131" t="s">
        <v>28</v>
      </c>
      <c r="AG407" s="1146" t="str">
        <f t="shared" ref="AG407" si="414">IF(A407="","",A407&amp;"_"&amp;B407&amp;"_"&amp;C407&amp;"_"&amp;D407&amp;"_"&amp;E407&amp;"_"&amp;F407&amp;"_"&amp;G407)</f>
        <v>710_82_1370_5_220_63_B</v>
      </c>
      <c r="AH407" s="1135"/>
      <c r="AI407" s="1147" t="str">
        <f t="shared" ref="AI407" si="415">IF(A407="","",A407&amp;"_"&amp;B407&amp;"_"&amp;C407&amp;"_"&amp;D407&amp;"_"&amp;E407&amp;"_"&amp;F407&amp;"  "&amp;X407)</f>
        <v>710_82_1370_5_220_63  Schalplan Querschnitt b Teil 2</v>
      </c>
    </row>
    <row r="408" spans="1:35" s="337" customFormat="1" ht="12.75" customHeight="1" x14ac:dyDescent="0.25">
      <c r="A408" s="28">
        <v>710</v>
      </c>
      <c r="B408" s="13">
        <v>82</v>
      </c>
      <c r="C408" s="7" t="s">
        <v>9</v>
      </c>
      <c r="D408" s="7" t="s">
        <v>98</v>
      </c>
      <c r="E408" s="20" t="s">
        <v>336</v>
      </c>
      <c r="F408" s="20" t="s">
        <v>1619</v>
      </c>
      <c r="G408" s="932" t="s">
        <v>54</v>
      </c>
      <c r="H408" s="911">
        <v>45071</v>
      </c>
      <c r="I408" s="901" t="s">
        <v>1557</v>
      </c>
      <c r="J408" s="185" t="s">
        <v>798</v>
      </c>
      <c r="K408" s="5" t="s">
        <v>26</v>
      </c>
      <c r="L408" s="5" t="s">
        <v>811</v>
      </c>
      <c r="M408" s="5"/>
      <c r="N408" s="101"/>
      <c r="O408" s="101">
        <v>45092</v>
      </c>
      <c r="P408" s="101"/>
      <c r="Q408" s="1104">
        <v>45006</v>
      </c>
      <c r="R408" s="1006"/>
      <c r="S408" s="538" t="s">
        <v>101</v>
      </c>
      <c r="T408" s="8" t="s">
        <v>102</v>
      </c>
      <c r="U408" s="8" t="s">
        <v>103</v>
      </c>
      <c r="V408" s="17" t="s">
        <v>248</v>
      </c>
      <c r="W408" s="17" t="s">
        <v>10</v>
      </c>
      <c r="X408" s="41" t="s">
        <v>2726</v>
      </c>
      <c r="Y408" s="27"/>
      <c r="Z408" s="5" t="s">
        <v>14</v>
      </c>
      <c r="AA408" s="38" t="s">
        <v>244</v>
      </c>
      <c r="AB408" s="15" t="s">
        <v>21</v>
      </c>
      <c r="AC408" s="22" t="s">
        <v>53</v>
      </c>
      <c r="AD408" s="4"/>
      <c r="AE408" s="4" t="s">
        <v>275</v>
      </c>
      <c r="AF408" s="20" t="s">
        <v>28</v>
      </c>
      <c r="AG408" s="6" t="str">
        <f t="shared" ref="AG408:AG412" si="416">IF(A408="","",A408&amp;"_"&amp;B408&amp;"_"&amp;C408&amp;"_"&amp;D408&amp;"_"&amp;E408&amp;"_"&amp;F408&amp;"_"&amp;G408)</f>
        <v>710_82_1370_5_220_63_C</v>
      </c>
      <c r="AH408" s="5"/>
      <c r="AI408" s="45" t="str">
        <f t="shared" ref="AI408:AI412" si="417">IF(A408="","",A408&amp;"_"&amp;B408&amp;"_"&amp;C408&amp;"_"&amp;D408&amp;"_"&amp;E408&amp;"_"&amp;F408&amp;"  "&amp;X408)</f>
        <v>710_82_1370_5_220_63  Schalplan Querschnitt b Teil 2</v>
      </c>
    </row>
    <row r="409" spans="1:35" s="1148" customFormat="1" ht="12.75" customHeight="1" x14ac:dyDescent="0.25">
      <c r="A409" s="1128">
        <v>710</v>
      </c>
      <c r="B409" s="1129">
        <v>82</v>
      </c>
      <c r="C409" s="1130" t="s">
        <v>9</v>
      </c>
      <c r="D409" s="1130" t="s">
        <v>98</v>
      </c>
      <c r="E409" s="1131" t="s">
        <v>336</v>
      </c>
      <c r="F409" s="1131" t="s">
        <v>1620</v>
      </c>
      <c r="G409" s="1132" t="s">
        <v>19</v>
      </c>
      <c r="H409" s="1133">
        <v>44833</v>
      </c>
      <c r="I409" s="934" t="s">
        <v>1556</v>
      </c>
      <c r="J409" s="1134" t="s">
        <v>798</v>
      </c>
      <c r="K409" s="1135" t="s">
        <v>26</v>
      </c>
      <c r="L409" s="1135" t="s">
        <v>811</v>
      </c>
      <c r="M409" s="1135"/>
      <c r="N409" s="1136"/>
      <c r="O409" s="1136"/>
      <c r="P409" s="1136"/>
      <c r="Q409" s="1136"/>
      <c r="R409" s="1137"/>
      <c r="S409" s="1138" t="s">
        <v>101</v>
      </c>
      <c r="T409" s="1139" t="s">
        <v>102</v>
      </c>
      <c r="U409" s="1139" t="s">
        <v>103</v>
      </c>
      <c r="V409" s="1140" t="s">
        <v>248</v>
      </c>
      <c r="W409" s="1140" t="s">
        <v>10</v>
      </c>
      <c r="X409" s="1141" t="s">
        <v>2727</v>
      </c>
      <c r="Y409" s="1142"/>
      <c r="Z409" s="1135" t="s">
        <v>14</v>
      </c>
      <c r="AA409" s="1137" t="s">
        <v>244</v>
      </c>
      <c r="AB409" s="1143" t="s">
        <v>21</v>
      </c>
      <c r="AC409" s="1144" t="s">
        <v>53</v>
      </c>
      <c r="AD409" s="1145"/>
      <c r="AE409" s="1145" t="s">
        <v>275</v>
      </c>
      <c r="AF409" s="1131" t="s">
        <v>28</v>
      </c>
      <c r="AG409" s="1146" t="str">
        <f t="shared" si="416"/>
        <v>710_82_1370_5_220_64_A</v>
      </c>
      <c r="AH409" s="1135"/>
      <c r="AI409" s="1147" t="str">
        <f t="shared" si="417"/>
        <v>710_82_1370_5_220_64  Schalplan Querschnitt c Teil 1</v>
      </c>
    </row>
    <row r="410" spans="1:35" s="1148" customFormat="1" ht="12.75" customHeight="1" x14ac:dyDescent="0.25">
      <c r="A410" s="1128">
        <v>710</v>
      </c>
      <c r="B410" s="1129">
        <v>82</v>
      </c>
      <c r="C410" s="1130" t="s">
        <v>9</v>
      </c>
      <c r="D410" s="1130" t="s">
        <v>98</v>
      </c>
      <c r="E410" s="1131" t="s">
        <v>336</v>
      </c>
      <c r="F410" s="1131" t="s">
        <v>1620</v>
      </c>
      <c r="G410" s="1132" t="s">
        <v>56</v>
      </c>
      <c r="H410" s="1133">
        <v>44895</v>
      </c>
      <c r="I410" s="934" t="s">
        <v>1556</v>
      </c>
      <c r="J410" s="1134" t="s">
        <v>798</v>
      </c>
      <c r="K410" s="1135" t="s">
        <v>26</v>
      </c>
      <c r="L410" s="1135" t="s">
        <v>811</v>
      </c>
      <c r="M410" s="1135"/>
      <c r="N410" s="1136"/>
      <c r="O410" s="1136"/>
      <c r="P410" s="1136"/>
      <c r="Q410" s="1136">
        <v>45006</v>
      </c>
      <c r="R410" s="1137"/>
      <c r="S410" s="1138" t="s">
        <v>101</v>
      </c>
      <c r="T410" s="1139" t="s">
        <v>102</v>
      </c>
      <c r="U410" s="1139" t="s">
        <v>103</v>
      </c>
      <c r="V410" s="1140" t="s">
        <v>248</v>
      </c>
      <c r="W410" s="1140" t="s">
        <v>10</v>
      </c>
      <c r="X410" s="1141" t="s">
        <v>2727</v>
      </c>
      <c r="Y410" s="1142"/>
      <c r="Z410" s="1135" t="s">
        <v>14</v>
      </c>
      <c r="AA410" s="1137" t="s">
        <v>244</v>
      </c>
      <c r="AB410" s="1143" t="s">
        <v>21</v>
      </c>
      <c r="AC410" s="1144" t="s">
        <v>53</v>
      </c>
      <c r="AD410" s="1145"/>
      <c r="AE410" s="1145" t="s">
        <v>275</v>
      </c>
      <c r="AF410" s="1131" t="s">
        <v>28</v>
      </c>
      <c r="AG410" s="1146" t="str">
        <f t="shared" ref="AG410" si="418">IF(A410="","",A410&amp;"_"&amp;B410&amp;"_"&amp;C410&amp;"_"&amp;D410&amp;"_"&amp;E410&amp;"_"&amp;F410&amp;"_"&amp;G410)</f>
        <v>710_82_1370_5_220_64_B</v>
      </c>
      <c r="AH410" s="1135"/>
      <c r="AI410" s="1147" t="str">
        <f t="shared" ref="AI410" si="419">IF(A410="","",A410&amp;"_"&amp;B410&amp;"_"&amp;C410&amp;"_"&amp;D410&amp;"_"&amp;E410&amp;"_"&amp;F410&amp;"  "&amp;X410)</f>
        <v>710_82_1370_5_220_64  Schalplan Querschnitt c Teil 1</v>
      </c>
    </row>
    <row r="411" spans="1:35" s="337" customFormat="1" ht="12.75" customHeight="1" x14ac:dyDescent="0.25">
      <c r="A411" s="28">
        <v>710</v>
      </c>
      <c r="B411" s="13">
        <v>82</v>
      </c>
      <c r="C411" s="7" t="s">
        <v>9</v>
      </c>
      <c r="D411" s="7" t="s">
        <v>98</v>
      </c>
      <c r="E411" s="20" t="s">
        <v>336</v>
      </c>
      <c r="F411" s="20" t="s">
        <v>1620</v>
      </c>
      <c r="G411" s="932" t="s">
        <v>54</v>
      </c>
      <c r="H411" s="911">
        <v>45071</v>
      </c>
      <c r="I411" s="901" t="s">
        <v>1557</v>
      </c>
      <c r="J411" s="185" t="s">
        <v>798</v>
      </c>
      <c r="K411" s="5" t="s">
        <v>26</v>
      </c>
      <c r="L411" s="5" t="s">
        <v>811</v>
      </c>
      <c r="M411" s="5"/>
      <c r="N411" s="101"/>
      <c r="O411" s="101">
        <v>45092</v>
      </c>
      <c r="P411" s="101"/>
      <c r="Q411" s="1104">
        <v>45006</v>
      </c>
      <c r="R411" s="1006"/>
      <c r="S411" s="538" t="s">
        <v>101</v>
      </c>
      <c r="T411" s="8" t="s">
        <v>102</v>
      </c>
      <c r="U411" s="8" t="s">
        <v>103</v>
      </c>
      <c r="V411" s="17" t="s">
        <v>248</v>
      </c>
      <c r="W411" s="17" t="s">
        <v>10</v>
      </c>
      <c r="X411" s="41" t="s">
        <v>2727</v>
      </c>
      <c r="Y411" s="27"/>
      <c r="Z411" s="5" t="s">
        <v>14</v>
      </c>
      <c r="AA411" s="38" t="s">
        <v>244</v>
      </c>
      <c r="AB411" s="15" t="s">
        <v>21</v>
      </c>
      <c r="AC411" s="22" t="s">
        <v>53</v>
      </c>
      <c r="AD411" s="4"/>
      <c r="AE411" s="4" t="s">
        <v>275</v>
      </c>
      <c r="AF411" s="20" t="s">
        <v>28</v>
      </c>
      <c r="AG411" s="6" t="str">
        <f t="shared" si="416"/>
        <v>710_82_1370_5_220_64_C</v>
      </c>
      <c r="AH411" s="5"/>
      <c r="AI411" s="45" t="str">
        <f t="shared" si="417"/>
        <v>710_82_1370_5_220_64  Schalplan Querschnitt c Teil 1</v>
      </c>
    </row>
    <row r="412" spans="1:35" s="1148" customFormat="1" ht="12.75" customHeight="1" x14ac:dyDescent="0.25">
      <c r="A412" s="1128">
        <v>710</v>
      </c>
      <c r="B412" s="1129">
        <v>82</v>
      </c>
      <c r="C412" s="1130" t="s">
        <v>9</v>
      </c>
      <c r="D412" s="1130" t="s">
        <v>98</v>
      </c>
      <c r="E412" s="1131" t="s">
        <v>336</v>
      </c>
      <c r="F412" s="1131" t="s">
        <v>2080</v>
      </c>
      <c r="G412" s="1132" t="s">
        <v>19</v>
      </c>
      <c r="H412" s="1133">
        <v>44833</v>
      </c>
      <c r="I412" s="934" t="s">
        <v>1556</v>
      </c>
      <c r="J412" s="1134" t="s">
        <v>798</v>
      </c>
      <c r="K412" s="1135" t="s">
        <v>26</v>
      </c>
      <c r="L412" s="1135" t="s">
        <v>811</v>
      </c>
      <c r="M412" s="1135"/>
      <c r="N412" s="1136"/>
      <c r="O412" s="1136"/>
      <c r="P412" s="1136"/>
      <c r="Q412" s="1136"/>
      <c r="R412" s="1137"/>
      <c r="S412" s="1138" t="s">
        <v>101</v>
      </c>
      <c r="T412" s="1139" t="s">
        <v>102</v>
      </c>
      <c r="U412" s="1139" t="s">
        <v>103</v>
      </c>
      <c r="V412" s="1140" t="s">
        <v>248</v>
      </c>
      <c r="W412" s="1140" t="s">
        <v>10</v>
      </c>
      <c r="X412" s="1141" t="s">
        <v>2728</v>
      </c>
      <c r="Y412" s="1142"/>
      <c r="Z412" s="1135" t="s">
        <v>14</v>
      </c>
      <c r="AA412" s="1137" t="s">
        <v>244</v>
      </c>
      <c r="AB412" s="1143" t="s">
        <v>21</v>
      </c>
      <c r="AC412" s="1144" t="s">
        <v>53</v>
      </c>
      <c r="AD412" s="1145"/>
      <c r="AE412" s="1145" t="s">
        <v>275</v>
      </c>
      <c r="AF412" s="1131" t="s">
        <v>28</v>
      </c>
      <c r="AG412" s="1146" t="str">
        <f t="shared" si="416"/>
        <v>710_82_1370_5_220_65_A</v>
      </c>
      <c r="AH412" s="1135"/>
      <c r="AI412" s="1147" t="str">
        <f t="shared" si="417"/>
        <v>710_82_1370_5_220_65  Schalplan Querschnitt c Teil 2</v>
      </c>
    </row>
    <row r="413" spans="1:35" s="1148" customFormat="1" ht="12.75" customHeight="1" x14ac:dyDescent="0.25">
      <c r="A413" s="1128">
        <v>710</v>
      </c>
      <c r="B413" s="1129">
        <v>82</v>
      </c>
      <c r="C413" s="1130" t="s">
        <v>9</v>
      </c>
      <c r="D413" s="1130" t="s">
        <v>98</v>
      </c>
      <c r="E413" s="1131" t="s">
        <v>336</v>
      </c>
      <c r="F413" s="1131" t="s">
        <v>2080</v>
      </c>
      <c r="G413" s="1132" t="s">
        <v>56</v>
      </c>
      <c r="H413" s="1133">
        <v>44895</v>
      </c>
      <c r="I413" s="934" t="s">
        <v>1556</v>
      </c>
      <c r="J413" s="1134" t="s">
        <v>798</v>
      </c>
      <c r="K413" s="1135" t="s">
        <v>26</v>
      </c>
      <c r="L413" s="1135" t="s">
        <v>811</v>
      </c>
      <c r="M413" s="1135"/>
      <c r="N413" s="1136"/>
      <c r="O413" s="1136"/>
      <c r="P413" s="1136"/>
      <c r="Q413" s="1136">
        <v>45006</v>
      </c>
      <c r="R413" s="1137"/>
      <c r="S413" s="1138" t="s">
        <v>101</v>
      </c>
      <c r="T413" s="1139" t="s">
        <v>102</v>
      </c>
      <c r="U413" s="1139" t="s">
        <v>103</v>
      </c>
      <c r="V413" s="1140" t="s">
        <v>248</v>
      </c>
      <c r="W413" s="1140" t="s">
        <v>10</v>
      </c>
      <c r="X413" s="1141" t="s">
        <v>2728</v>
      </c>
      <c r="Y413" s="1142"/>
      <c r="Z413" s="1135" t="s">
        <v>14</v>
      </c>
      <c r="AA413" s="1137" t="s">
        <v>244</v>
      </c>
      <c r="AB413" s="1143" t="s">
        <v>21</v>
      </c>
      <c r="AC413" s="1144" t="s">
        <v>53</v>
      </c>
      <c r="AD413" s="1145"/>
      <c r="AE413" s="1145" t="s">
        <v>275</v>
      </c>
      <c r="AF413" s="1131" t="s">
        <v>28</v>
      </c>
      <c r="AG413" s="1146" t="str">
        <f t="shared" ref="AG413" si="420">IF(A413="","",A413&amp;"_"&amp;B413&amp;"_"&amp;C413&amp;"_"&amp;D413&amp;"_"&amp;E413&amp;"_"&amp;F413&amp;"_"&amp;G413)</f>
        <v>710_82_1370_5_220_65_B</v>
      </c>
      <c r="AH413" s="1135"/>
      <c r="AI413" s="1147" t="str">
        <f t="shared" ref="AI413" si="421">IF(A413="","",A413&amp;"_"&amp;B413&amp;"_"&amp;C413&amp;"_"&amp;D413&amp;"_"&amp;E413&amp;"_"&amp;F413&amp;"  "&amp;X413)</f>
        <v>710_82_1370_5_220_65  Schalplan Querschnitt c Teil 2</v>
      </c>
    </row>
    <row r="414" spans="1:35" s="337" customFormat="1" ht="12.75" customHeight="1" x14ac:dyDescent="0.25">
      <c r="A414" s="28">
        <v>710</v>
      </c>
      <c r="B414" s="13">
        <v>82</v>
      </c>
      <c r="C414" s="7" t="s">
        <v>9</v>
      </c>
      <c r="D414" s="7" t="s">
        <v>98</v>
      </c>
      <c r="E414" s="20" t="s">
        <v>336</v>
      </c>
      <c r="F414" s="20" t="s">
        <v>2080</v>
      </c>
      <c r="G414" s="932" t="s">
        <v>54</v>
      </c>
      <c r="H414" s="911">
        <v>45071</v>
      </c>
      <c r="I414" s="901" t="s">
        <v>1557</v>
      </c>
      <c r="J414" s="185" t="s">
        <v>798</v>
      </c>
      <c r="K414" s="5" t="s">
        <v>26</v>
      </c>
      <c r="L414" s="5" t="s">
        <v>811</v>
      </c>
      <c r="M414" s="5"/>
      <c r="N414" s="101"/>
      <c r="O414" s="101">
        <v>45092</v>
      </c>
      <c r="P414" s="101"/>
      <c r="Q414" s="1104">
        <v>45006</v>
      </c>
      <c r="R414" s="1006"/>
      <c r="S414" s="538" t="s">
        <v>101</v>
      </c>
      <c r="T414" s="8" t="s">
        <v>102</v>
      </c>
      <c r="U414" s="8" t="s">
        <v>103</v>
      </c>
      <c r="V414" s="17" t="s">
        <v>248</v>
      </c>
      <c r="W414" s="17" t="s">
        <v>10</v>
      </c>
      <c r="X414" s="41" t="s">
        <v>2728</v>
      </c>
      <c r="Y414" s="27"/>
      <c r="Z414" s="5" t="s">
        <v>14</v>
      </c>
      <c r="AA414" s="38" t="s">
        <v>244</v>
      </c>
      <c r="AB414" s="15" t="s">
        <v>21</v>
      </c>
      <c r="AC414" s="22" t="s">
        <v>53</v>
      </c>
      <c r="AD414" s="4"/>
      <c r="AE414" s="4" t="s">
        <v>275</v>
      </c>
      <c r="AF414" s="20" t="s">
        <v>28</v>
      </c>
      <c r="AG414" s="6" t="str">
        <f t="shared" ref="AG414:AG418" si="422">IF(A414="","",A414&amp;"_"&amp;B414&amp;"_"&amp;C414&amp;"_"&amp;D414&amp;"_"&amp;E414&amp;"_"&amp;F414&amp;"_"&amp;G414)</f>
        <v>710_82_1370_5_220_65_C</v>
      </c>
      <c r="AH414" s="5"/>
      <c r="AI414" s="45" t="str">
        <f t="shared" ref="AI414:AI418" si="423">IF(A414="","",A414&amp;"_"&amp;B414&amp;"_"&amp;C414&amp;"_"&amp;D414&amp;"_"&amp;E414&amp;"_"&amp;F414&amp;"  "&amp;X414)</f>
        <v>710_82_1370_5_220_65  Schalplan Querschnitt c Teil 2</v>
      </c>
    </row>
    <row r="415" spans="1:35" s="1148" customFormat="1" ht="12.75" customHeight="1" x14ac:dyDescent="0.25">
      <c r="A415" s="1128">
        <v>710</v>
      </c>
      <c r="B415" s="1129">
        <v>82</v>
      </c>
      <c r="C415" s="1130" t="s">
        <v>9</v>
      </c>
      <c r="D415" s="1130" t="s">
        <v>98</v>
      </c>
      <c r="E415" s="1131" t="s">
        <v>336</v>
      </c>
      <c r="F415" s="1131" t="s">
        <v>2081</v>
      </c>
      <c r="G415" s="1132" t="s">
        <v>19</v>
      </c>
      <c r="H415" s="1133">
        <v>44833</v>
      </c>
      <c r="I415" s="934" t="s">
        <v>1556</v>
      </c>
      <c r="J415" s="1134" t="s">
        <v>798</v>
      </c>
      <c r="K415" s="1135" t="s">
        <v>26</v>
      </c>
      <c r="L415" s="1135" t="s">
        <v>811</v>
      </c>
      <c r="M415" s="1135"/>
      <c r="N415" s="1136"/>
      <c r="O415" s="1136"/>
      <c r="P415" s="1136"/>
      <c r="Q415" s="1136"/>
      <c r="R415" s="1137"/>
      <c r="S415" s="1138" t="s">
        <v>101</v>
      </c>
      <c r="T415" s="1139" t="s">
        <v>102</v>
      </c>
      <c r="U415" s="1139" t="s">
        <v>103</v>
      </c>
      <c r="V415" s="1140" t="s">
        <v>248</v>
      </c>
      <c r="W415" s="1140" t="s">
        <v>10</v>
      </c>
      <c r="X415" s="1141" t="s">
        <v>2729</v>
      </c>
      <c r="Y415" s="1142"/>
      <c r="Z415" s="1135" t="s">
        <v>14</v>
      </c>
      <c r="AA415" s="1137" t="s">
        <v>244</v>
      </c>
      <c r="AB415" s="1143" t="s">
        <v>21</v>
      </c>
      <c r="AC415" s="1144" t="s">
        <v>53</v>
      </c>
      <c r="AD415" s="1145"/>
      <c r="AE415" s="1145" t="s">
        <v>275</v>
      </c>
      <c r="AF415" s="1131" t="s">
        <v>28</v>
      </c>
      <c r="AG415" s="1146" t="str">
        <f t="shared" si="422"/>
        <v>710_82_1370_5_220_66_A</v>
      </c>
      <c r="AH415" s="1135"/>
      <c r="AI415" s="1147" t="str">
        <f t="shared" si="423"/>
        <v>710_82_1370_5_220_66  Schalplan Querschnitt d Teil 1</v>
      </c>
    </row>
    <row r="416" spans="1:35" s="1148" customFormat="1" ht="12.75" customHeight="1" x14ac:dyDescent="0.25">
      <c r="A416" s="1128">
        <v>710</v>
      </c>
      <c r="B416" s="1129">
        <v>82</v>
      </c>
      <c r="C416" s="1130" t="s">
        <v>9</v>
      </c>
      <c r="D416" s="1130" t="s">
        <v>98</v>
      </c>
      <c r="E416" s="1131" t="s">
        <v>336</v>
      </c>
      <c r="F416" s="1131" t="s">
        <v>2081</v>
      </c>
      <c r="G416" s="1132" t="s">
        <v>56</v>
      </c>
      <c r="H416" s="1133">
        <v>44895</v>
      </c>
      <c r="I416" s="934" t="s">
        <v>1556</v>
      </c>
      <c r="J416" s="1134" t="s">
        <v>798</v>
      </c>
      <c r="K416" s="1135" t="s">
        <v>26</v>
      </c>
      <c r="L416" s="1135" t="s">
        <v>811</v>
      </c>
      <c r="M416" s="1135"/>
      <c r="N416" s="1136"/>
      <c r="O416" s="1136"/>
      <c r="P416" s="1136"/>
      <c r="Q416" s="1136">
        <v>45006</v>
      </c>
      <c r="R416" s="1137"/>
      <c r="S416" s="1138" t="s">
        <v>101</v>
      </c>
      <c r="T416" s="1139" t="s">
        <v>102</v>
      </c>
      <c r="U416" s="1139" t="s">
        <v>103</v>
      </c>
      <c r="V416" s="1140" t="s">
        <v>248</v>
      </c>
      <c r="W416" s="1140" t="s">
        <v>10</v>
      </c>
      <c r="X416" s="1141" t="s">
        <v>2729</v>
      </c>
      <c r="Y416" s="1142"/>
      <c r="Z416" s="1135" t="s">
        <v>14</v>
      </c>
      <c r="AA416" s="1137" t="s">
        <v>244</v>
      </c>
      <c r="AB416" s="1143" t="s">
        <v>21</v>
      </c>
      <c r="AC416" s="1144" t="s">
        <v>53</v>
      </c>
      <c r="AD416" s="1145"/>
      <c r="AE416" s="1145" t="s">
        <v>275</v>
      </c>
      <c r="AF416" s="1131" t="s">
        <v>28</v>
      </c>
      <c r="AG416" s="1146" t="str">
        <f t="shared" ref="AG416" si="424">IF(A416="","",A416&amp;"_"&amp;B416&amp;"_"&amp;C416&amp;"_"&amp;D416&amp;"_"&amp;E416&amp;"_"&amp;F416&amp;"_"&amp;G416)</f>
        <v>710_82_1370_5_220_66_B</v>
      </c>
      <c r="AH416" s="1135"/>
      <c r="AI416" s="1147" t="str">
        <f t="shared" ref="AI416" si="425">IF(A416="","",A416&amp;"_"&amp;B416&amp;"_"&amp;C416&amp;"_"&amp;D416&amp;"_"&amp;E416&amp;"_"&amp;F416&amp;"  "&amp;X416)</f>
        <v>710_82_1370_5_220_66  Schalplan Querschnitt d Teil 1</v>
      </c>
    </row>
    <row r="417" spans="1:35" s="337" customFormat="1" ht="12.75" customHeight="1" x14ac:dyDescent="0.25">
      <c r="A417" s="28">
        <v>710</v>
      </c>
      <c r="B417" s="13">
        <v>82</v>
      </c>
      <c r="C417" s="7" t="s">
        <v>9</v>
      </c>
      <c r="D417" s="7" t="s">
        <v>98</v>
      </c>
      <c r="E417" s="20" t="s">
        <v>336</v>
      </c>
      <c r="F417" s="20" t="s">
        <v>2081</v>
      </c>
      <c r="G417" s="932" t="s">
        <v>54</v>
      </c>
      <c r="H417" s="911">
        <v>45071</v>
      </c>
      <c r="I417" s="901" t="s">
        <v>1557</v>
      </c>
      <c r="J417" s="185" t="s">
        <v>798</v>
      </c>
      <c r="K417" s="5" t="s">
        <v>26</v>
      </c>
      <c r="L417" s="5" t="s">
        <v>811</v>
      </c>
      <c r="M417" s="5"/>
      <c r="N417" s="101"/>
      <c r="O417" s="101">
        <v>45092</v>
      </c>
      <c r="P417" s="101"/>
      <c r="Q417" s="1104">
        <v>45006</v>
      </c>
      <c r="R417" s="1006"/>
      <c r="S417" s="538" t="s">
        <v>101</v>
      </c>
      <c r="T417" s="8" t="s">
        <v>102</v>
      </c>
      <c r="U417" s="8" t="s">
        <v>103</v>
      </c>
      <c r="V417" s="17" t="s">
        <v>248</v>
      </c>
      <c r="W417" s="17" t="s">
        <v>10</v>
      </c>
      <c r="X417" s="41" t="s">
        <v>2729</v>
      </c>
      <c r="Y417" s="27"/>
      <c r="Z417" s="5" t="s">
        <v>14</v>
      </c>
      <c r="AA417" s="38" t="s">
        <v>244</v>
      </c>
      <c r="AB417" s="15" t="s">
        <v>21</v>
      </c>
      <c r="AC417" s="22" t="s">
        <v>53</v>
      </c>
      <c r="AD417" s="4"/>
      <c r="AE417" s="4" t="s">
        <v>275</v>
      </c>
      <c r="AF417" s="20" t="s">
        <v>28</v>
      </c>
      <c r="AG417" s="6" t="str">
        <f t="shared" si="422"/>
        <v>710_82_1370_5_220_66_C</v>
      </c>
      <c r="AH417" s="5"/>
      <c r="AI417" s="45" t="str">
        <f t="shared" si="423"/>
        <v>710_82_1370_5_220_66  Schalplan Querschnitt d Teil 1</v>
      </c>
    </row>
    <row r="418" spans="1:35" s="1148" customFormat="1" ht="12.75" customHeight="1" x14ac:dyDescent="0.25">
      <c r="A418" s="1128">
        <v>710</v>
      </c>
      <c r="B418" s="1129">
        <v>82</v>
      </c>
      <c r="C418" s="1130" t="s">
        <v>9</v>
      </c>
      <c r="D418" s="1130" t="s">
        <v>98</v>
      </c>
      <c r="E418" s="1131" t="s">
        <v>336</v>
      </c>
      <c r="F418" s="1131" t="s">
        <v>2082</v>
      </c>
      <c r="G418" s="1132" t="s">
        <v>19</v>
      </c>
      <c r="H418" s="1133">
        <v>44833</v>
      </c>
      <c r="I418" s="934" t="s">
        <v>1556</v>
      </c>
      <c r="J418" s="1134" t="s">
        <v>798</v>
      </c>
      <c r="K418" s="1135" t="s">
        <v>26</v>
      </c>
      <c r="L418" s="1135" t="s">
        <v>811</v>
      </c>
      <c r="M418" s="1135"/>
      <c r="N418" s="1136"/>
      <c r="O418" s="1136"/>
      <c r="P418" s="1136"/>
      <c r="Q418" s="1136"/>
      <c r="R418" s="1137"/>
      <c r="S418" s="1138" t="s">
        <v>101</v>
      </c>
      <c r="T418" s="1139" t="s">
        <v>102</v>
      </c>
      <c r="U418" s="1139" t="s">
        <v>103</v>
      </c>
      <c r="V418" s="1140" t="s">
        <v>248</v>
      </c>
      <c r="W418" s="1140" t="s">
        <v>10</v>
      </c>
      <c r="X418" s="1141" t="s">
        <v>2730</v>
      </c>
      <c r="Y418" s="1142"/>
      <c r="Z418" s="1135" t="s">
        <v>14</v>
      </c>
      <c r="AA418" s="1137" t="s">
        <v>244</v>
      </c>
      <c r="AB418" s="1143" t="s">
        <v>21</v>
      </c>
      <c r="AC418" s="1144" t="s">
        <v>53</v>
      </c>
      <c r="AD418" s="1145"/>
      <c r="AE418" s="1145" t="s">
        <v>275</v>
      </c>
      <c r="AF418" s="1131" t="s">
        <v>28</v>
      </c>
      <c r="AG418" s="1146" t="str">
        <f t="shared" si="422"/>
        <v>710_82_1370_5_220_67_A</v>
      </c>
      <c r="AH418" s="1135"/>
      <c r="AI418" s="1147" t="str">
        <f t="shared" si="423"/>
        <v>710_82_1370_5_220_67  Schalplan Querschnitt d Teil 2</v>
      </c>
    </row>
    <row r="419" spans="1:35" s="1148" customFormat="1" ht="12.75" customHeight="1" x14ac:dyDescent="0.25">
      <c r="A419" s="1128">
        <v>710</v>
      </c>
      <c r="B419" s="1129">
        <v>82</v>
      </c>
      <c r="C419" s="1130" t="s">
        <v>9</v>
      </c>
      <c r="D419" s="1130" t="s">
        <v>98</v>
      </c>
      <c r="E419" s="1131" t="s">
        <v>336</v>
      </c>
      <c r="F419" s="1131" t="s">
        <v>2082</v>
      </c>
      <c r="G419" s="1132" t="s">
        <v>56</v>
      </c>
      <c r="H419" s="1133">
        <v>44895</v>
      </c>
      <c r="I419" s="934" t="s">
        <v>1556</v>
      </c>
      <c r="J419" s="1134" t="s">
        <v>798</v>
      </c>
      <c r="K419" s="1135" t="s">
        <v>26</v>
      </c>
      <c r="L419" s="1135" t="s">
        <v>811</v>
      </c>
      <c r="M419" s="1135"/>
      <c r="N419" s="1136"/>
      <c r="O419" s="1136"/>
      <c r="P419" s="1136"/>
      <c r="Q419" s="1136">
        <v>45006</v>
      </c>
      <c r="R419" s="1137"/>
      <c r="S419" s="1138" t="s">
        <v>101</v>
      </c>
      <c r="T419" s="1139" t="s">
        <v>102</v>
      </c>
      <c r="U419" s="1139" t="s">
        <v>103</v>
      </c>
      <c r="V419" s="1140" t="s">
        <v>248</v>
      </c>
      <c r="W419" s="1140" t="s">
        <v>10</v>
      </c>
      <c r="X419" s="1141" t="s">
        <v>2730</v>
      </c>
      <c r="Y419" s="1142"/>
      <c r="Z419" s="1135" t="s">
        <v>14</v>
      </c>
      <c r="AA419" s="1137" t="s">
        <v>244</v>
      </c>
      <c r="AB419" s="1143" t="s">
        <v>21</v>
      </c>
      <c r="AC419" s="1144" t="s">
        <v>53</v>
      </c>
      <c r="AD419" s="1145"/>
      <c r="AE419" s="1145" t="s">
        <v>275</v>
      </c>
      <c r="AF419" s="1131" t="s">
        <v>28</v>
      </c>
      <c r="AG419" s="1146" t="str">
        <f t="shared" ref="AG419" si="426">IF(A419="","",A419&amp;"_"&amp;B419&amp;"_"&amp;C419&amp;"_"&amp;D419&amp;"_"&amp;E419&amp;"_"&amp;F419&amp;"_"&amp;G419)</f>
        <v>710_82_1370_5_220_67_B</v>
      </c>
      <c r="AH419" s="1135"/>
      <c r="AI419" s="1147" t="str">
        <f t="shared" ref="AI419" si="427">IF(A419="","",A419&amp;"_"&amp;B419&amp;"_"&amp;C419&amp;"_"&amp;D419&amp;"_"&amp;E419&amp;"_"&amp;F419&amp;"  "&amp;X419)</f>
        <v>710_82_1370_5_220_67  Schalplan Querschnitt d Teil 2</v>
      </c>
    </row>
    <row r="420" spans="1:35" s="337" customFormat="1" ht="12.75" customHeight="1" x14ac:dyDescent="0.25">
      <c r="A420" s="28">
        <v>710</v>
      </c>
      <c r="B420" s="13">
        <v>82</v>
      </c>
      <c r="C420" s="7" t="s">
        <v>9</v>
      </c>
      <c r="D420" s="7" t="s">
        <v>98</v>
      </c>
      <c r="E420" s="20" t="s">
        <v>336</v>
      </c>
      <c r="F420" s="20" t="s">
        <v>2082</v>
      </c>
      <c r="G420" s="932" t="s">
        <v>54</v>
      </c>
      <c r="H420" s="911">
        <v>45071</v>
      </c>
      <c r="I420" s="901" t="s">
        <v>1557</v>
      </c>
      <c r="J420" s="185" t="s">
        <v>798</v>
      </c>
      <c r="K420" s="5" t="s">
        <v>26</v>
      </c>
      <c r="L420" s="5" t="s">
        <v>811</v>
      </c>
      <c r="M420" s="5"/>
      <c r="N420" s="101"/>
      <c r="O420" s="101">
        <v>45092</v>
      </c>
      <c r="P420" s="101"/>
      <c r="Q420" s="1104">
        <v>45006</v>
      </c>
      <c r="R420" s="1006"/>
      <c r="S420" s="538" t="s">
        <v>101</v>
      </c>
      <c r="T420" s="8" t="s">
        <v>102</v>
      </c>
      <c r="U420" s="8" t="s">
        <v>103</v>
      </c>
      <c r="V420" s="17" t="s">
        <v>248</v>
      </c>
      <c r="W420" s="17" t="s">
        <v>10</v>
      </c>
      <c r="X420" s="41" t="s">
        <v>2730</v>
      </c>
      <c r="Y420" s="27"/>
      <c r="Z420" s="5" t="s">
        <v>14</v>
      </c>
      <c r="AA420" s="38" t="s">
        <v>244</v>
      </c>
      <c r="AB420" s="15" t="s">
        <v>21</v>
      </c>
      <c r="AC420" s="22" t="s">
        <v>53</v>
      </c>
      <c r="AD420" s="4"/>
      <c r="AE420" s="4" t="s">
        <v>275</v>
      </c>
      <c r="AF420" s="20" t="s">
        <v>28</v>
      </c>
      <c r="AG420" s="6" t="str">
        <f t="shared" ref="AG420:AG424" si="428">IF(A420="","",A420&amp;"_"&amp;B420&amp;"_"&amp;C420&amp;"_"&amp;D420&amp;"_"&amp;E420&amp;"_"&amp;F420&amp;"_"&amp;G420)</f>
        <v>710_82_1370_5_220_67_C</v>
      </c>
      <c r="AH420" s="5"/>
      <c r="AI420" s="45" t="str">
        <f t="shared" ref="AI420:AI424" si="429">IF(A420="","",A420&amp;"_"&amp;B420&amp;"_"&amp;C420&amp;"_"&amp;D420&amp;"_"&amp;E420&amp;"_"&amp;F420&amp;"  "&amp;X420)</f>
        <v>710_82_1370_5_220_67  Schalplan Querschnitt d Teil 2</v>
      </c>
    </row>
    <row r="421" spans="1:35" s="1148" customFormat="1" ht="12.75" customHeight="1" x14ac:dyDescent="0.25">
      <c r="A421" s="1128">
        <v>710</v>
      </c>
      <c r="B421" s="1129">
        <v>82</v>
      </c>
      <c r="C421" s="1130" t="s">
        <v>9</v>
      </c>
      <c r="D421" s="1130" t="s">
        <v>98</v>
      </c>
      <c r="E421" s="1131" t="s">
        <v>336</v>
      </c>
      <c r="F421" s="1131" t="s">
        <v>2083</v>
      </c>
      <c r="G421" s="1132" t="s">
        <v>19</v>
      </c>
      <c r="H421" s="1133">
        <v>44833</v>
      </c>
      <c r="I421" s="934" t="s">
        <v>1556</v>
      </c>
      <c r="J421" s="1134" t="s">
        <v>798</v>
      </c>
      <c r="K421" s="1135" t="s">
        <v>26</v>
      </c>
      <c r="L421" s="1135" t="s">
        <v>811</v>
      </c>
      <c r="M421" s="1135"/>
      <c r="N421" s="1136"/>
      <c r="O421" s="1136"/>
      <c r="P421" s="1136"/>
      <c r="Q421" s="1136"/>
      <c r="R421" s="1137"/>
      <c r="S421" s="1138" t="s">
        <v>101</v>
      </c>
      <c r="T421" s="1139" t="s">
        <v>102</v>
      </c>
      <c r="U421" s="1139" t="s">
        <v>103</v>
      </c>
      <c r="V421" s="1140" t="s">
        <v>248</v>
      </c>
      <c r="W421" s="1140" t="s">
        <v>10</v>
      </c>
      <c r="X421" s="1141" t="s">
        <v>2731</v>
      </c>
      <c r="Y421" s="1142"/>
      <c r="Z421" s="1135" t="s">
        <v>14</v>
      </c>
      <c r="AA421" s="1137" t="s">
        <v>244</v>
      </c>
      <c r="AB421" s="1143" t="s">
        <v>21</v>
      </c>
      <c r="AC421" s="1144" t="s">
        <v>53</v>
      </c>
      <c r="AD421" s="1145"/>
      <c r="AE421" s="1145" t="s">
        <v>275</v>
      </c>
      <c r="AF421" s="1131" t="s">
        <v>28</v>
      </c>
      <c r="AG421" s="1146" t="str">
        <f t="shared" si="428"/>
        <v>710_82_1370_5_220_68_A</v>
      </c>
      <c r="AH421" s="1135"/>
      <c r="AI421" s="1147" t="str">
        <f t="shared" si="429"/>
        <v>710_82_1370_5_220_68  Schalplan Querschnitt e Teil 1</v>
      </c>
    </row>
    <row r="422" spans="1:35" s="1148" customFormat="1" ht="12.75" customHeight="1" x14ac:dyDescent="0.25">
      <c r="A422" s="1128">
        <v>710</v>
      </c>
      <c r="B422" s="1129">
        <v>82</v>
      </c>
      <c r="C422" s="1130" t="s">
        <v>9</v>
      </c>
      <c r="D422" s="1130" t="s">
        <v>98</v>
      </c>
      <c r="E422" s="1131" t="s">
        <v>336</v>
      </c>
      <c r="F422" s="1131" t="s">
        <v>2083</v>
      </c>
      <c r="G422" s="1132" t="s">
        <v>56</v>
      </c>
      <c r="H422" s="1133">
        <v>44895</v>
      </c>
      <c r="I422" s="934" t="s">
        <v>1556</v>
      </c>
      <c r="J422" s="1134" t="s">
        <v>798</v>
      </c>
      <c r="K422" s="1135" t="s">
        <v>26</v>
      </c>
      <c r="L422" s="1135" t="s">
        <v>811</v>
      </c>
      <c r="M422" s="1135"/>
      <c r="N422" s="1136"/>
      <c r="O422" s="1136"/>
      <c r="P422" s="1136"/>
      <c r="Q422" s="1136">
        <v>45006</v>
      </c>
      <c r="R422" s="1137"/>
      <c r="S422" s="1138" t="s">
        <v>101</v>
      </c>
      <c r="T422" s="1139" t="s">
        <v>102</v>
      </c>
      <c r="U422" s="1139" t="s">
        <v>103</v>
      </c>
      <c r="V422" s="1140" t="s">
        <v>248</v>
      </c>
      <c r="W422" s="1140" t="s">
        <v>10</v>
      </c>
      <c r="X422" s="1141" t="s">
        <v>2731</v>
      </c>
      <c r="Y422" s="1142"/>
      <c r="Z422" s="1135" t="s">
        <v>14</v>
      </c>
      <c r="AA422" s="1137" t="s">
        <v>244</v>
      </c>
      <c r="AB422" s="1143" t="s">
        <v>21</v>
      </c>
      <c r="AC422" s="1144" t="s">
        <v>53</v>
      </c>
      <c r="AD422" s="1145"/>
      <c r="AE422" s="1145" t="s">
        <v>275</v>
      </c>
      <c r="AF422" s="1131" t="s">
        <v>28</v>
      </c>
      <c r="AG422" s="1146" t="str">
        <f t="shared" ref="AG422" si="430">IF(A422="","",A422&amp;"_"&amp;B422&amp;"_"&amp;C422&amp;"_"&amp;D422&amp;"_"&amp;E422&amp;"_"&amp;F422&amp;"_"&amp;G422)</f>
        <v>710_82_1370_5_220_68_B</v>
      </c>
      <c r="AH422" s="1135"/>
      <c r="AI422" s="1147" t="str">
        <f t="shared" ref="AI422" si="431">IF(A422="","",A422&amp;"_"&amp;B422&amp;"_"&amp;C422&amp;"_"&amp;D422&amp;"_"&amp;E422&amp;"_"&amp;F422&amp;"  "&amp;X422)</f>
        <v>710_82_1370_5_220_68  Schalplan Querschnitt e Teil 1</v>
      </c>
    </row>
    <row r="423" spans="1:35" s="337" customFormat="1" ht="12.75" customHeight="1" x14ac:dyDescent="0.25">
      <c r="A423" s="28">
        <v>710</v>
      </c>
      <c r="B423" s="13">
        <v>82</v>
      </c>
      <c r="C423" s="7" t="s">
        <v>9</v>
      </c>
      <c r="D423" s="7" t="s">
        <v>98</v>
      </c>
      <c r="E423" s="20" t="s">
        <v>336</v>
      </c>
      <c r="F423" s="20" t="s">
        <v>2083</v>
      </c>
      <c r="G423" s="932" t="s">
        <v>54</v>
      </c>
      <c r="H423" s="911">
        <v>45071</v>
      </c>
      <c r="I423" s="901" t="s">
        <v>1557</v>
      </c>
      <c r="J423" s="185" t="s">
        <v>798</v>
      </c>
      <c r="K423" s="5" t="s">
        <v>26</v>
      </c>
      <c r="L423" s="5" t="s">
        <v>811</v>
      </c>
      <c r="M423" s="5"/>
      <c r="N423" s="101"/>
      <c r="O423" s="101">
        <v>45092</v>
      </c>
      <c r="P423" s="101"/>
      <c r="Q423" s="1104">
        <v>45006</v>
      </c>
      <c r="R423" s="1006"/>
      <c r="S423" s="538" t="s">
        <v>101</v>
      </c>
      <c r="T423" s="8" t="s">
        <v>102</v>
      </c>
      <c r="U423" s="8" t="s">
        <v>103</v>
      </c>
      <c r="V423" s="17" t="s">
        <v>248</v>
      </c>
      <c r="W423" s="17" t="s">
        <v>10</v>
      </c>
      <c r="X423" s="41" t="s">
        <v>2731</v>
      </c>
      <c r="Y423" s="27"/>
      <c r="Z423" s="5" t="s">
        <v>14</v>
      </c>
      <c r="AA423" s="38" t="s">
        <v>244</v>
      </c>
      <c r="AB423" s="15" t="s">
        <v>21</v>
      </c>
      <c r="AC423" s="22" t="s">
        <v>53</v>
      </c>
      <c r="AD423" s="4"/>
      <c r="AE423" s="4" t="s">
        <v>275</v>
      </c>
      <c r="AF423" s="20" t="s">
        <v>28</v>
      </c>
      <c r="AG423" s="6" t="str">
        <f t="shared" si="428"/>
        <v>710_82_1370_5_220_68_C</v>
      </c>
      <c r="AH423" s="5"/>
      <c r="AI423" s="45" t="str">
        <f t="shared" si="429"/>
        <v>710_82_1370_5_220_68  Schalplan Querschnitt e Teil 1</v>
      </c>
    </row>
    <row r="424" spans="1:35" s="1148" customFormat="1" ht="12.75" customHeight="1" x14ac:dyDescent="0.25">
      <c r="A424" s="1128">
        <v>710</v>
      </c>
      <c r="B424" s="1129">
        <v>82</v>
      </c>
      <c r="C424" s="1130" t="s">
        <v>9</v>
      </c>
      <c r="D424" s="1130" t="s">
        <v>98</v>
      </c>
      <c r="E424" s="1131" t="s">
        <v>336</v>
      </c>
      <c r="F424" s="1131" t="s">
        <v>2084</v>
      </c>
      <c r="G424" s="1132" t="s">
        <v>19</v>
      </c>
      <c r="H424" s="1133">
        <v>44833</v>
      </c>
      <c r="I424" s="934" t="s">
        <v>1556</v>
      </c>
      <c r="J424" s="1134" t="s">
        <v>798</v>
      </c>
      <c r="K424" s="1135" t="s">
        <v>26</v>
      </c>
      <c r="L424" s="1135" t="s">
        <v>811</v>
      </c>
      <c r="M424" s="1135"/>
      <c r="N424" s="1136"/>
      <c r="O424" s="1136"/>
      <c r="P424" s="1136"/>
      <c r="Q424" s="1136"/>
      <c r="R424" s="1137"/>
      <c r="S424" s="1138" t="s">
        <v>101</v>
      </c>
      <c r="T424" s="1139" t="s">
        <v>102</v>
      </c>
      <c r="U424" s="1139" t="s">
        <v>103</v>
      </c>
      <c r="V424" s="1140" t="s">
        <v>248</v>
      </c>
      <c r="W424" s="1140" t="s">
        <v>10</v>
      </c>
      <c r="X424" s="1141" t="s">
        <v>2732</v>
      </c>
      <c r="Y424" s="1142"/>
      <c r="Z424" s="1135" t="s">
        <v>14</v>
      </c>
      <c r="AA424" s="1137" t="s">
        <v>244</v>
      </c>
      <c r="AB424" s="1143" t="s">
        <v>21</v>
      </c>
      <c r="AC424" s="1144" t="s">
        <v>53</v>
      </c>
      <c r="AD424" s="1145"/>
      <c r="AE424" s="1145" t="s">
        <v>275</v>
      </c>
      <c r="AF424" s="1131" t="s">
        <v>28</v>
      </c>
      <c r="AG424" s="1146" t="str">
        <f t="shared" si="428"/>
        <v>710_82_1370_5_220_69_A</v>
      </c>
      <c r="AH424" s="1135"/>
      <c r="AI424" s="1147" t="str">
        <f t="shared" si="429"/>
        <v>710_82_1370_5_220_69  Schalplan Querschnitt e Teil 2</v>
      </c>
    </row>
    <row r="425" spans="1:35" s="1148" customFormat="1" ht="12.75" customHeight="1" x14ac:dyDescent="0.25">
      <c r="A425" s="1128">
        <v>710</v>
      </c>
      <c r="B425" s="1129">
        <v>82</v>
      </c>
      <c r="C425" s="1130" t="s">
        <v>9</v>
      </c>
      <c r="D425" s="1130" t="s">
        <v>98</v>
      </c>
      <c r="E425" s="1131" t="s">
        <v>336</v>
      </c>
      <c r="F425" s="1131" t="s">
        <v>2084</v>
      </c>
      <c r="G425" s="1132" t="s">
        <v>56</v>
      </c>
      <c r="H425" s="1133">
        <v>44895</v>
      </c>
      <c r="I425" s="934" t="s">
        <v>1556</v>
      </c>
      <c r="J425" s="1134" t="s">
        <v>798</v>
      </c>
      <c r="K425" s="1135" t="s">
        <v>26</v>
      </c>
      <c r="L425" s="1135" t="s">
        <v>811</v>
      </c>
      <c r="M425" s="1135"/>
      <c r="N425" s="1136"/>
      <c r="O425" s="1136"/>
      <c r="P425" s="1136"/>
      <c r="Q425" s="1136">
        <v>45006</v>
      </c>
      <c r="R425" s="1137"/>
      <c r="S425" s="1138" t="s">
        <v>101</v>
      </c>
      <c r="T425" s="1139" t="s">
        <v>102</v>
      </c>
      <c r="U425" s="1139" t="s">
        <v>103</v>
      </c>
      <c r="V425" s="1140" t="s">
        <v>248</v>
      </c>
      <c r="W425" s="1140" t="s">
        <v>10</v>
      </c>
      <c r="X425" s="1141" t="s">
        <v>2732</v>
      </c>
      <c r="Y425" s="1142"/>
      <c r="Z425" s="1135" t="s">
        <v>14</v>
      </c>
      <c r="AA425" s="1137" t="s">
        <v>244</v>
      </c>
      <c r="AB425" s="1143" t="s">
        <v>21</v>
      </c>
      <c r="AC425" s="1144" t="s">
        <v>53</v>
      </c>
      <c r="AD425" s="1145"/>
      <c r="AE425" s="1145" t="s">
        <v>275</v>
      </c>
      <c r="AF425" s="1131" t="s">
        <v>28</v>
      </c>
      <c r="AG425" s="1146" t="str">
        <f t="shared" ref="AG425" si="432">IF(A425="","",A425&amp;"_"&amp;B425&amp;"_"&amp;C425&amp;"_"&amp;D425&amp;"_"&amp;E425&amp;"_"&amp;F425&amp;"_"&amp;G425)</f>
        <v>710_82_1370_5_220_69_B</v>
      </c>
      <c r="AH425" s="1135"/>
      <c r="AI425" s="1147" t="str">
        <f t="shared" ref="AI425" si="433">IF(A425="","",A425&amp;"_"&amp;B425&amp;"_"&amp;C425&amp;"_"&amp;D425&amp;"_"&amp;E425&amp;"_"&amp;F425&amp;"  "&amp;X425)</f>
        <v>710_82_1370_5_220_69  Schalplan Querschnitt e Teil 2</v>
      </c>
    </row>
    <row r="426" spans="1:35" s="337" customFormat="1" ht="12.75" customHeight="1" x14ac:dyDescent="0.25">
      <c r="A426" s="28">
        <v>710</v>
      </c>
      <c r="B426" s="13">
        <v>82</v>
      </c>
      <c r="C426" s="7" t="s">
        <v>9</v>
      </c>
      <c r="D426" s="7" t="s">
        <v>98</v>
      </c>
      <c r="E426" s="20" t="s">
        <v>336</v>
      </c>
      <c r="F426" s="20" t="s">
        <v>2084</v>
      </c>
      <c r="G426" s="932" t="s">
        <v>54</v>
      </c>
      <c r="H426" s="911">
        <v>45071</v>
      </c>
      <c r="I426" s="901" t="s">
        <v>1557</v>
      </c>
      <c r="J426" s="185" t="s">
        <v>798</v>
      </c>
      <c r="K426" s="5" t="s">
        <v>26</v>
      </c>
      <c r="L426" s="5" t="s">
        <v>811</v>
      </c>
      <c r="M426" s="5"/>
      <c r="N426" s="101"/>
      <c r="O426" s="101">
        <v>45092</v>
      </c>
      <c r="P426" s="101"/>
      <c r="Q426" s="1104">
        <v>45006</v>
      </c>
      <c r="R426" s="1006"/>
      <c r="S426" s="538" t="s">
        <v>101</v>
      </c>
      <c r="T426" s="8" t="s">
        <v>102</v>
      </c>
      <c r="U426" s="8" t="s">
        <v>103</v>
      </c>
      <c r="V426" s="17" t="s">
        <v>248</v>
      </c>
      <c r="W426" s="17" t="s">
        <v>10</v>
      </c>
      <c r="X426" s="41" t="s">
        <v>2732</v>
      </c>
      <c r="Y426" s="27"/>
      <c r="Z426" s="5" t="s">
        <v>14</v>
      </c>
      <c r="AA426" s="38" t="s">
        <v>244</v>
      </c>
      <c r="AB426" s="15" t="s">
        <v>21</v>
      </c>
      <c r="AC426" s="22" t="s">
        <v>53</v>
      </c>
      <c r="AD426" s="4"/>
      <c r="AE426" s="4" t="s">
        <v>275</v>
      </c>
      <c r="AF426" s="20" t="s">
        <v>28</v>
      </c>
      <c r="AG426" s="6" t="str">
        <f t="shared" ref="AG426:AG427" si="434">IF(A426="","",A426&amp;"_"&amp;B426&amp;"_"&amp;C426&amp;"_"&amp;D426&amp;"_"&amp;E426&amp;"_"&amp;F426&amp;"_"&amp;G426)</f>
        <v>710_82_1370_5_220_69_C</v>
      </c>
      <c r="AH426" s="5"/>
      <c r="AI426" s="45" t="str">
        <f t="shared" ref="AI426:AI427" si="435">IF(A426="","",A426&amp;"_"&amp;B426&amp;"_"&amp;C426&amp;"_"&amp;D426&amp;"_"&amp;E426&amp;"_"&amp;F426&amp;"  "&amp;X426)</f>
        <v>710_82_1370_5_220_69  Schalplan Querschnitt e Teil 2</v>
      </c>
    </row>
    <row r="427" spans="1:35" s="1148" customFormat="1" ht="12.75" customHeight="1" x14ac:dyDescent="0.25">
      <c r="A427" s="1128">
        <v>710</v>
      </c>
      <c r="B427" s="1129">
        <v>82</v>
      </c>
      <c r="C427" s="1130" t="s">
        <v>9</v>
      </c>
      <c r="D427" s="1130" t="s">
        <v>98</v>
      </c>
      <c r="E427" s="1131" t="s">
        <v>336</v>
      </c>
      <c r="F427" s="1131" t="s">
        <v>863</v>
      </c>
      <c r="G427" s="1132" t="s">
        <v>19</v>
      </c>
      <c r="H427" s="1133">
        <v>44833</v>
      </c>
      <c r="I427" s="934" t="s">
        <v>1556</v>
      </c>
      <c r="J427" s="1134" t="s">
        <v>798</v>
      </c>
      <c r="K427" s="1135" t="s">
        <v>26</v>
      </c>
      <c r="L427" s="1135" t="s">
        <v>811</v>
      </c>
      <c r="M427" s="1135"/>
      <c r="N427" s="1136"/>
      <c r="O427" s="1136"/>
      <c r="P427" s="1136"/>
      <c r="Q427" s="1136"/>
      <c r="R427" s="1137"/>
      <c r="S427" s="1138" t="s">
        <v>101</v>
      </c>
      <c r="T427" s="1139" t="s">
        <v>102</v>
      </c>
      <c r="U427" s="1139" t="s">
        <v>103</v>
      </c>
      <c r="V427" s="1140" t="s">
        <v>248</v>
      </c>
      <c r="W427" s="1140" t="s">
        <v>10</v>
      </c>
      <c r="X427" s="1141" t="s">
        <v>892</v>
      </c>
      <c r="Y427" s="1142"/>
      <c r="Z427" s="1135" t="s">
        <v>14</v>
      </c>
      <c r="AA427" s="1137" t="s">
        <v>244</v>
      </c>
      <c r="AB427" s="1143" t="s">
        <v>21</v>
      </c>
      <c r="AC427" s="1144" t="s">
        <v>53</v>
      </c>
      <c r="AD427" s="1145"/>
      <c r="AE427" s="1145" t="s">
        <v>275</v>
      </c>
      <c r="AF427" s="1131" t="s">
        <v>28</v>
      </c>
      <c r="AG427" s="1146" t="str">
        <f t="shared" si="434"/>
        <v>710_82_1370_5_220_70_A</v>
      </c>
      <c r="AH427" s="1135"/>
      <c r="AI427" s="1147" t="str">
        <f t="shared" si="435"/>
        <v>710_82_1370_5_220_70  Schalplan Querschnitt f Teil1</v>
      </c>
    </row>
    <row r="428" spans="1:35" s="1148" customFormat="1" ht="12.75" customHeight="1" x14ac:dyDescent="0.25">
      <c r="A428" s="1128">
        <v>710</v>
      </c>
      <c r="B428" s="1129">
        <v>82</v>
      </c>
      <c r="C428" s="1130" t="s">
        <v>9</v>
      </c>
      <c r="D428" s="1130" t="s">
        <v>98</v>
      </c>
      <c r="E428" s="1131" t="s">
        <v>336</v>
      </c>
      <c r="F428" s="1131" t="s">
        <v>863</v>
      </c>
      <c r="G428" s="1132" t="s">
        <v>56</v>
      </c>
      <c r="H428" s="1133">
        <v>44895</v>
      </c>
      <c r="I428" s="934" t="s">
        <v>1556</v>
      </c>
      <c r="J428" s="1134" t="s">
        <v>798</v>
      </c>
      <c r="K428" s="1135" t="s">
        <v>26</v>
      </c>
      <c r="L428" s="1135" t="s">
        <v>811</v>
      </c>
      <c r="M428" s="1135"/>
      <c r="N428" s="1136"/>
      <c r="O428" s="1136"/>
      <c r="P428" s="1136"/>
      <c r="Q428" s="1136">
        <v>45006</v>
      </c>
      <c r="R428" s="1137"/>
      <c r="S428" s="1138" t="s">
        <v>101</v>
      </c>
      <c r="T428" s="1139" t="s">
        <v>102</v>
      </c>
      <c r="U428" s="1139" t="s">
        <v>103</v>
      </c>
      <c r="V428" s="1140" t="s">
        <v>248</v>
      </c>
      <c r="W428" s="1140" t="s">
        <v>10</v>
      </c>
      <c r="X428" s="1141" t="s">
        <v>892</v>
      </c>
      <c r="Y428" s="1142"/>
      <c r="Z428" s="1135" t="s">
        <v>14</v>
      </c>
      <c r="AA428" s="1137" t="s">
        <v>244</v>
      </c>
      <c r="AB428" s="1143" t="s">
        <v>21</v>
      </c>
      <c r="AC428" s="1144" t="s">
        <v>53</v>
      </c>
      <c r="AD428" s="1145"/>
      <c r="AE428" s="1145" t="s">
        <v>275</v>
      </c>
      <c r="AF428" s="1131" t="s">
        <v>28</v>
      </c>
      <c r="AG428" s="1146" t="str">
        <f t="shared" ref="AG428" si="436">IF(A428="","",A428&amp;"_"&amp;B428&amp;"_"&amp;C428&amp;"_"&amp;D428&amp;"_"&amp;E428&amp;"_"&amp;F428&amp;"_"&amp;G428)</f>
        <v>710_82_1370_5_220_70_B</v>
      </c>
      <c r="AH428" s="1135"/>
      <c r="AI428" s="1147" t="str">
        <f t="shared" ref="AI428" si="437">IF(A428="","",A428&amp;"_"&amp;B428&amp;"_"&amp;C428&amp;"_"&amp;D428&amp;"_"&amp;E428&amp;"_"&amp;F428&amp;"  "&amp;X428)</f>
        <v>710_82_1370_5_220_70  Schalplan Querschnitt f Teil1</v>
      </c>
    </row>
    <row r="429" spans="1:35" s="337" customFormat="1" ht="12.75" customHeight="1" x14ac:dyDescent="0.25">
      <c r="A429" s="28">
        <v>710</v>
      </c>
      <c r="B429" s="13">
        <v>82</v>
      </c>
      <c r="C429" s="7" t="s">
        <v>9</v>
      </c>
      <c r="D429" s="7" t="s">
        <v>98</v>
      </c>
      <c r="E429" s="20" t="s">
        <v>336</v>
      </c>
      <c r="F429" s="20" t="s">
        <v>863</v>
      </c>
      <c r="G429" s="932" t="s">
        <v>54</v>
      </c>
      <c r="H429" s="911">
        <v>45071</v>
      </c>
      <c r="I429" s="901" t="s">
        <v>1557</v>
      </c>
      <c r="J429" s="185" t="s">
        <v>798</v>
      </c>
      <c r="K429" s="5" t="s">
        <v>26</v>
      </c>
      <c r="L429" s="5" t="s">
        <v>811</v>
      </c>
      <c r="M429" s="5"/>
      <c r="N429" s="101"/>
      <c r="O429" s="101">
        <v>45092</v>
      </c>
      <c r="P429" s="101"/>
      <c r="Q429" s="1104">
        <v>45006</v>
      </c>
      <c r="R429" s="1006"/>
      <c r="S429" s="538" t="s">
        <v>101</v>
      </c>
      <c r="T429" s="8" t="s">
        <v>102</v>
      </c>
      <c r="U429" s="8" t="s">
        <v>103</v>
      </c>
      <c r="V429" s="17" t="s">
        <v>248</v>
      </c>
      <c r="W429" s="17" t="s">
        <v>10</v>
      </c>
      <c r="X429" s="41" t="s">
        <v>892</v>
      </c>
      <c r="Y429" s="27"/>
      <c r="Z429" s="5" t="s">
        <v>14</v>
      </c>
      <c r="AA429" s="38" t="s">
        <v>244</v>
      </c>
      <c r="AB429" s="15" t="s">
        <v>21</v>
      </c>
      <c r="AC429" s="22" t="s">
        <v>53</v>
      </c>
      <c r="AD429" s="4"/>
      <c r="AE429" s="4" t="s">
        <v>275</v>
      </c>
      <c r="AF429" s="20" t="s">
        <v>28</v>
      </c>
      <c r="AG429" s="6" t="str">
        <f t="shared" si="370"/>
        <v>710_82_1370_5_220_70_C</v>
      </c>
      <c r="AH429" s="5"/>
      <c r="AI429" s="45" t="str">
        <f t="shared" si="371"/>
        <v>710_82_1370_5_220_70  Schalplan Querschnitt f Teil1</v>
      </c>
    </row>
    <row r="430" spans="1:35" s="1148" customFormat="1" ht="12.75" customHeight="1" x14ac:dyDescent="0.25">
      <c r="A430" s="1128">
        <v>710</v>
      </c>
      <c r="B430" s="1129">
        <v>82</v>
      </c>
      <c r="C430" s="1130" t="s">
        <v>9</v>
      </c>
      <c r="D430" s="1130" t="s">
        <v>98</v>
      </c>
      <c r="E430" s="1131" t="s">
        <v>336</v>
      </c>
      <c r="F430" s="1131" t="s">
        <v>864</v>
      </c>
      <c r="G430" s="1132" t="s">
        <v>19</v>
      </c>
      <c r="H430" s="1133">
        <v>44833</v>
      </c>
      <c r="I430" s="934" t="s">
        <v>1556</v>
      </c>
      <c r="J430" s="1134" t="s">
        <v>798</v>
      </c>
      <c r="K430" s="1135" t="s">
        <v>26</v>
      </c>
      <c r="L430" s="1135" t="s">
        <v>811</v>
      </c>
      <c r="M430" s="1135"/>
      <c r="N430" s="1136"/>
      <c r="O430" s="1136"/>
      <c r="P430" s="1136"/>
      <c r="Q430" s="1136"/>
      <c r="R430" s="1137"/>
      <c r="S430" s="1138" t="s">
        <v>101</v>
      </c>
      <c r="T430" s="1139" t="s">
        <v>102</v>
      </c>
      <c r="U430" s="1139" t="s">
        <v>103</v>
      </c>
      <c r="V430" s="1140" t="s">
        <v>248</v>
      </c>
      <c r="W430" s="1140" t="s">
        <v>10</v>
      </c>
      <c r="X430" s="1141" t="s">
        <v>893</v>
      </c>
      <c r="Y430" s="1142"/>
      <c r="Z430" s="1135" t="s">
        <v>14</v>
      </c>
      <c r="AA430" s="1137" t="s">
        <v>244</v>
      </c>
      <c r="AB430" s="1143" t="s">
        <v>21</v>
      </c>
      <c r="AC430" s="1144" t="s">
        <v>53</v>
      </c>
      <c r="AD430" s="1145"/>
      <c r="AE430" s="1145" t="s">
        <v>275</v>
      </c>
      <c r="AF430" s="1131" t="s">
        <v>28</v>
      </c>
      <c r="AG430" s="1146" t="str">
        <f t="shared" si="370"/>
        <v>710_82_1370_5_220_71_A</v>
      </c>
      <c r="AH430" s="1135"/>
      <c r="AI430" s="1147" t="str">
        <f t="shared" si="371"/>
        <v>710_82_1370_5_220_71  Schalplan Querschnitt f Teil2</v>
      </c>
    </row>
    <row r="431" spans="1:35" s="1148" customFormat="1" ht="12.75" customHeight="1" x14ac:dyDescent="0.25">
      <c r="A431" s="1128">
        <v>710</v>
      </c>
      <c r="B431" s="1129">
        <v>82</v>
      </c>
      <c r="C431" s="1130" t="s">
        <v>9</v>
      </c>
      <c r="D431" s="1130" t="s">
        <v>98</v>
      </c>
      <c r="E431" s="1131" t="s">
        <v>336</v>
      </c>
      <c r="F431" s="1131" t="s">
        <v>864</v>
      </c>
      <c r="G431" s="1132" t="s">
        <v>56</v>
      </c>
      <c r="H431" s="1133">
        <v>44895</v>
      </c>
      <c r="I431" s="934" t="s">
        <v>1556</v>
      </c>
      <c r="J431" s="1134" t="s">
        <v>798</v>
      </c>
      <c r="K431" s="1135" t="s">
        <v>26</v>
      </c>
      <c r="L431" s="1135" t="s">
        <v>811</v>
      </c>
      <c r="M431" s="1135"/>
      <c r="N431" s="1136"/>
      <c r="O431" s="1136"/>
      <c r="P431" s="1136"/>
      <c r="Q431" s="1136">
        <v>45006</v>
      </c>
      <c r="R431" s="1137"/>
      <c r="S431" s="1138" t="s">
        <v>101</v>
      </c>
      <c r="T431" s="1139" t="s">
        <v>102</v>
      </c>
      <c r="U431" s="1139" t="s">
        <v>103</v>
      </c>
      <c r="V431" s="1140" t="s">
        <v>248</v>
      </c>
      <c r="W431" s="1140" t="s">
        <v>10</v>
      </c>
      <c r="X431" s="1141" t="s">
        <v>893</v>
      </c>
      <c r="Y431" s="1142"/>
      <c r="Z431" s="1135" t="s">
        <v>14</v>
      </c>
      <c r="AA431" s="1137" t="s">
        <v>244</v>
      </c>
      <c r="AB431" s="1143" t="s">
        <v>21</v>
      </c>
      <c r="AC431" s="1144" t="s">
        <v>53</v>
      </c>
      <c r="AD431" s="1145"/>
      <c r="AE431" s="1145" t="s">
        <v>275</v>
      </c>
      <c r="AF431" s="1131" t="s">
        <v>28</v>
      </c>
      <c r="AG431" s="1146" t="str">
        <f t="shared" ref="AG431" si="438">IF(A431="","",A431&amp;"_"&amp;B431&amp;"_"&amp;C431&amp;"_"&amp;D431&amp;"_"&amp;E431&amp;"_"&amp;F431&amp;"_"&amp;G431)</f>
        <v>710_82_1370_5_220_71_B</v>
      </c>
      <c r="AH431" s="1135"/>
      <c r="AI431" s="1147" t="str">
        <f t="shared" ref="AI431" si="439">IF(A431="","",A431&amp;"_"&amp;B431&amp;"_"&amp;C431&amp;"_"&amp;D431&amp;"_"&amp;E431&amp;"_"&amp;F431&amp;"  "&amp;X431)</f>
        <v>710_82_1370_5_220_71  Schalplan Querschnitt f Teil2</v>
      </c>
    </row>
    <row r="432" spans="1:35" s="337" customFormat="1" ht="12.75" customHeight="1" x14ac:dyDescent="0.25">
      <c r="A432" s="28">
        <v>710</v>
      </c>
      <c r="B432" s="13">
        <v>82</v>
      </c>
      <c r="C432" s="7" t="s">
        <v>9</v>
      </c>
      <c r="D432" s="7" t="s">
        <v>98</v>
      </c>
      <c r="E432" s="20" t="s">
        <v>336</v>
      </c>
      <c r="F432" s="20" t="s">
        <v>864</v>
      </c>
      <c r="G432" s="932" t="s">
        <v>54</v>
      </c>
      <c r="H432" s="911">
        <v>45071</v>
      </c>
      <c r="I432" s="901" t="s">
        <v>1557</v>
      </c>
      <c r="J432" s="185" t="s">
        <v>798</v>
      </c>
      <c r="K432" s="5" t="s">
        <v>26</v>
      </c>
      <c r="L432" s="5" t="s">
        <v>811</v>
      </c>
      <c r="M432" s="5"/>
      <c r="N432" s="101"/>
      <c r="O432" s="101">
        <v>45092</v>
      </c>
      <c r="P432" s="101"/>
      <c r="Q432" s="1104">
        <v>45006</v>
      </c>
      <c r="R432" s="1006"/>
      <c r="S432" s="538" t="s">
        <v>101</v>
      </c>
      <c r="T432" s="8" t="s">
        <v>102</v>
      </c>
      <c r="U432" s="8" t="s">
        <v>103</v>
      </c>
      <c r="V432" s="17" t="s">
        <v>248</v>
      </c>
      <c r="W432" s="17" t="s">
        <v>10</v>
      </c>
      <c r="X432" s="41" t="s">
        <v>893</v>
      </c>
      <c r="Y432" s="27"/>
      <c r="Z432" s="5" t="s">
        <v>14</v>
      </c>
      <c r="AA432" s="38" t="s">
        <v>244</v>
      </c>
      <c r="AB432" s="15" t="s">
        <v>21</v>
      </c>
      <c r="AC432" s="22" t="s">
        <v>53</v>
      </c>
      <c r="AD432" s="4"/>
      <c r="AE432" s="4" t="s">
        <v>275</v>
      </c>
      <c r="AF432" s="20" t="s">
        <v>28</v>
      </c>
      <c r="AG432" s="6" t="str">
        <f t="shared" si="370"/>
        <v>710_82_1370_5_220_71_C</v>
      </c>
      <c r="AH432" s="5"/>
      <c r="AI432" s="45" t="str">
        <f t="shared" si="371"/>
        <v>710_82_1370_5_220_71  Schalplan Querschnitt f Teil2</v>
      </c>
    </row>
    <row r="433" spans="1:35" s="1148" customFormat="1" ht="12.75" customHeight="1" x14ac:dyDescent="0.25">
      <c r="A433" s="1128">
        <v>710</v>
      </c>
      <c r="B433" s="1129">
        <v>82</v>
      </c>
      <c r="C433" s="1130" t="s">
        <v>9</v>
      </c>
      <c r="D433" s="1130" t="s">
        <v>98</v>
      </c>
      <c r="E433" s="1131" t="s">
        <v>336</v>
      </c>
      <c r="F433" s="1131" t="s">
        <v>865</v>
      </c>
      <c r="G433" s="1132" t="s">
        <v>19</v>
      </c>
      <c r="H433" s="1133">
        <v>44833</v>
      </c>
      <c r="I433" s="934" t="s">
        <v>1556</v>
      </c>
      <c r="J433" s="1134" t="s">
        <v>798</v>
      </c>
      <c r="K433" s="1135" t="s">
        <v>26</v>
      </c>
      <c r="L433" s="1135" t="s">
        <v>811</v>
      </c>
      <c r="M433" s="1135"/>
      <c r="N433" s="1136"/>
      <c r="O433" s="1136"/>
      <c r="P433" s="1136"/>
      <c r="Q433" s="1136"/>
      <c r="R433" s="1137"/>
      <c r="S433" s="1138" t="s">
        <v>101</v>
      </c>
      <c r="T433" s="1139" t="s">
        <v>102</v>
      </c>
      <c r="U433" s="1139" t="s">
        <v>103</v>
      </c>
      <c r="V433" s="1140" t="s">
        <v>248</v>
      </c>
      <c r="W433" s="1140" t="s">
        <v>10</v>
      </c>
      <c r="X433" s="1141" t="s">
        <v>2733</v>
      </c>
      <c r="Y433" s="1142"/>
      <c r="Z433" s="1135" t="s">
        <v>14</v>
      </c>
      <c r="AA433" s="1137" t="s">
        <v>244</v>
      </c>
      <c r="AB433" s="1143" t="s">
        <v>21</v>
      </c>
      <c r="AC433" s="1144" t="s">
        <v>53</v>
      </c>
      <c r="AD433" s="1145"/>
      <c r="AE433" s="1145" t="s">
        <v>275</v>
      </c>
      <c r="AF433" s="1131" t="s">
        <v>28</v>
      </c>
      <c r="AG433" s="1146" t="str">
        <f t="shared" si="370"/>
        <v>710_82_1370_5_220_72_A</v>
      </c>
      <c r="AH433" s="1135"/>
      <c r="AI433" s="1147" t="str">
        <f t="shared" si="371"/>
        <v>710_82_1370_5_220_72  Schalplan Querschnitt g Teil1</v>
      </c>
    </row>
    <row r="434" spans="1:35" s="1148" customFormat="1" ht="12.75" customHeight="1" x14ac:dyDescent="0.25">
      <c r="A434" s="1128">
        <v>710</v>
      </c>
      <c r="B434" s="1129">
        <v>82</v>
      </c>
      <c r="C434" s="1130" t="s">
        <v>9</v>
      </c>
      <c r="D434" s="1130" t="s">
        <v>98</v>
      </c>
      <c r="E434" s="1131" t="s">
        <v>336</v>
      </c>
      <c r="F434" s="1131" t="s">
        <v>865</v>
      </c>
      <c r="G434" s="1132" t="s">
        <v>56</v>
      </c>
      <c r="H434" s="1133">
        <v>44895</v>
      </c>
      <c r="I434" s="934" t="s">
        <v>1556</v>
      </c>
      <c r="J434" s="1134" t="s">
        <v>798</v>
      </c>
      <c r="K434" s="1135" t="s">
        <v>26</v>
      </c>
      <c r="L434" s="1135" t="s">
        <v>811</v>
      </c>
      <c r="M434" s="1135"/>
      <c r="N434" s="1136"/>
      <c r="O434" s="1136"/>
      <c r="P434" s="1136"/>
      <c r="Q434" s="1136">
        <v>45006</v>
      </c>
      <c r="R434" s="1137"/>
      <c r="S434" s="1138" t="s">
        <v>101</v>
      </c>
      <c r="T434" s="1139" t="s">
        <v>102</v>
      </c>
      <c r="U434" s="1139" t="s">
        <v>103</v>
      </c>
      <c r="V434" s="1140" t="s">
        <v>248</v>
      </c>
      <c r="W434" s="1140" t="s">
        <v>10</v>
      </c>
      <c r="X434" s="1141" t="s">
        <v>2733</v>
      </c>
      <c r="Y434" s="1142"/>
      <c r="Z434" s="1135" t="s">
        <v>14</v>
      </c>
      <c r="AA434" s="1137" t="s">
        <v>244</v>
      </c>
      <c r="AB434" s="1143" t="s">
        <v>21</v>
      </c>
      <c r="AC434" s="1144" t="s">
        <v>53</v>
      </c>
      <c r="AD434" s="1145"/>
      <c r="AE434" s="1145" t="s">
        <v>275</v>
      </c>
      <c r="AF434" s="1131" t="s">
        <v>28</v>
      </c>
      <c r="AG434" s="1146" t="str">
        <f t="shared" ref="AG434" si="440">IF(A434="","",A434&amp;"_"&amp;B434&amp;"_"&amp;C434&amp;"_"&amp;D434&amp;"_"&amp;E434&amp;"_"&amp;F434&amp;"_"&amp;G434)</f>
        <v>710_82_1370_5_220_72_B</v>
      </c>
      <c r="AH434" s="1135"/>
      <c r="AI434" s="1147" t="str">
        <f t="shared" ref="AI434" si="441">IF(A434="","",A434&amp;"_"&amp;B434&amp;"_"&amp;C434&amp;"_"&amp;D434&amp;"_"&amp;E434&amp;"_"&amp;F434&amp;"  "&amp;X434)</f>
        <v>710_82_1370_5_220_72  Schalplan Querschnitt g Teil1</v>
      </c>
    </row>
    <row r="435" spans="1:35" s="337" customFormat="1" ht="12.75" customHeight="1" x14ac:dyDescent="0.25">
      <c r="A435" s="28">
        <v>710</v>
      </c>
      <c r="B435" s="13">
        <v>82</v>
      </c>
      <c r="C435" s="7" t="s">
        <v>9</v>
      </c>
      <c r="D435" s="7" t="s">
        <v>98</v>
      </c>
      <c r="E435" s="20" t="s">
        <v>336</v>
      </c>
      <c r="F435" s="20" t="s">
        <v>865</v>
      </c>
      <c r="G435" s="932" t="s">
        <v>54</v>
      </c>
      <c r="H435" s="911">
        <v>45071</v>
      </c>
      <c r="I435" s="901" t="s">
        <v>1557</v>
      </c>
      <c r="J435" s="185" t="s">
        <v>798</v>
      </c>
      <c r="K435" s="5" t="s">
        <v>26</v>
      </c>
      <c r="L435" s="5" t="s">
        <v>811</v>
      </c>
      <c r="M435" s="5"/>
      <c r="N435" s="101"/>
      <c r="O435" s="101">
        <v>45092</v>
      </c>
      <c r="P435" s="101"/>
      <c r="Q435" s="1104">
        <v>45006</v>
      </c>
      <c r="R435" s="1006"/>
      <c r="S435" s="538" t="s">
        <v>101</v>
      </c>
      <c r="T435" s="8" t="s">
        <v>102</v>
      </c>
      <c r="U435" s="8" t="s">
        <v>103</v>
      </c>
      <c r="V435" s="17" t="s">
        <v>248</v>
      </c>
      <c r="W435" s="17" t="s">
        <v>10</v>
      </c>
      <c r="X435" s="41" t="s">
        <v>2733</v>
      </c>
      <c r="Y435" s="27"/>
      <c r="Z435" s="5" t="s">
        <v>14</v>
      </c>
      <c r="AA435" s="38" t="s">
        <v>244</v>
      </c>
      <c r="AB435" s="15" t="s">
        <v>21</v>
      </c>
      <c r="AC435" s="22" t="s">
        <v>53</v>
      </c>
      <c r="AD435" s="4"/>
      <c r="AE435" s="4" t="s">
        <v>275</v>
      </c>
      <c r="AF435" s="20" t="s">
        <v>28</v>
      </c>
      <c r="AG435" s="6" t="str">
        <f t="shared" si="370"/>
        <v>710_82_1370_5_220_72_C</v>
      </c>
      <c r="AH435" s="5"/>
      <c r="AI435" s="45" t="str">
        <f t="shared" si="371"/>
        <v>710_82_1370_5_220_72  Schalplan Querschnitt g Teil1</v>
      </c>
    </row>
    <row r="436" spans="1:35" s="1148" customFormat="1" ht="12.75" customHeight="1" x14ac:dyDescent="0.25">
      <c r="A436" s="1128">
        <v>710</v>
      </c>
      <c r="B436" s="1129">
        <v>82</v>
      </c>
      <c r="C436" s="1130" t="s">
        <v>9</v>
      </c>
      <c r="D436" s="1130" t="s">
        <v>98</v>
      </c>
      <c r="E436" s="1131" t="s">
        <v>336</v>
      </c>
      <c r="F436" s="1131" t="s">
        <v>866</v>
      </c>
      <c r="G436" s="1132" t="s">
        <v>19</v>
      </c>
      <c r="H436" s="1133">
        <v>44833</v>
      </c>
      <c r="I436" s="934" t="s">
        <v>1556</v>
      </c>
      <c r="J436" s="1134" t="s">
        <v>798</v>
      </c>
      <c r="K436" s="1135" t="s">
        <v>26</v>
      </c>
      <c r="L436" s="1135" t="s">
        <v>811</v>
      </c>
      <c r="M436" s="1135"/>
      <c r="N436" s="1136"/>
      <c r="O436" s="1136"/>
      <c r="P436" s="1136"/>
      <c r="Q436" s="1136"/>
      <c r="R436" s="1137"/>
      <c r="S436" s="1138" t="s">
        <v>101</v>
      </c>
      <c r="T436" s="1139" t="s">
        <v>102</v>
      </c>
      <c r="U436" s="1139" t="s">
        <v>103</v>
      </c>
      <c r="V436" s="1140" t="s">
        <v>248</v>
      </c>
      <c r="W436" s="1140" t="s">
        <v>10</v>
      </c>
      <c r="X436" s="1141" t="s">
        <v>2734</v>
      </c>
      <c r="Y436" s="1142"/>
      <c r="Z436" s="1135" t="s">
        <v>14</v>
      </c>
      <c r="AA436" s="1137" t="s">
        <v>244</v>
      </c>
      <c r="AB436" s="1143" t="s">
        <v>21</v>
      </c>
      <c r="AC436" s="1144" t="s">
        <v>53</v>
      </c>
      <c r="AD436" s="1145"/>
      <c r="AE436" s="1145" t="s">
        <v>275</v>
      </c>
      <c r="AF436" s="1131" t="s">
        <v>28</v>
      </c>
      <c r="AG436" s="1146" t="str">
        <f t="shared" si="370"/>
        <v>710_82_1370_5_220_73_A</v>
      </c>
      <c r="AH436" s="1135"/>
      <c r="AI436" s="1147" t="str">
        <f t="shared" si="371"/>
        <v>710_82_1370_5_220_73  Schalplan Querschnitt g Teil2</v>
      </c>
    </row>
    <row r="437" spans="1:35" s="1148" customFormat="1" ht="12.75" customHeight="1" x14ac:dyDescent="0.25">
      <c r="A437" s="1128">
        <v>710</v>
      </c>
      <c r="B437" s="1129">
        <v>82</v>
      </c>
      <c r="C437" s="1130" t="s">
        <v>9</v>
      </c>
      <c r="D437" s="1130" t="s">
        <v>98</v>
      </c>
      <c r="E437" s="1131" t="s">
        <v>336</v>
      </c>
      <c r="F437" s="1131" t="s">
        <v>866</v>
      </c>
      <c r="G437" s="1132" t="s">
        <v>56</v>
      </c>
      <c r="H437" s="1133">
        <v>44895</v>
      </c>
      <c r="I437" s="934" t="s">
        <v>1556</v>
      </c>
      <c r="J437" s="1134" t="s">
        <v>798</v>
      </c>
      <c r="K437" s="1135" t="s">
        <v>26</v>
      </c>
      <c r="L437" s="1135" t="s">
        <v>811</v>
      </c>
      <c r="M437" s="1135"/>
      <c r="N437" s="1136"/>
      <c r="O437" s="1136"/>
      <c r="P437" s="1136"/>
      <c r="Q437" s="1136">
        <v>45006</v>
      </c>
      <c r="R437" s="1137"/>
      <c r="S437" s="1138" t="s">
        <v>101</v>
      </c>
      <c r="T437" s="1139" t="s">
        <v>102</v>
      </c>
      <c r="U437" s="1139" t="s">
        <v>103</v>
      </c>
      <c r="V437" s="1140" t="s">
        <v>248</v>
      </c>
      <c r="W437" s="1140" t="s">
        <v>10</v>
      </c>
      <c r="X437" s="1141" t="s">
        <v>2734</v>
      </c>
      <c r="Y437" s="1142"/>
      <c r="Z437" s="1135" t="s">
        <v>14</v>
      </c>
      <c r="AA437" s="1137" t="s">
        <v>244</v>
      </c>
      <c r="AB437" s="1143" t="s">
        <v>21</v>
      </c>
      <c r="AC437" s="1144" t="s">
        <v>53</v>
      </c>
      <c r="AD437" s="1145"/>
      <c r="AE437" s="1145" t="s">
        <v>275</v>
      </c>
      <c r="AF437" s="1131" t="s">
        <v>28</v>
      </c>
      <c r="AG437" s="1146" t="str">
        <f t="shared" ref="AG437" si="442">IF(A437="","",A437&amp;"_"&amp;B437&amp;"_"&amp;C437&amp;"_"&amp;D437&amp;"_"&amp;E437&amp;"_"&amp;F437&amp;"_"&amp;G437)</f>
        <v>710_82_1370_5_220_73_B</v>
      </c>
      <c r="AH437" s="1135"/>
      <c r="AI437" s="1147" t="str">
        <f t="shared" ref="AI437" si="443">IF(A437="","",A437&amp;"_"&amp;B437&amp;"_"&amp;C437&amp;"_"&amp;D437&amp;"_"&amp;E437&amp;"_"&amp;F437&amp;"  "&amp;X437)</f>
        <v>710_82_1370_5_220_73  Schalplan Querschnitt g Teil2</v>
      </c>
    </row>
    <row r="438" spans="1:35" s="337" customFormat="1" ht="12.75" customHeight="1" x14ac:dyDescent="0.25">
      <c r="A438" s="28">
        <v>710</v>
      </c>
      <c r="B438" s="13">
        <v>82</v>
      </c>
      <c r="C438" s="7" t="s">
        <v>9</v>
      </c>
      <c r="D438" s="7" t="s">
        <v>98</v>
      </c>
      <c r="E438" s="20" t="s">
        <v>336</v>
      </c>
      <c r="F438" s="20" t="s">
        <v>866</v>
      </c>
      <c r="G438" s="932" t="s">
        <v>54</v>
      </c>
      <c r="H438" s="911">
        <v>45071</v>
      </c>
      <c r="I438" s="901" t="s">
        <v>1557</v>
      </c>
      <c r="J438" s="185" t="s">
        <v>798</v>
      </c>
      <c r="K438" s="5" t="s">
        <v>26</v>
      </c>
      <c r="L438" s="5" t="s">
        <v>811</v>
      </c>
      <c r="M438" s="5"/>
      <c r="N438" s="101"/>
      <c r="O438" s="101">
        <v>45092</v>
      </c>
      <c r="P438" s="101"/>
      <c r="Q438" s="1104">
        <v>45006</v>
      </c>
      <c r="R438" s="1006"/>
      <c r="S438" s="538" t="s">
        <v>101</v>
      </c>
      <c r="T438" s="8" t="s">
        <v>102</v>
      </c>
      <c r="U438" s="8" t="s">
        <v>103</v>
      </c>
      <c r="V438" s="17" t="s">
        <v>248</v>
      </c>
      <c r="W438" s="17" t="s">
        <v>10</v>
      </c>
      <c r="X438" s="41" t="s">
        <v>2734</v>
      </c>
      <c r="Y438" s="27"/>
      <c r="Z438" s="5" t="s">
        <v>14</v>
      </c>
      <c r="AA438" s="38" t="s">
        <v>244</v>
      </c>
      <c r="AB438" s="15" t="s">
        <v>21</v>
      </c>
      <c r="AC438" s="22" t="s">
        <v>53</v>
      </c>
      <c r="AD438" s="4"/>
      <c r="AE438" s="4" t="s">
        <v>275</v>
      </c>
      <c r="AF438" s="20" t="s">
        <v>28</v>
      </c>
      <c r="AG438" s="6" t="str">
        <f t="shared" si="370"/>
        <v>710_82_1370_5_220_73_C</v>
      </c>
      <c r="AH438" s="5"/>
      <c r="AI438" s="45" t="str">
        <f t="shared" si="371"/>
        <v>710_82_1370_5_220_73  Schalplan Querschnitt g Teil2</v>
      </c>
    </row>
    <row r="439" spans="1:35" s="1148" customFormat="1" ht="12.75" customHeight="1" x14ac:dyDescent="0.25">
      <c r="A439" s="1128">
        <v>710</v>
      </c>
      <c r="B439" s="1129">
        <v>82</v>
      </c>
      <c r="C439" s="1130" t="s">
        <v>9</v>
      </c>
      <c r="D439" s="1130" t="s">
        <v>98</v>
      </c>
      <c r="E439" s="1131" t="s">
        <v>336</v>
      </c>
      <c r="F439" s="1131" t="s">
        <v>868</v>
      </c>
      <c r="G439" s="1132" t="s">
        <v>19</v>
      </c>
      <c r="H439" s="1133">
        <v>44823</v>
      </c>
      <c r="I439" s="934" t="s">
        <v>1556</v>
      </c>
      <c r="J439" s="1134" t="s">
        <v>798</v>
      </c>
      <c r="K439" s="1135" t="s">
        <v>26</v>
      </c>
      <c r="L439" s="1135" t="s">
        <v>811</v>
      </c>
      <c r="M439" s="1135"/>
      <c r="N439" s="1136"/>
      <c r="O439" s="1136"/>
      <c r="P439" s="1136"/>
      <c r="Q439" s="1136"/>
      <c r="R439" s="1137"/>
      <c r="S439" s="1138" t="s">
        <v>101</v>
      </c>
      <c r="T439" s="1139" t="s">
        <v>102</v>
      </c>
      <c r="U439" s="1139" t="s">
        <v>103</v>
      </c>
      <c r="V439" s="1140" t="s">
        <v>248</v>
      </c>
      <c r="W439" s="1140" t="s">
        <v>10</v>
      </c>
      <c r="X439" s="1141" t="s">
        <v>2735</v>
      </c>
      <c r="Y439" s="1142"/>
      <c r="Z439" s="1135" t="s">
        <v>14</v>
      </c>
      <c r="AA439" s="1137" t="s">
        <v>244</v>
      </c>
      <c r="AB439" s="1143" t="s">
        <v>21</v>
      </c>
      <c r="AC439" s="1144" t="s">
        <v>65</v>
      </c>
      <c r="AD439" s="1145"/>
      <c r="AE439" s="1145" t="s">
        <v>275</v>
      </c>
      <c r="AF439" s="1131" t="s">
        <v>28</v>
      </c>
      <c r="AG439" s="1146" t="str">
        <f t="shared" si="370"/>
        <v>710_82_1370_5_220_75_A</v>
      </c>
      <c r="AH439" s="1135"/>
      <c r="AI439" s="1147" t="str">
        <f t="shared" si="371"/>
        <v>710_82_1370_5_220_75  Schalplan Einbaudetails / Einbauteillisten</v>
      </c>
    </row>
    <row r="440" spans="1:35" s="1148" customFormat="1" ht="12.75" customHeight="1" x14ac:dyDescent="0.25">
      <c r="A440" s="1128">
        <v>710</v>
      </c>
      <c r="B440" s="1129">
        <v>82</v>
      </c>
      <c r="C440" s="1130" t="s">
        <v>9</v>
      </c>
      <c r="D440" s="1130" t="s">
        <v>98</v>
      </c>
      <c r="E440" s="1131" t="s">
        <v>336</v>
      </c>
      <c r="F440" s="1131" t="s">
        <v>868</v>
      </c>
      <c r="G440" s="1132" t="s">
        <v>56</v>
      </c>
      <c r="H440" s="1133">
        <v>44895</v>
      </c>
      <c r="I440" s="934" t="s">
        <v>1556</v>
      </c>
      <c r="J440" s="1134" t="s">
        <v>798</v>
      </c>
      <c r="K440" s="1135" t="s">
        <v>26</v>
      </c>
      <c r="L440" s="1135" t="s">
        <v>811</v>
      </c>
      <c r="M440" s="1135"/>
      <c r="N440" s="1136"/>
      <c r="O440" s="1136"/>
      <c r="P440" s="1136"/>
      <c r="Q440" s="1136"/>
      <c r="R440" s="1137"/>
      <c r="S440" s="1138" t="s">
        <v>101</v>
      </c>
      <c r="T440" s="1139" t="s">
        <v>102</v>
      </c>
      <c r="U440" s="1139" t="s">
        <v>103</v>
      </c>
      <c r="V440" s="1140" t="s">
        <v>248</v>
      </c>
      <c r="W440" s="1140" t="s">
        <v>10</v>
      </c>
      <c r="X440" s="1141" t="s">
        <v>2735</v>
      </c>
      <c r="Y440" s="1142"/>
      <c r="Z440" s="1135" t="s">
        <v>14</v>
      </c>
      <c r="AA440" s="1137" t="s">
        <v>244</v>
      </c>
      <c r="AB440" s="1143" t="s">
        <v>21</v>
      </c>
      <c r="AC440" s="1144" t="s">
        <v>65</v>
      </c>
      <c r="AD440" s="1145"/>
      <c r="AE440" s="1145" t="s">
        <v>275</v>
      </c>
      <c r="AF440" s="1131" t="s">
        <v>28</v>
      </c>
      <c r="AG440" s="1146" t="str">
        <f t="shared" ref="AG440" si="444">IF(A440="","",A440&amp;"_"&amp;B440&amp;"_"&amp;C440&amp;"_"&amp;D440&amp;"_"&amp;E440&amp;"_"&amp;F440&amp;"_"&amp;G440)</f>
        <v>710_82_1370_5_220_75_B</v>
      </c>
      <c r="AH440" s="1135"/>
      <c r="AI440" s="1147" t="str">
        <f t="shared" ref="AI440" si="445">IF(A440="","",A440&amp;"_"&amp;B440&amp;"_"&amp;C440&amp;"_"&amp;D440&amp;"_"&amp;E440&amp;"_"&amp;F440&amp;"  "&amp;X440)</f>
        <v>710_82_1370_5_220_75  Schalplan Einbaudetails / Einbauteillisten</v>
      </c>
    </row>
    <row r="441" spans="1:35" s="1148" customFormat="1" ht="12.75" customHeight="1" x14ac:dyDescent="0.25">
      <c r="A441" s="1128">
        <v>710</v>
      </c>
      <c r="B441" s="1129">
        <v>82</v>
      </c>
      <c r="C441" s="1130" t="s">
        <v>9</v>
      </c>
      <c r="D441" s="1130" t="s">
        <v>98</v>
      </c>
      <c r="E441" s="1131" t="s">
        <v>336</v>
      </c>
      <c r="F441" s="1131" t="s">
        <v>868</v>
      </c>
      <c r="G441" s="1132" t="s">
        <v>54</v>
      </c>
      <c r="H441" s="1133">
        <v>45014</v>
      </c>
      <c r="I441" s="934" t="s">
        <v>1556</v>
      </c>
      <c r="J441" s="1134" t="s">
        <v>798</v>
      </c>
      <c r="K441" s="1135" t="s">
        <v>26</v>
      </c>
      <c r="L441" s="1135" t="s">
        <v>811</v>
      </c>
      <c r="M441" s="1135"/>
      <c r="N441" s="1136"/>
      <c r="O441" s="1136"/>
      <c r="P441" s="1136"/>
      <c r="Q441" s="1136">
        <v>45043</v>
      </c>
      <c r="R441" s="1137"/>
      <c r="S441" s="1138" t="s">
        <v>101</v>
      </c>
      <c r="T441" s="1139" t="s">
        <v>102</v>
      </c>
      <c r="U441" s="1139" t="s">
        <v>103</v>
      </c>
      <c r="V441" s="1140" t="s">
        <v>248</v>
      </c>
      <c r="W441" s="1140" t="s">
        <v>10</v>
      </c>
      <c r="X441" s="1141" t="s">
        <v>2735</v>
      </c>
      <c r="Y441" s="1142"/>
      <c r="Z441" s="1135" t="s">
        <v>14</v>
      </c>
      <c r="AA441" s="1137" t="s">
        <v>244</v>
      </c>
      <c r="AB441" s="1143" t="s">
        <v>21</v>
      </c>
      <c r="AC441" s="1144" t="s">
        <v>65</v>
      </c>
      <c r="AD441" s="1145"/>
      <c r="AE441" s="1145" t="s">
        <v>275</v>
      </c>
      <c r="AF441" s="1131" t="s">
        <v>28</v>
      </c>
      <c r="AG441" s="1146" t="str">
        <f t="shared" ref="AG441" si="446">IF(A441="","",A441&amp;"_"&amp;B441&amp;"_"&amp;C441&amp;"_"&amp;D441&amp;"_"&amp;E441&amp;"_"&amp;F441&amp;"_"&amp;G441)</f>
        <v>710_82_1370_5_220_75_C</v>
      </c>
      <c r="AH441" s="1135"/>
      <c r="AI441" s="1147" t="str">
        <f t="shared" ref="AI441" si="447">IF(A441="","",A441&amp;"_"&amp;B441&amp;"_"&amp;C441&amp;"_"&amp;D441&amp;"_"&amp;E441&amp;"_"&amp;F441&amp;"  "&amp;X441)</f>
        <v>710_82_1370_5_220_75  Schalplan Einbaudetails / Einbauteillisten</v>
      </c>
    </row>
    <row r="442" spans="1:35" s="337" customFormat="1" ht="12.75" customHeight="1" x14ac:dyDescent="0.25">
      <c r="A442" s="28">
        <v>710</v>
      </c>
      <c r="B442" s="13">
        <v>82</v>
      </c>
      <c r="C442" s="7" t="s">
        <v>9</v>
      </c>
      <c r="D442" s="7" t="s">
        <v>98</v>
      </c>
      <c r="E442" s="20" t="s">
        <v>336</v>
      </c>
      <c r="F442" s="20" t="s">
        <v>868</v>
      </c>
      <c r="G442" s="932" t="s">
        <v>752</v>
      </c>
      <c r="H442" s="911">
        <v>45071</v>
      </c>
      <c r="I442" s="901" t="s">
        <v>1557</v>
      </c>
      <c r="J442" s="185" t="s">
        <v>798</v>
      </c>
      <c r="K442" s="5" t="s">
        <v>26</v>
      </c>
      <c r="L442" s="5" t="s">
        <v>811</v>
      </c>
      <c r="M442" s="5"/>
      <c r="N442" s="101"/>
      <c r="O442" s="101">
        <v>45092</v>
      </c>
      <c r="P442" s="101"/>
      <c r="Q442" s="1114">
        <v>45043</v>
      </c>
      <c r="R442" s="1006"/>
      <c r="S442" s="538" t="s">
        <v>101</v>
      </c>
      <c r="T442" s="8" t="s">
        <v>102</v>
      </c>
      <c r="U442" s="8" t="s">
        <v>103</v>
      </c>
      <c r="V442" s="17" t="s">
        <v>248</v>
      </c>
      <c r="W442" s="17" t="s">
        <v>10</v>
      </c>
      <c r="X442" s="41" t="s">
        <v>2735</v>
      </c>
      <c r="Y442" s="27"/>
      <c r="Z442" s="5" t="s">
        <v>14</v>
      </c>
      <c r="AA442" s="38" t="s">
        <v>244</v>
      </c>
      <c r="AB442" s="15" t="s">
        <v>21</v>
      </c>
      <c r="AC442" s="22" t="s">
        <v>65</v>
      </c>
      <c r="AD442" s="4"/>
      <c r="AE442" s="4" t="s">
        <v>275</v>
      </c>
      <c r="AF442" s="20" t="s">
        <v>28</v>
      </c>
      <c r="AG442" s="6" t="str">
        <f t="shared" si="370"/>
        <v>710_82_1370_5_220_75_D</v>
      </c>
      <c r="AH442" s="5"/>
      <c r="AI442" s="45" t="str">
        <f t="shared" si="371"/>
        <v>710_82_1370_5_220_75  Schalplan Einbaudetails / Einbauteillisten</v>
      </c>
    </row>
    <row r="443" spans="1:35" s="337" customFormat="1" ht="12.75" customHeight="1" x14ac:dyDescent="0.25">
      <c r="A443" s="28"/>
      <c r="B443" s="13"/>
      <c r="C443" s="7"/>
      <c r="D443" s="7"/>
      <c r="E443" s="20"/>
      <c r="F443" s="20"/>
      <c r="G443" s="932"/>
      <c r="H443" s="911"/>
      <c r="I443" s="160"/>
      <c r="J443" s="185"/>
      <c r="K443" s="5"/>
      <c r="L443" s="5"/>
      <c r="M443" s="5"/>
      <c r="N443" s="5"/>
      <c r="O443" s="101"/>
      <c r="P443" s="101"/>
      <c r="Q443" s="1"/>
      <c r="R443" s="336"/>
      <c r="S443" s="538"/>
      <c r="T443" s="8"/>
      <c r="U443" s="8"/>
      <c r="V443" s="17"/>
      <c r="W443" s="17"/>
      <c r="X443" s="18"/>
      <c r="Y443" s="27"/>
      <c r="Z443" s="5"/>
      <c r="AA443" s="38"/>
      <c r="AB443" s="15"/>
      <c r="AC443" s="22"/>
      <c r="AD443" s="4"/>
      <c r="AE443" s="4"/>
      <c r="AF443" s="20"/>
      <c r="AG443" s="6"/>
      <c r="AH443" s="5"/>
      <c r="AI443" s="45"/>
    </row>
    <row r="444" spans="1:35" s="337" customFormat="1" ht="12.75" customHeight="1" x14ac:dyDescent="0.25">
      <c r="A444" s="28">
        <v>710</v>
      </c>
      <c r="B444" s="13">
        <v>82</v>
      </c>
      <c r="C444" s="7" t="s">
        <v>9</v>
      </c>
      <c r="D444" s="7" t="s">
        <v>98</v>
      </c>
      <c r="E444" s="20" t="s">
        <v>337</v>
      </c>
      <c r="F444" s="20" t="s">
        <v>25</v>
      </c>
      <c r="G444" s="932" t="s">
        <v>19</v>
      </c>
      <c r="H444" s="911" t="s">
        <v>804</v>
      </c>
      <c r="I444" s="901" t="s">
        <v>1557</v>
      </c>
      <c r="J444" s="185" t="s">
        <v>798</v>
      </c>
      <c r="K444" s="5" t="s">
        <v>26</v>
      </c>
      <c r="L444" s="5" t="s">
        <v>811</v>
      </c>
      <c r="M444" s="5"/>
      <c r="N444" s="342">
        <v>44883</v>
      </c>
      <c r="O444" s="101"/>
      <c r="P444" s="101">
        <f t="shared" ref="P444:P507" si="448">N444+(7*6)</f>
        <v>44925</v>
      </c>
      <c r="Q444" s="1"/>
      <c r="R444" s="336"/>
      <c r="S444" s="538" t="s">
        <v>101</v>
      </c>
      <c r="T444" s="8" t="s">
        <v>102</v>
      </c>
      <c r="U444" s="8" t="s">
        <v>103</v>
      </c>
      <c r="V444" s="17" t="s">
        <v>248</v>
      </c>
      <c r="W444" s="17" t="s">
        <v>232</v>
      </c>
      <c r="X444" s="41" t="s">
        <v>2060</v>
      </c>
      <c r="Y444" s="27"/>
      <c r="Z444" s="5" t="s">
        <v>14</v>
      </c>
      <c r="AA444" s="38" t="s">
        <v>244</v>
      </c>
      <c r="AB444" s="15" t="s">
        <v>21</v>
      </c>
      <c r="AC444" s="22" t="s">
        <v>469</v>
      </c>
      <c r="AD444" s="4"/>
      <c r="AE444" s="4" t="s">
        <v>275</v>
      </c>
      <c r="AF444" s="20" t="s">
        <v>805</v>
      </c>
      <c r="AG444" s="6" t="str">
        <f>IF(A444="","",A444&amp;"_"&amp;B444&amp;"_"&amp;C444&amp;"_"&amp;D444&amp;"_"&amp;E444&amp;"_"&amp;F444&amp;"_"&amp;G444)</f>
        <v>710_82_1370_5_230_01_A</v>
      </c>
      <c r="AH444" s="5"/>
      <c r="AI444" s="45" t="str">
        <f>IF(A444="","",A444&amp;"_"&amp;B444&amp;"_"&amp;C444&amp;"_"&amp;D444&amp;"_"&amp;E444&amp;"_"&amp;F444&amp;"  "&amp;X444)</f>
        <v>710_82_1370_5_230_01  Bewehrungsplan Gründung</v>
      </c>
    </row>
    <row r="445" spans="1:35" s="337" customFormat="1" ht="12.75" customHeight="1" x14ac:dyDescent="0.25">
      <c r="A445" s="28">
        <v>710</v>
      </c>
      <c r="B445" s="13">
        <v>82</v>
      </c>
      <c r="C445" s="7" t="s">
        <v>9</v>
      </c>
      <c r="D445" s="7" t="s">
        <v>98</v>
      </c>
      <c r="E445" s="20" t="s">
        <v>337</v>
      </c>
      <c r="F445" s="20" t="s">
        <v>29</v>
      </c>
      <c r="G445" s="932" t="s">
        <v>19</v>
      </c>
      <c r="H445" s="911" t="s">
        <v>804</v>
      </c>
      <c r="I445" s="901" t="s">
        <v>1557</v>
      </c>
      <c r="J445" s="185" t="s">
        <v>798</v>
      </c>
      <c r="K445" s="5" t="s">
        <v>26</v>
      </c>
      <c r="L445" s="5" t="s">
        <v>811</v>
      </c>
      <c r="M445" s="5"/>
      <c r="N445" s="342">
        <v>44883</v>
      </c>
      <c r="O445" s="101"/>
      <c r="P445" s="101">
        <f t="shared" si="448"/>
        <v>44925</v>
      </c>
      <c r="Q445" s="1"/>
      <c r="R445" s="336"/>
      <c r="S445" s="538" t="s">
        <v>101</v>
      </c>
      <c r="T445" s="8" t="s">
        <v>102</v>
      </c>
      <c r="U445" s="8" t="s">
        <v>103</v>
      </c>
      <c r="V445" s="17" t="s">
        <v>248</v>
      </c>
      <c r="W445" s="17" t="s">
        <v>232</v>
      </c>
      <c r="X445" s="41" t="s">
        <v>2060</v>
      </c>
      <c r="Y445" s="27"/>
      <c r="Z445" s="5" t="s">
        <v>14</v>
      </c>
      <c r="AA445" s="38" t="s">
        <v>244</v>
      </c>
      <c r="AB445" s="15" t="s">
        <v>21</v>
      </c>
      <c r="AC445" s="22" t="s">
        <v>469</v>
      </c>
      <c r="AD445" s="4"/>
      <c r="AE445" s="4" t="s">
        <v>275</v>
      </c>
      <c r="AF445" s="20" t="s">
        <v>805</v>
      </c>
      <c r="AG445" s="6" t="str">
        <f t="shared" ref="AG445:AG467" si="449">IF(A445="","",A445&amp;"_"&amp;B445&amp;"_"&amp;C445&amp;"_"&amp;D445&amp;"_"&amp;E445&amp;"_"&amp;F445&amp;"_"&amp;G445)</f>
        <v>710_82_1370_5_230_02_A</v>
      </c>
      <c r="AH445" s="5"/>
      <c r="AI445" s="45" t="str">
        <f t="shared" ref="AI445:AI467" si="450">IF(A445="","",A445&amp;"_"&amp;B445&amp;"_"&amp;C445&amp;"_"&amp;D445&amp;"_"&amp;E445&amp;"_"&amp;F445&amp;"  "&amp;X445)</f>
        <v>710_82_1370_5_230_02  Bewehrungsplan Gründung</v>
      </c>
    </row>
    <row r="446" spans="1:35" s="337" customFormat="1" ht="12.75" customHeight="1" x14ac:dyDescent="0.25">
      <c r="A446" s="28">
        <v>710</v>
      </c>
      <c r="B446" s="13">
        <v>82</v>
      </c>
      <c r="C446" s="7" t="s">
        <v>9</v>
      </c>
      <c r="D446" s="7" t="s">
        <v>98</v>
      </c>
      <c r="E446" s="20" t="s">
        <v>337</v>
      </c>
      <c r="F446" s="20" t="s">
        <v>31</v>
      </c>
      <c r="G446" s="932" t="s">
        <v>19</v>
      </c>
      <c r="H446" s="911" t="s">
        <v>804</v>
      </c>
      <c r="I446" s="901" t="s">
        <v>1557</v>
      </c>
      <c r="J446" s="185" t="s">
        <v>798</v>
      </c>
      <c r="K446" s="5" t="s">
        <v>26</v>
      </c>
      <c r="L446" s="5" t="s">
        <v>811</v>
      </c>
      <c r="M446" s="5"/>
      <c r="N446" s="342">
        <v>44883</v>
      </c>
      <c r="O446" s="101"/>
      <c r="P446" s="101">
        <f t="shared" si="448"/>
        <v>44925</v>
      </c>
      <c r="Q446" s="1"/>
      <c r="R446" s="336"/>
      <c r="S446" s="538" t="s">
        <v>101</v>
      </c>
      <c r="T446" s="8" t="s">
        <v>102</v>
      </c>
      <c r="U446" s="8" t="s">
        <v>103</v>
      </c>
      <c r="V446" s="17" t="s">
        <v>248</v>
      </c>
      <c r="W446" s="17" t="s">
        <v>232</v>
      </c>
      <c r="X446" s="41" t="s">
        <v>2060</v>
      </c>
      <c r="Y446" s="27"/>
      <c r="Z446" s="5" t="s">
        <v>14</v>
      </c>
      <c r="AA446" s="38" t="s">
        <v>244</v>
      </c>
      <c r="AB446" s="15" t="s">
        <v>21</v>
      </c>
      <c r="AC446" s="22" t="s">
        <v>469</v>
      </c>
      <c r="AD446" s="4"/>
      <c r="AE446" s="4" t="s">
        <v>275</v>
      </c>
      <c r="AF446" s="20" t="s">
        <v>805</v>
      </c>
      <c r="AG446" s="6" t="str">
        <f t="shared" si="449"/>
        <v>710_82_1370_5_230_03_A</v>
      </c>
      <c r="AH446" s="5"/>
      <c r="AI446" s="45" t="str">
        <f t="shared" si="450"/>
        <v>710_82_1370_5_230_03  Bewehrungsplan Gründung</v>
      </c>
    </row>
    <row r="447" spans="1:35" s="337" customFormat="1" ht="12.75" customHeight="1" x14ac:dyDescent="0.25">
      <c r="A447" s="28">
        <v>710</v>
      </c>
      <c r="B447" s="13">
        <v>82</v>
      </c>
      <c r="C447" s="7" t="s">
        <v>9</v>
      </c>
      <c r="D447" s="7" t="s">
        <v>98</v>
      </c>
      <c r="E447" s="20" t="s">
        <v>337</v>
      </c>
      <c r="F447" s="20" t="s">
        <v>33</v>
      </c>
      <c r="G447" s="932" t="s">
        <v>19</v>
      </c>
      <c r="H447" s="911" t="s">
        <v>804</v>
      </c>
      <c r="I447" s="901" t="s">
        <v>1557</v>
      </c>
      <c r="J447" s="185" t="s">
        <v>798</v>
      </c>
      <c r="K447" s="5" t="s">
        <v>26</v>
      </c>
      <c r="L447" s="5" t="s">
        <v>811</v>
      </c>
      <c r="M447" s="5"/>
      <c r="N447" s="342">
        <v>44883</v>
      </c>
      <c r="O447" s="101"/>
      <c r="P447" s="101">
        <f t="shared" si="448"/>
        <v>44925</v>
      </c>
      <c r="Q447" s="1"/>
      <c r="R447" s="336"/>
      <c r="S447" s="538" t="s">
        <v>101</v>
      </c>
      <c r="T447" s="8" t="s">
        <v>102</v>
      </c>
      <c r="U447" s="8" t="s">
        <v>103</v>
      </c>
      <c r="V447" s="17" t="s">
        <v>248</v>
      </c>
      <c r="W447" s="17" t="s">
        <v>232</v>
      </c>
      <c r="X447" s="41" t="s">
        <v>2060</v>
      </c>
      <c r="Y447" s="27"/>
      <c r="Z447" s="5" t="s">
        <v>14</v>
      </c>
      <c r="AA447" s="38" t="s">
        <v>244</v>
      </c>
      <c r="AB447" s="15" t="s">
        <v>21</v>
      </c>
      <c r="AC447" s="22" t="s">
        <v>469</v>
      </c>
      <c r="AD447" s="4"/>
      <c r="AE447" s="4" t="s">
        <v>275</v>
      </c>
      <c r="AF447" s="20" t="s">
        <v>805</v>
      </c>
      <c r="AG447" s="6" t="str">
        <f t="shared" si="449"/>
        <v>710_82_1370_5_230_04_A</v>
      </c>
      <c r="AH447" s="5"/>
      <c r="AI447" s="45" t="str">
        <f t="shared" si="450"/>
        <v>710_82_1370_5_230_04  Bewehrungsplan Gründung</v>
      </c>
    </row>
    <row r="448" spans="1:35" s="337" customFormat="1" ht="12.75" customHeight="1" x14ac:dyDescent="0.25">
      <c r="A448" s="28">
        <v>710</v>
      </c>
      <c r="B448" s="13">
        <v>82</v>
      </c>
      <c r="C448" s="7" t="s">
        <v>9</v>
      </c>
      <c r="D448" s="7" t="s">
        <v>98</v>
      </c>
      <c r="E448" s="20" t="s">
        <v>337</v>
      </c>
      <c r="F448" s="20" t="s">
        <v>36</v>
      </c>
      <c r="G448" s="932" t="s">
        <v>19</v>
      </c>
      <c r="H448" s="911" t="s">
        <v>804</v>
      </c>
      <c r="I448" s="901" t="s">
        <v>1557</v>
      </c>
      <c r="J448" s="185" t="s">
        <v>798</v>
      </c>
      <c r="K448" s="5" t="s">
        <v>26</v>
      </c>
      <c r="L448" s="5" t="s">
        <v>811</v>
      </c>
      <c r="M448" s="5"/>
      <c r="N448" s="342">
        <v>44883</v>
      </c>
      <c r="O448" s="101"/>
      <c r="P448" s="101">
        <f t="shared" si="448"/>
        <v>44925</v>
      </c>
      <c r="Q448" s="1"/>
      <c r="R448" s="336"/>
      <c r="S448" s="538" t="s">
        <v>101</v>
      </c>
      <c r="T448" s="8" t="s">
        <v>102</v>
      </c>
      <c r="U448" s="8" t="s">
        <v>103</v>
      </c>
      <c r="V448" s="17" t="s">
        <v>248</v>
      </c>
      <c r="W448" s="17" t="s">
        <v>232</v>
      </c>
      <c r="X448" s="41" t="s">
        <v>2060</v>
      </c>
      <c r="Y448" s="27"/>
      <c r="Z448" s="5" t="s">
        <v>14</v>
      </c>
      <c r="AA448" s="38" t="s">
        <v>244</v>
      </c>
      <c r="AB448" s="15" t="s">
        <v>21</v>
      </c>
      <c r="AC448" s="22" t="s">
        <v>469</v>
      </c>
      <c r="AD448" s="4"/>
      <c r="AE448" s="4" t="s">
        <v>275</v>
      </c>
      <c r="AF448" s="20" t="s">
        <v>805</v>
      </c>
      <c r="AG448" s="6" t="str">
        <f t="shared" si="449"/>
        <v>710_82_1370_5_230_05_A</v>
      </c>
      <c r="AH448" s="5"/>
      <c r="AI448" s="45" t="str">
        <f t="shared" si="450"/>
        <v>710_82_1370_5_230_05  Bewehrungsplan Gründung</v>
      </c>
    </row>
    <row r="449" spans="1:35" s="337" customFormat="1" ht="12.75" customHeight="1" x14ac:dyDescent="0.25">
      <c r="A449" s="28">
        <v>710</v>
      </c>
      <c r="B449" s="13">
        <v>82</v>
      </c>
      <c r="C449" s="7" t="s">
        <v>9</v>
      </c>
      <c r="D449" s="7" t="s">
        <v>98</v>
      </c>
      <c r="E449" s="20" t="s">
        <v>337</v>
      </c>
      <c r="F449" s="20" t="s">
        <v>49</v>
      </c>
      <c r="G449" s="932" t="s">
        <v>19</v>
      </c>
      <c r="H449" s="911" t="s">
        <v>804</v>
      </c>
      <c r="I449" s="901" t="s">
        <v>1557</v>
      </c>
      <c r="J449" s="185" t="s">
        <v>798</v>
      </c>
      <c r="K449" s="5" t="s">
        <v>26</v>
      </c>
      <c r="L449" s="5" t="s">
        <v>811</v>
      </c>
      <c r="M449" s="5"/>
      <c r="N449" s="342">
        <v>44883</v>
      </c>
      <c r="O449" s="101"/>
      <c r="P449" s="101">
        <f t="shared" si="448"/>
        <v>44925</v>
      </c>
      <c r="Q449" s="1"/>
      <c r="R449" s="336"/>
      <c r="S449" s="538" t="s">
        <v>101</v>
      </c>
      <c r="T449" s="8" t="s">
        <v>102</v>
      </c>
      <c r="U449" s="8" t="s">
        <v>103</v>
      </c>
      <c r="V449" s="17" t="s">
        <v>248</v>
      </c>
      <c r="W449" s="17" t="s">
        <v>232</v>
      </c>
      <c r="X449" s="41" t="s">
        <v>2060</v>
      </c>
      <c r="Y449" s="27"/>
      <c r="Z449" s="5" t="s">
        <v>14</v>
      </c>
      <c r="AA449" s="38" t="s">
        <v>244</v>
      </c>
      <c r="AB449" s="15" t="s">
        <v>21</v>
      </c>
      <c r="AC449" s="22" t="s">
        <v>469</v>
      </c>
      <c r="AD449" s="4"/>
      <c r="AE449" s="4" t="s">
        <v>275</v>
      </c>
      <c r="AF449" s="20" t="s">
        <v>805</v>
      </c>
      <c r="AG449" s="6" t="str">
        <f t="shared" si="449"/>
        <v>710_82_1370_5_230_06_A</v>
      </c>
      <c r="AH449" s="5"/>
      <c r="AI449" s="45" t="str">
        <f t="shared" si="450"/>
        <v>710_82_1370_5_230_06  Bewehrungsplan Gründung</v>
      </c>
    </row>
    <row r="450" spans="1:35" s="337" customFormat="1" ht="12.75" customHeight="1" x14ac:dyDescent="0.25">
      <c r="A450" s="28">
        <v>710</v>
      </c>
      <c r="B450" s="13">
        <v>82</v>
      </c>
      <c r="C450" s="7" t="s">
        <v>9</v>
      </c>
      <c r="D450" s="7" t="s">
        <v>98</v>
      </c>
      <c r="E450" s="20" t="s">
        <v>337</v>
      </c>
      <c r="F450" s="20" t="s">
        <v>50</v>
      </c>
      <c r="G450" s="932" t="s">
        <v>19</v>
      </c>
      <c r="H450" s="911" t="s">
        <v>804</v>
      </c>
      <c r="I450" s="901" t="s">
        <v>1557</v>
      </c>
      <c r="J450" s="185" t="s">
        <v>798</v>
      </c>
      <c r="K450" s="5" t="s">
        <v>26</v>
      </c>
      <c r="L450" s="5" t="s">
        <v>811</v>
      </c>
      <c r="M450" s="5"/>
      <c r="N450" s="342">
        <v>44883</v>
      </c>
      <c r="O450" s="101"/>
      <c r="P450" s="101">
        <f t="shared" si="448"/>
        <v>44925</v>
      </c>
      <c r="Q450" s="1"/>
      <c r="R450" s="336"/>
      <c r="S450" s="538" t="s">
        <v>101</v>
      </c>
      <c r="T450" s="8" t="s">
        <v>102</v>
      </c>
      <c r="U450" s="8" t="s">
        <v>103</v>
      </c>
      <c r="V450" s="17" t="s">
        <v>248</v>
      </c>
      <c r="W450" s="17" t="s">
        <v>232</v>
      </c>
      <c r="X450" s="41" t="s">
        <v>2060</v>
      </c>
      <c r="Y450" s="27"/>
      <c r="Z450" s="5" t="s">
        <v>14</v>
      </c>
      <c r="AA450" s="38" t="s">
        <v>244</v>
      </c>
      <c r="AB450" s="15" t="s">
        <v>21</v>
      </c>
      <c r="AC450" s="22" t="s">
        <v>469</v>
      </c>
      <c r="AD450" s="4"/>
      <c r="AE450" s="4" t="s">
        <v>275</v>
      </c>
      <c r="AF450" s="20" t="s">
        <v>805</v>
      </c>
      <c r="AG450" s="6" t="str">
        <f t="shared" si="449"/>
        <v>710_82_1370_5_230_07_A</v>
      </c>
      <c r="AH450" s="5"/>
      <c r="AI450" s="45" t="str">
        <f t="shared" si="450"/>
        <v>710_82_1370_5_230_07  Bewehrungsplan Gründung</v>
      </c>
    </row>
    <row r="451" spans="1:35" s="337" customFormat="1" ht="12.75" customHeight="1" x14ac:dyDescent="0.25">
      <c r="A451" s="28">
        <v>710</v>
      </c>
      <c r="B451" s="13">
        <v>82</v>
      </c>
      <c r="C451" s="7" t="s">
        <v>9</v>
      </c>
      <c r="D451" s="7" t="s">
        <v>98</v>
      </c>
      <c r="E451" s="20" t="s">
        <v>337</v>
      </c>
      <c r="F451" s="20" t="s">
        <v>51</v>
      </c>
      <c r="G451" s="932" t="s">
        <v>19</v>
      </c>
      <c r="H451" s="911" t="s">
        <v>804</v>
      </c>
      <c r="I451" s="901" t="s">
        <v>1557</v>
      </c>
      <c r="J451" s="185" t="s">
        <v>798</v>
      </c>
      <c r="K451" s="5" t="s">
        <v>26</v>
      </c>
      <c r="L451" s="5" t="s">
        <v>811</v>
      </c>
      <c r="M451" s="5"/>
      <c r="N451" s="342">
        <v>44883</v>
      </c>
      <c r="O451" s="101"/>
      <c r="P451" s="101">
        <f t="shared" si="448"/>
        <v>44925</v>
      </c>
      <c r="Q451" s="1"/>
      <c r="R451" s="336"/>
      <c r="S451" s="538" t="s">
        <v>101</v>
      </c>
      <c r="T451" s="8" t="s">
        <v>102</v>
      </c>
      <c r="U451" s="8" t="s">
        <v>103</v>
      </c>
      <c r="V451" s="17" t="s">
        <v>248</v>
      </c>
      <c r="W451" s="17" t="s">
        <v>232</v>
      </c>
      <c r="X451" s="41" t="s">
        <v>2060</v>
      </c>
      <c r="Y451" s="27"/>
      <c r="Z451" s="5" t="s">
        <v>14</v>
      </c>
      <c r="AA451" s="38" t="s">
        <v>244</v>
      </c>
      <c r="AB451" s="15" t="s">
        <v>21</v>
      </c>
      <c r="AC451" s="22" t="s">
        <v>469</v>
      </c>
      <c r="AD451" s="4"/>
      <c r="AE451" s="4" t="s">
        <v>275</v>
      </c>
      <c r="AF451" s="20" t="s">
        <v>805</v>
      </c>
      <c r="AG451" s="6" t="str">
        <f t="shared" si="449"/>
        <v>710_82_1370_5_230_08_A</v>
      </c>
      <c r="AH451" s="5"/>
      <c r="AI451" s="45" t="str">
        <f t="shared" si="450"/>
        <v>710_82_1370_5_230_08  Bewehrungsplan Gründung</v>
      </c>
    </row>
    <row r="452" spans="1:35" s="337" customFormat="1" ht="12.75" customHeight="1" x14ac:dyDescent="0.25">
      <c r="A452" s="28">
        <v>710</v>
      </c>
      <c r="B452" s="13">
        <v>82</v>
      </c>
      <c r="C452" s="7" t="s">
        <v>9</v>
      </c>
      <c r="D452" s="7" t="s">
        <v>98</v>
      </c>
      <c r="E452" s="20" t="s">
        <v>337</v>
      </c>
      <c r="F452" s="20" t="s">
        <v>52</v>
      </c>
      <c r="G452" s="932" t="s">
        <v>19</v>
      </c>
      <c r="H452" s="911" t="s">
        <v>804</v>
      </c>
      <c r="I452" s="901" t="s">
        <v>1557</v>
      </c>
      <c r="J452" s="185" t="s">
        <v>798</v>
      </c>
      <c r="K452" s="5" t="s">
        <v>26</v>
      </c>
      <c r="L452" s="5" t="s">
        <v>811</v>
      </c>
      <c r="M452" s="5"/>
      <c r="N452" s="342">
        <v>44883</v>
      </c>
      <c r="O452" s="101"/>
      <c r="P452" s="101">
        <f t="shared" si="448"/>
        <v>44925</v>
      </c>
      <c r="Q452" s="1"/>
      <c r="R452" s="336"/>
      <c r="S452" s="538" t="s">
        <v>101</v>
      </c>
      <c r="T452" s="8" t="s">
        <v>102</v>
      </c>
      <c r="U452" s="8" t="s">
        <v>103</v>
      </c>
      <c r="V452" s="17" t="s">
        <v>248</v>
      </c>
      <c r="W452" s="17" t="s">
        <v>232</v>
      </c>
      <c r="X452" s="41" t="s">
        <v>2060</v>
      </c>
      <c r="Y452" s="27"/>
      <c r="Z452" s="5" t="s">
        <v>14</v>
      </c>
      <c r="AA452" s="38" t="s">
        <v>244</v>
      </c>
      <c r="AB452" s="15" t="s">
        <v>21</v>
      </c>
      <c r="AC452" s="22" t="s">
        <v>469</v>
      </c>
      <c r="AD452" s="4"/>
      <c r="AE452" s="4" t="s">
        <v>275</v>
      </c>
      <c r="AF452" s="20" t="s">
        <v>805</v>
      </c>
      <c r="AG452" s="6" t="str">
        <f t="shared" si="449"/>
        <v>710_82_1370_5_230_09_A</v>
      </c>
      <c r="AH452" s="5"/>
      <c r="AI452" s="45" t="str">
        <f t="shared" si="450"/>
        <v>710_82_1370_5_230_09  Bewehrungsplan Gründung</v>
      </c>
    </row>
    <row r="453" spans="1:35" s="337" customFormat="1" ht="12.75" customHeight="1" x14ac:dyDescent="0.25">
      <c r="A453" s="28">
        <v>710</v>
      </c>
      <c r="B453" s="13">
        <v>82</v>
      </c>
      <c r="C453" s="7" t="s">
        <v>9</v>
      </c>
      <c r="D453" s="7" t="s">
        <v>98</v>
      </c>
      <c r="E453" s="20" t="s">
        <v>337</v>
      </c>
      <c r="F453" s="20" t="s">
        <v>279</v>
      </c>
      <c r="G453" s="932" t="s">
        <v>19</v>
      </c>
      <c r="H453" s="911" t="s">
        <v>804</v>
      </c>
      <c r="I453" s="901" t="s">
        <v>1557</v>
      </c>
      <c r="J453" s="185" t="s">
        <v>798</v>
      </c>
      <c r="K453" s="5" t="s">
        <v>26</v>
      </c>
      <c r="L453" s="5" t="s">
        <v>811</v>
      </c>
      <c r="M453" s="5"/>
      <c r="N453" s="342">
        <v>44883</v>
      </c>
      <c r="O453" s="101"/>
      <c r="P453" s="101">
        <f t="shared" si="448"/>
        <v>44925</v>
      </c>
      <c r="Q453" s="1"/>
      <c r="R453" s="336"/>
      <c r="S453" s="538" t="s">
        <v>101</v>
      </c>
      <c r="T453" s="8" t="s">
        <v>102</v>
      </c>
      <c r="U453" s="8" t="s">
        <v>103</v>
      </c>
      <c r="V453" s="17" t="s">
        <v>248</v>
      </c>
      <c r="W453" s="17" t="s">
        <v>232</v>
      </c>
      <c r="X453" s="41" t="s">
        <v>2060</v>
      </c>
      <c r="Y453" s="27"/>
      <c r="Z453" s="5" t="s">
        <v>14</v>
      </c>
      <c r="AA453" s="38" t="s">
        <v>244</v>
      </c>
      <c r="AB453" s="15" t="s">
        <v>21</v>
      </c>
      <c r="AC453" s="22" t="s">
        <v>469</v>
      </c>
      <c r="AD453" s="4"/>
      <c r="AE453" s="4" t="s">
        <v>275</v>
      </c>
      <c r="AF453" s="20" t="s">
        <v>805</v>
      </c>
      <c r="AG453" s="6" t="str">
        <f t="shared" si="449"/>
        <v>710_82_1370_5_230_10_A</v>
      </c>
      <c r="AH453" s="5"/>
      <c r="AI453" s="45" t="str">
        <f t="shared" si="450"/>
        <v>710_82_1370_5_230_10  Bewehrungsplan Gründung</v>
      </c>
    </row>
    <row r="454" spans="1:35" s="337" customFormat="1" ht="12.75" customHeight="1" x14ac:dyDescent="0.25">
      <c r="A454" s="28">
        <v>710</v>
      </c>
      <c r="B454" s="13">
        <v>82</v>
      </c>
      <c r="C454" s="7" t="s">
        <v>9</v>
      </c>
      <c r="D454" s="7" t="s">
        <v>98</v>
      </c>
      <c r="E454" s="20" t="s">
        <v>337</v>
      </c>
      <c r="F454" s="20" t="s">
        <v>108</v>
      </c>
      <c r="G454" s="932" t="s">
        <v>19</v>
      </c>
      <c r="H454" s="911" t="s">
        <v>804</v>
      </c>
      <c r="I454" s="901" t="s">
        <v>1557</v>
      </c>
      <c r="J454" s="185" t="s">
        <v>798</v>
      </c>
      <c r="K454" s="5" t="s">
        <v>26</v>
      </c>
      <c r="L454" s="5" t="s">
        <v>811</v>
      </c>
      <c r="M454" s="5"/>
      <c r="N454" s="342">
        <v>44883</v>
      </c>
      <c r="O454" s="101"/>
      <c r="P454" s="101">
        <f t="shared" si="448"/>
        <v>44925</v>
      </c>
      <c r="Q454" s="1"/>
      <c r="R454" s="336"/>
      <c r="S454" s="538" t="s">
        <v>101</v>
      </c>
      <c r="T454" s="8" t="s">
        <v>102</v>
      </c>
      <c r="U454" s="8" t="s">
        <v>103</v>
      </c>
      <c r="V454" s="17" t="s">
        <v>248</v>
      </c>
      <c r="W454" s="17" t="s">
        <v>232</v>
      </c>
      <c r="X454" s="41" t="s">
        <v>2060</v>
      </c>
      <c r="Y454" s="27"/>
      <c r="Z454" s="5" t="s">
        <v>14</v>
      </c>
      <c r="AA454" s="38" t="s">
        <v>244</v>
      </c>
      <c r="AB454" s="15" t="s">
        <v>21</v>
      </c>
      <c r="AC454" s="22" t="s">
        <v>469</v>
      </c>
      <c r="AD454" s="4"/>
      <c r="AE454" s="4" t="s">
        <v>275</v>
      </c>
      <c r="AF454" s="20" t="s">
        <v>805</v>
      </c>
      <c r="AG454" s="6" t="str">
        <f t="shared" si="449"/>
        <v>710_82_1370_5_230_11_A</v>
      </c>
      <c r="AH454" s="5"/>
      <c r="AI454" s="45" t="str">
        <f t="shared" si="450"/>
        <v>710_82_1370_5_230_11  Bewehrungsplan Gründung</v>
      </c>
    </row>
    <row r="455" spans="1:35" s="337" customFormat="1" ht="12.75" customHeight="1" x14ac:dyDescent="0.25">
      <c r="A455" s="28">
        <v>710</v>
      </c>
      <c r="B455" s="13">
        <v>82</v>
      </c>
      <c r="C455" s="7" t="s">
        <v>9</v>
      </c>
      <c r="D455" s="7" t="s">
        <v>98</v>
      </c>
      <c r="E455" s="20" t="s">
        <v>337</v>
      </c>
      <c r="F455" s="20" t="s">
        <v>109</v>
      </c>
      <c r="G455" s="932" t="s">
        <v>19</v>
      </c>
      <c r="H455" s="911" t="s">
        <v>804</v>
      </c>
      <c r="I455" s="901" t="s">
        <v>1557</v>
      </c>
      <c r="J455" s="185" t="s">
        <v>798</v>
      </c>
      <c r="K455" s="5" t="s">
        <v>26</v>
      </c>
      <c r="L455" s="5" t="s">
        <v>811</v>
      </c>
      <c r="M455" s="5"/>
      <c r="N455" s="342">
        <v>44883</v>
      </c>
      <c r="O455" s="101"/>
      <c r="P455" s="101">
        <f t="shared" si="448"/>
        <v>44925</v>
      </c>
      <c r="Q455" s="1"/>
      <c r="R455" s="336"/>
      <c r="S455" s="538" t="s">
        <v>101</v>
      </c>
      <c r="T455" s="8" t="s">
        <v>102</v>
      </c>
      <c r="U455" s="8" t="s">
        <v>103</v>
      </c>
      <c r="V455" s="17" t="s">
        <v>248</v>
      </c>
      <c r="W455" s="17" t="s">
        <v>232</v>
      </c>
      <c r="X455" s="41" t="s">
        <v>2060</v>
      </c>
      <c r="Y455" s="27"/>
      <c r="Z455" s="5" t="s">
        <v>14</v>
      </c>
      <c r="AA455" s="38" t="s">
        <v>244</v>
      </c>
      <c r="AB455" s="15" t="s">
        <v>21</v>
      </c>
      <c r="AC455" s="22" t="s">
        <v>469</v>
      </c>
      <c r="AD455" s="4"/>
      <c r="AE455" s="4" t="s">
        <v>275</v>
      </c>
      <c r="AF455" s="20" t="s">
        <v>805</v>
      </c>
      <c r="AG455" s="6" t="str">
        <f t="shared" si="449"/>
        <v>710_82_1370_5_230_12_A</v>
      </c>
      <c r="AH455" s="5"/>
      <c r="AI455" s="45" t="str">
        <f t="shared" si="450"/>
        <v>710_82_1370_5_230_12  Bewehrungsplan Gründung</v>
      </c>
    </row>
    <row r="456" spans="1:35" s="337" customFormat="1" ht="12.75" customHeight="1" x14ac:dyDescent="0.25">
      <c r="A456" s="28">
        <v>710</v>
      </c>
      <c r="B456" s="13">
        <v>82</v>
      </c>
      <c r="C456" s="7" t="s">
        <v>9</v>
      </c>
      <c r="D456" s="7" t="s">
        <v>98</v>
      </c>
      <c r="E456" s="20" t="s">
        <v>337</v>
      </c>
      <c r="F456" s="20" t="s">
        <v>276</v>
      </c>
      <c r="G456" s="932" t="s">
        <v>19</v>
      </c>
      <c r="H456" s="911" t="s">
        <v>804</v>
      </c>
      <c r="I456" s="901" t="s">
        <v>1557</v>
      </c>
      <c r="J456" s="185" t="s">
        <v>798</v>
      </c>
      <c r="K456" s="5" t="s">
        <v>26</v>
      </c>
      <c r="L456" s="5" t="s">
        <v>811</v>
      </c>
      <c r="M456" s="5"/>
      <c r="N456" s="342">
        <v>44883</v>
      </c>
      <c r="O456" s="101"/>
      <c r="P456" s="101">
        <f t="shared" si="448"/>
        <v>44925</v>
      </c>
      <c r="Q456" s="1"/>
      <c r="R456" s="336"/>
      <c r="S456" s="538" t="s">
        <v>101</v>
      </c>
      <c r="T456" s="8" t="s">
        <v>102</v>
      </c>
      <c r="U456" s="8" t="s">
        <v>103</v>
      </c>
      <c r="V456" s="17" t="s">
        <v>248</v>
      </c>
      <c r="W456" s="17" t="s">
        <v>232</v>
      </c>
      <c r="X456" s="41" t="s">
        <v>2060</v>
      </c>
      <c r="Y456" s="27"/>
      <c r="Z456" s="5" t="s">
        <v>14</v>
      </c>
      <c r="AA456" s="38" t="s">
        <v>244</v>
      </c>
      <c r="AB456" s="15" t="s">
        <v>21</v>
      </c>
      <c r="AC456" s="22" t="s">
        <v>469</v>
      </c>
      <c r="AD456" s="4"/>
      <c r="AE456" s="4" t="s">
        <v>275</v>
      </c>
      <c r="AF456" s="20" t="s">
        <v>805</v>
      </c>
      <c r="AG456" s="6" t="str">
        <f t="shared" si="449"/>
        <v>710_82_1370_5_230_13_A</v>
      </c>
      <c r="AH456" s="5"/>
      <c r="AI456" s="45" t="str">
        <f t="shared" si="450"/>
        <v>710_82_1370_5_230_13  Bewehrungsplan Gründung</v>
      </c>
    </row>
    <row r="457" spans="1:35" s="337" customFormat="1" ht="12.75" customHeight="1" x14ac:dyDescent="0.25">
      <c r="A457" s="28">
        <v>710</v>
      </c>
      <c r="B457" s="13">
        <v>82</v>
      </c>
      <c r="C457" s="7" t="s">
        <v>9</v>
      </c>
      <c r="D457" s="7" t="s">
        <v>98</v>
      </c>
      <c r="E457" s="20" t="s">
        <v>337</v>
      </c>
      <c r="F457" s="20" t="s">
        <v>280</v>
      </c>
      <c r="G457" s="932" t="s">
        <v>19</v>
      </c>
      <c r="H457" s="911" t="s">
        <v>804</v>
      </c>
      <c r="I457" s="901" t="s">
        <v>1557</v>
      </c>
      <c r="J457" s="185" t="s">
        <v>798</v>
      </c>
      <c r="K457" s="5" t="s">
        <v>26</v>
      </c>
      <c r="L457" s="5" t="s">
        <v>811</v>
      </c>
      <c r="M457" s="5"/>
      <c r="N457" s="342">
        <v>44883</v>
      </c>
      <c r="O457" s="101"/>
      <c r="P457" s="101">
        <f t="shared" si="448"/>
        <v>44925</v>
      </c>
      <c r="Q457" s="1"/>
      <c r="R457" s="336"/>
      <c r="S457" s="538" t="s">
        <v>101</v>
      </c>
      <c r="T457" s="8" t="s">
        <v>102</v>
      </c>
      <c r="U457" s="8" t="s">
        <v>103</v>
      </c>
      <c r="V457" s="17" t="s">
        <v>248</v>
      </c>
      <c r="W457" s="17" t="s">
        <v>232</v>
      </c>
      <c r="X457" s="41" t="s">
        <v>2060</v>
      </c>
      <c r="Y457" s="27"/>
      <c r="Z457" s="5" t="s">
        <v>14</v>
      </c>
      <c r="AA457" s="38" t="s">
        <v>244</v>
      </c>
      <c r="AB457" s="15" t="s">
        <v>21</v>
      </c>
      <c r="AC457" s="22" t="s">
        <v>469</v>
      </c>
      <c r="AD457" s="4"/>
      <c r="AE457" s="4" t="s">
        <v>275</v>
      </c>
      <c r="AF457" s="20" t="s">
        <v>805</v>
      </c>
      <c r="AG457" s="6" t="str">
        <f t="shared" si="449"/>
        <v>710_82_1370_5_230_14_A</v>
      </c>
      <c r="AH457" s="5"/>
      <c r="AI457" s="45" t="str">
        <f t="shared" si="450"/>
        <v>710_82_1370_5_230_14  Bewehrungsplan Gründung</v>
      </c>
    </row>
    <row r="458" spans="1:35" s="337" customFormat="1" ht="12.75" customHeight="1" x14ac:dyDescent="0.25">
      <c r="A458" s="28">
        <v>710</v>
      </c>
      <c r="B458" s="13">
        <v>82</v>
      </c>
      <c r="C458" s="7" t="s">
        <v>9</v>
      </c>
      <c r="D458" s="7" t="s">
        <v>98</v>
      </c>
      <c r="E458" s="20" t="s">
        <v>337</v>
      </c>
      <c r="F458" s="20" t="s">
        <v>281</v>
      </c>
      <c r="G458" s="932" t="s">
        <v>19</v>
      </c>
      <c r="H458" s="911" t="s">
        <v>804</v>
      </c>
      <c r="I458" s="901" t="s">
        <v>1557</v>
      </c>
      <c r="J458" s="185" t="s">
        <v>798</v>
      </c>
      <c r="K458" s="5" t="s">
        <v>26</v>
      </c>
      <c r="L458" s="5" t="s">
        <v>811</v>
      </c>
      <c r="M458" s="5"/>
      <c r="N458" s="342">
        <v>44883</v>
      </c>
      <c r="O458" s="101"/>
      <c r="P458" s="101">
        <f t="shared" si="448"/>
        <v>44925</v>
      </c>
      <c r="Q458" s="1"/>
      <c r="R458" s="336"/>
      <c r="S458" s="538" t="s">
        <v>101</v>
      </c>
      <c r="T458" s="8" t="s">
        <v>102</v>
      </c>
      <c r="U458" s="8" t="s">
        <v>103</v>
      </c>
      <c r="V458" s="17" t="s">
        <v>248</v>
      </c>
      <c r="W458" s="17" t="s">
        <v>232</v>
      </c>
      <c r="X458" s="41" t="s">
        <v>2060</v>
      </c>
      <c r="Y458" s="27"/>
      <c r="Z458" s="5" t="s">
        <v>14</v>
      </c>
      <c r="AA458" s="38" t="s">
        <v>244</v>
      </c>
      <c r="AB458" s="15" t="s">
        <v>21</v>
      </c>
      <c r="AC458" s="22" t="s">
        <v>469</v>
      </c>
      <c r="AD458" s="4"/>
      <c r="AE458" s="4" t="s">
        <v>275</v>
      </c>
      <c r="AF458" s="20" t="s">
        <v>805</v>
      </c>
      <c r="AG458" s="6" t="str">
        <f t="shared" si="449"/>
        <v>710_82_1370_5_230_15_A</v>
      </c>
      <c r="AH458" s="5"/>
      <c r="AI458" s="45" t="str">
        <f t="shared" si="450"/>
        <v>710_82_1370_5_230_15  Bewehrungsplan Gründung</v>
      </c>
    </row>
    <row r="459" spans="1:35" s="337" customFormat="1" ht="12.75" customHeight="1" x14ac:dyDescent="0.25">
      <c r="A459" s="28">
        <v>710</v>
      </c>
      <c r="B459" s="13">
        <v>82</v>
      </c>
      <c r="C459" s="7" t="s">
        <v>9</v>
      </c>
      <c r="D459" s="7" t="s">
        <v>98</v>
      </c>
      <c r="E459" s="20" t="s">
        <v>337</v>
      </c>
      <c r="F459" s="20" t="s">
        <v>282</v>
      </c>
      <c r="G459" s="932" t="s">
        <v>19</v>
      </c>
      <c r="H459" s="911" t="s">
        <v>804</v>
      </c>
      <c r="I459" s="901" t="s">
        <v>1557</v>
      </c>
      <c r="J459" s="185" t="s">
        <v>798</v>
      </c>
      <c r="K459" s="5" t="s">
        <v>26</v>
      </c>
      <c r="L459" s="5" t="s">
        <v>811</v>
      </c>
      <c r="M459" s="5"/>
      <c r="N459" s="342">
        <v>44883</v>
      </c>
      <c r="O459" s="101"/>
      <c r="P459" s="101">
        <f t="shared" si="448"/>
        <v>44925</v>
      </c>
      <c r="Q459" s="1"/>
      <c r="R459" s="336"/>
      <c r="S459" s="538" t="s">
        <v>101</v>
      </c>
      <c r="T459" s="8" t="s">
        <v>102</v>
      </c>
      <c r="U459" s="8" t="s">
        <v>103</v>
      </c>
      <c r="V459" s="17" t="s">
        <v>248</v>
      </c>
      <c r="W459" s="17" t="s">
        <v>232</v>
      </c>
      <c r="X459" s="41" t="s">
        <v>2060</v>
      </c>
      <c r="Y459" s="27"/>
      <c r="Z459" s="5" t="s">
        <v>14</v>
      </c>
      <c r="AA459" s="38" t="s">
        <v>244</v>
      </c>
      <c r="AB459" s="15" t="s">
        <v>21</v>
      </c>
      <c r="AC459" s="22" t="s">
        <v>469</v>
      </c>
      <c r="AD459" s="4"/>
      <c r="AE459" s="4" t="s">
        <v>275</v>
      </c>
      <c r="AF459" s="20" t="s">
        <v>805</v>
      </c>
      <c r="AG459" s="6" t="str">
        <f t="shared" si="449"/>
        <v>710_82_1370_5_230_16_A</v>
      </c>
      <c r="AH459" s="5"/>
      <c r="AI459" s="45" t="str">
        <f t="shared" si="450"/>
        <v>710_82_1370_5_230_16  Bewehrungsplan Gründung</v>
      </c>
    </row>
    <row r="460" spans="1:35" s="337" customFormat="1" ht="12.75" customHeight="1" x14ac:dyDescent="0.25">
      <c r="A460" s="28">
        <v>710</v>
      </c>
      <c r="B460" s="13">
        <v>82</v>
      </c>
      <c r="C460" s="7" t="s">
        <v>9</v>
      </c>
      <c r="D460" s="7" t="s">
        <v>98</v>
      </c>
      <c r="E460" s="20" t="s">
        <v>337</v>
      </c>
      <c r="F460" s="20" t="s">
        <v>283</v>
      </c>
      <c r="G460" s="932" t="s">
        <v>19</v>
      </c>
      <c r="H460" s="911" t="s">
        <v>804</v>
      </c>
      <c r="I460" s="901" t="s">
        <v>1557</v>
      </c>
      <c r="J460" s="185" t="s">
        <v>798</v>
      </c>
      <c r="K460" s="5" t="s">
        <v>26</v>
      </c>
      <c r="L460" s="5" t="s">
        <v>811</v>
      </c>
      <c r="M460" s="5"/>
      <c r="N460" s="342">
        <v>44883</v>
      </c>
      <c r="O460" s="101"/>
      <c r="P460" s="101">
        <f t="shared" si="448"/>
        <v>44925</v>
      </c>
      <c r="Q460" s="1"/>
      <c r="R460" s="336"/>
      <c r="S460" s="538" t="s">
        <v>101</v>
      </c>
      <c r="T460" s="8" t="s">
        <v>102</v>
      </c>
      <c r="U460" s="8" t="s">
        <v>103</v>
      </c>
      <c r="V460" s="17" t="s">
        <v>248</v>
      </c>
      <c r="W460" s="17" t="s">
        <v>232</v>
      </c>
      <c r="X460" s="41" t="s">
        <v>2060</v>
      </c>
      <c r="Y460" s="27"/>
      <c r="Z460" s="5" t="s">
        <v>14</v>
      </c>
      <c r="AA460" s="38" t="s">
        <v>244</v>
      </c>
      <c r="AB460" s="15" t="s">
        <v>21</v>
      </c>
      <c r="AC460" s="22" t="s">
        <v>469</v>
      </c>
      <c r="AD460" s="4"/>
      <c r="AE460" s="4" t="s">
        <v>275</v>
      </c>
      <c r="AF460" s="20" t="s">
        <v>805</v>
      </c>
      <c r="AG460" s="6" t="str">
        <f t="shared" si="449"/>
        <v>710_82_1370_5_230_17_A</v>
      </c>
      <c r="AH460" s="5"/>
      <c r="AI460" s="45" t="str">
        <f t="shared" si="450"/>
        <v>710_82_1370_5_230_17  Bewehrungsplan Gründung</v>
      </c>
    </row>
    <row r="461" spans="1:35" s="337" customFormat="1" ht="12.75" customHeight="1" x14ac:dyDescent="0.25">
      <c r="A461" s="28">
        <v>710</v>
      </c>
      <c r="B461" s="13">
        <v>82</v>
      </c>
      <c r="C461" s="7" t="s">
        <v>9</v>
      </c>
      <c r="D461" s="7" t="s">
        <v>98</v>
      </c>
      <c r="E461" s="20" t="s">
        <v>337</v>
      </c>
      <c r="F461" s="20" t="s">
        <v>284</v>
      </c>
      <c r="G461" s="932" t="s">
        <v>19</v>
      </c>
      <c r="H461" s="911" t="s">
        <v>804</v>
      </c>
      <c r="I461" s="901" t="s">
        <v>1557</v>
      </c>
      <c r="J461" s="185" t="s">
        <v>798</v>
      </c>
      <c r="K461" s="5" t="s">
        <v>26</v>
      </c>
      <c r="L461" s="5" t="s">
        <v>811</v>
      </c>
      <c r="M461" s="5"/>
      <c r="N461" s="342">
        <v>44883</v>
      </c>
      <c r="O461" s="101"/>
      <c r="P461" s="101">
        <f t="shared" si="448"/>
        <v>44925</v>
      </c>
      <c r="Q461" s="1"/>
      <c r="R461" s="336"/>
      <c r="S461" s="538" t="s">
        <v>101</v>
      </c>
      <c r="T461" s="8" t="s">
        <v>102</v>
      </c>
      <c r="U461" s="8" t="s">
        <v>103</v>
      </c>
      <c r="V461" s="17" t="s">
        <v>248</v>
      </c>
      <c r="W461" s="17" t="s">
        <v>232</v>
      </c>
      <c r="X461" s="41" t="s">
        <v>2060</v>
      </c>
      <c r="Y461" s="27"/>
      <c r="Z461" s="5" t="s">
        <v>14</v>
      </c>
      <c r="AA461" s="38" t="s">
        <v>244</v>
      </c>
      <c r="AB461" s="15" t="s">
        <v>21</v>
      </c>
      <c r="AC461" s="22" t="s">
        <v>469</v>
      </c>
      <c r="AD461" s="4"/>
      <c r="AE461" s="4" t="s">
        <v>275</v>
      </c>
      <c r="AF461" s="20" t="s">
        <v>805</v>
      </c>
      <c r="AG461" s="6" t="str">
        <f t="shared" si="449"/>
        <v>710_82_1370_5_230_18_A</v>
      </c>
      <c r="AH461" s="5"/>
      <c r="AI461" s="45" t="str">
        <f t="shared" si="450"/>
        <v>710_82_1370_5_230_18  Bewehrungsplan Gründung</v>
      </c>
    </row>
    <row r="462" spans="1:35" s="337" customFormat="1" ht="12.75" customHeight="1" x14ac:dyDescent="0.25">
      <c r="A462" s="28">
        <v>710</v>
      </c>
      <c r="B462" s="13">
        <v>82</v>
      </c>
      <c r="C462" s="7" t="s">
        <v>9</v>
      </c>
      <c r="D462" s="7" t="s">
        <v>98</v>
      </c>
      <c r="E462" s="20" t="s">
        <v>337</v>
      </c>
      <c r="F462" s="20" t="s">
        <v>285</v>
      </c>
      <c r="G462" s="932" t="s">
        <v>19</v>
      </c>
      <c r="H462" s="911" t="s">
        <v>804</v>
      </c>
      <c r="I462" s="901" t="s">
        <v>1557</v>
      </c>
      <c r="J462" s="185" t="s">
        <v>798</v>
      </c>
      <c r="K462" s="5" t="s">
        <v>26</v>
      </c>
      <c r="L462" s="5" t="s">
        <v>811</v>
      </c>
      <c r="M462" s="5"/>
      <c r="N462" s="342">
        <v>44883</v>
      </c>
      <c r="O462" s="101"/>
      <c r="P462" s="101">
        <f t="shared" si="448"/>
        <v>44925</v>
      </c>
      <c r="Q462" s="1"/>
      <c r="R462" s="336"/>
      <c r="S462" s="538" t="s">
        <v>101</v>
      </c>
      <c r="T462" s="8" t="s">
        <v>102</v>
      </c>
      <c r="U462" s="8" t="s">
        <v>103</v>
      </c>
      <c r="V462" s="17" t="s">
        <v>248</v>
      </c>
      <c r="W462" s="17" t="s">
        <v>232</v>
      </c>
      <c r="X462" s="41" t="s">
        <v>2060</v>
      </c>
      <c r="Y462" s="27"/>
      <c r="Z462" s="5" t="s">
        <v>14</v>
      </c>
      <c r="AA462" s="38" t="s">
        <v>244</v>
      </c>
      <c r="AB462" s="15" t="s">
        <v>21</v>
      </c>
      <c r="AC462" s="22" t="s">
        <v>469</v>
      </c>
      <c r="AD462" s="4"/>
      <c r="AE462" s="4" t="s">
        <v>275</v>
      </c>
      <c r="AF462" s="20" t="s">
        <v>805</v>
      </c>
      <c r="AG462" s="6" t="str">
        <f t="shared" si="449"/>
        <v>710_82_1370_5_230_19_A</v>
      </c>
      <c r="AH462" s="5"/>
      <c r="AI462" s="45" t="str">
        <f t="shared" si="450"/>
        <v>710_82_1370_5_230_19  Bewehrungsplan Gründung</v>
      </c>
    </row>
    <row r="463" spans="1:35" s="337" customFormat="1" ht="12.75" customHeight="1" x14ac:dyDescent="0.25">
      <c r="A463" s="28">
        <v>710</v>
      </c>
      <c r="B463" s="13">
        <v>82</v>
      </c>
      <c r="C463" s="7" t="s">
        <v>9</v>
      </c>
      <c r="D463" s="7" t="s">
        <v>98</v>
      </c>
      <c r="E463" s="20" t="s">
        <v>337</v>
      </c>
      <c r="F463" s="20" t="s">
        <v>371</v>
      </c>
      <c r="G463" s="932" t="s">
        <v>19</v>
      </c>
      <c r="H463" s="911" t="s">
        <v>804</v>
      </c>
      <c r="I463" s="901" t="s">
        <v>1557</v>
      </c>
      <c r="J463" s="185" t="s">
        <v>798</v>
      </c>
      <c r="K463" s="5" t="s">
        <v>26</v>
      </c>
      <c r="L463" s="5" t="s">
        <v>811</v>
      </c>
      <c r="M463" s="5"/>
      <c r="N463" s="342">
        <v>44883</v>
      </c>
      <c r="O463" s="101"/>
      <c r="P463" s="101">
        <f t="shared" si="448"/>
        <v>44925</v>
      </c>
      <c r="Q463" s="1"/>
      <c r="R463" s="336"/>
      <c r="S463" s="538" t="s">
        <v>101</v>
      </c>
      <c r="T463" s="8" t="s">
        <v>102</v>
      </c>
      <c r="U463" s="8" t="s">
        <v>103</v>
      </c>
      <c r="V463" s="17" t="s">
        <v>248</v>
      </c>
      <c r="W463" s="17" t="s">
        <v>232</v>
      </c>
      <c r="X463" s="41" t="s">
        <v>2060</v>
      </c>
      <c r="Y463" s="27"/>
      <c r="Z463" s="5" t="s">
        <v>14</v>
      </c>
      <c r="AA463" s="38" t="s">
        <v>244</v>
      </c>
      <c r="AB463" s="15" t="s">
        <v>21</v>
      </c>
      <c r="AC463" s="22" t="s">
        <v>469</v>
      </c>
      <c r="AD463" s="4"/>
      <c r="AE463" s="4" t="s">
        <v>275</v>
      </c>
      <c r="AF463" s="20" t="s">
        <v>805</v>
      </c>
      <c r="AG463" s="6" t="str">
        <f t="shared" si="449"/>
        <v>710_82_1370_5_230_20_A</v>
      </c>
      <c r="AH463" s="5"/>
      <c r="AI463" s="45" t="str">
        <f t="shared" si="450"/>
        <v>710_82_1370_5_230_20  Bewehrungsplan Gründung</v>
      </c>
    </row>
    <row r="464" spans="1:35" s="337" customFormat="1" ht="12.75" customHeight="1" x14ac:dyDescent="0.25">
      <c r="A464" s="28">
        <v>710</v>
      </c>
      <c r="B464" s="13">
        <v>82</v>
      </c>
      <c r="C464" s="7" t="s">
        <v>9</v>
      </c>
      <c r="D464" s="7" t="s">
        <v>98</v>
      </c>
      <c r="E464" s="20" t="s">
        <v>337</v>
      </c>
      <c r="F464" s="20" t="s">
        <v>406</v>
      </c>
      <c r="G464" s="932" t="s">
        <v>19</v>
      </c>
      <c r="H464" s="911" t="s">
        <v>804</v>
      </c>
      <c r="I464" s="901" t="s">
        <v>1557</v>
      </c>
      <c r="J464" s="185" t="s">
        <v>798</v>
      </c>
      <c r="K464" s="5" t="s">
        <v>26</v>
      </c>
      <c r="L464" s="5" t="s">
        <v>811</v>
      </c>
      <c r="M464" s="5"/>
      <c r="N464" s="342">
        <v>44883</v>
      </c>
      <c r="O464" s="101"/>
      <c r="P464" s="101">
        <f t="shared" si="448"/>
        <v>44925</v>
      </c>
      <c r="Q464" s="1"/>
      <c r="R464" s="336"/>
      <c r="S464" s="538" t="s">
        <v>101</v>
      </c>
      <c r="T464" s="8" t="s">
        <v>102</v>
      </c>
      <c r="U464" s="8" t="s">
        <v>103</v>
      </c>
      <c r="V464" s="17" t="s">
        <v>248</v>
      </c>
      <c r="W464" s="17" t="s">
        <v>232</v>
      </c>
      <c r="X464" s="41" t="s">
        <v>2060</v>
      </c>
      <c r="Y464" s="27"/>
      <c r="Z464" s="5" t="s">
        <v>14</v>
      </c>
      <c r="AA464" s="38" t="s">
        <v>244</v>
      </c>
      <c r="AB464" s="15" t="s">
        <v>21</v>
      </c>
      <c r="AC464" s="22" t="s">
        <v>469</v>
      </c>
      <c r="AD464" s="4"/>
      <c r="AE464" s="4" t="s">
        <v>275</v>
      </c>
      <c r="AF464" s="20" t="s">
        <v>805</v>
      </c>
      <c r="AG464" s="6" t="str">
        <f t="shared" si="449"/>
        <v>710_82_1370_5_230_21_A</v>
      </c>
      <c r="AH464" s="5"/>
      <c r="AI464" s="45" t="str">
        <f t="shared" si="450"/>
        <v>710_82_1370_5_230_21  Bewehrungsplan Gründung</v>
      </c>
    </row>
    <row r="465" spans="1:35" s="337" customFormat="1" ht="12.75" customHeight="1" x14ac:dyDescent="0.25">
      <c r="A465" s="28">
        <v>710</v>
      </c>
      <c r="B465" s="13">
        <v>82</v>
      </c>
      <c r="C465" s="7" t="s">
        <v>9</v>
      </c>
      <c r="D465" s="7" t="s">
        <v>98</v>
      </c>
      <c r="E465" s="20" t="s">
        <v>337</v>
      </c>
      <c r="F465" s="20" t="s">
        <v>407</v>
      </c>
      <c r="G465" s="932" t="s">
        <v>19</v>
      </c>
      <c r="H465" s="911" t="s">
        <v>804</v>
      </c>
      <c r="I465" s="901" t="s">
        <v>1557</v>
      </c>
      <c r="J465" s="185" t="s">
        <v>798</v>
      </c>
      <c r="K465" s="5" t="s">
        <v>26</v>
      </c>
      <c r="L465" s="5" t="s">
        <v>811</v>
      </c>
      <c r="M465" s="5"/>
      <c r="N465" s="342">
        <v>44883</v>
      </c>
      <c r="O465" s="101"/>
      <c r="P465" s="101">
        <f t="shared" si="448"/>
        <v>44925</v>
      </c>
      <c r="Q465" s="1"/>
      <c r="R465" s="336"/>
      <c r="S465" s="538" t="s">
        <v>101</v>
      </c>
      <c r="T465" s="8" t="s">
        <v>102</v>
      </c>
      <c r="U465" s="8" t="s">
        <v>103</v>
      </c>
      <c r="V465" s="17" t="s">
        <v>248</v>
      </c>
      <c r="W465" s="17" t="s">
        <v>232</v>
      </c>
      <c r="X465" s="41" t="s">
        <v>2060</v>
      </c>
      <c r="Y465" s="27"/>
      <c r="Z465" s="5" t="s">
        <v>14</v>
      </c>
      <c r="AA465" s="38" t="s">
        <v>244</v>
      </c>
      <c r="AB465" s="15" t="s">
        <v>21</v>
      </c>
      <c r="AC465" s="22" t="s">
        <v>469</v>
      </c>
      <c r="AD465" s="4"/>
      <c r="AE465" s="4" t="s">
        <v>275</v>
      </c>
      <c r="AF465" s="20" t="s">
        <v>805</v>
      </c>
      <c r="AG465" s="6" t="str">
        <f t="shared" si="449"/>
        <v>710_82_1370_5_230_22_A</v>
      </c>
      <c r="AH465" s="5"/>
      <c r="AI465" s="45" t="str">
        <f t="shared" si="450"/>
        <v>710_82_1370_5_230_22  Bewehrungsplan Gründung</v>
      </c>
    </row>
    <row r="466" spans="1:35" s="337" customFormat="1" ht="12.75" customHeight="1" x14ac:dyDescent="0.25">
      <c r="A466" s="28">
        <v>710</v>
      </c>
      <c r="B466" s="13">
        <v>82</v>
      </c>
      <c r="C466" s="7" t="s">
        <v>9</v>
      </c>
      <c r="D466" s="7" t="s">
        <v>98</v>
      </c>
      <c r="E466" s="20" t="s">
        <v>337</v>
      </c>
      <c r="F466" s="20" t="s">
        <v>543</v>
      </c>
      <c r="G466" s="932" t="s">
        <v>19</v>
      </c>
      <c r="H466" s="911" t="s">
        <v>804</v>
      </c>
      <c r="I466" s="901" t="s">
        <v>1557</v>
      </c>
      <c r="J466" s="185" t="s">
        <v>798</v>
      </c>
      <c r="K466" s="5" t="s">
        <v>26</v>
      </c>
      <c r="L466" s="5" t="s">
        <v>811</v>
      </c>
      <c r="M466" s="5"/>
      <c r="N466" s="342">
        <v>44883</v>
      </c>
      <c r="O466" s="101"/>
      <c r="P466" s="101">
        <f t="shared" si="448"/>
        <v>44925</v>
      </c>
      <c r="Q466" s="1"/>
      <c r="R466" s="336"/>
      <c r="S466" s="538" t="s">
        <v>101</v>
      </c>
      <c r="T466" s="8" t="s">
        <v>102</v>
      </c>
      <c r="U466" s="8" t="s">
        <v>103</v>
      </c>
      <c r="V466" s="17" t="s">
        <v>248</v>
      </c>
      <c r="W466" s="17" t="s">
        <v>232</v>
      </c>
      <c r="X466" s="41" t="s">
        <v>2060</v>
      </c>
      <c r="Y466" s="27"/>
      <c r="Z466" s="5" t="s">
        <v>14</v>
      </c>
      <c r="AA466" s="38" t="s">
        <v>244</v>
      </c>
      <c r="AB466" s="15" t="s">
        <v>21</v>
      </c>
      <c r="AC466" s="22" t="s">
        <v>469</v>
      </c>
      <c r="AD466" s="4"/>
      <c r="AE466" s="4" t="s">
        <v>275</v>
      </c>
      <c r="AF466" s="20" t="s">
        <v>805</v>
      </c>
      <c r="AG466" s="6" t="str">
        <f t="shared" si="449"/>
        <v>710_82_1370_5_230_23_A</v>
      </c>
      <c r="AH466" s="5"/>
      <c r="AI466" s="45" t="str">
        <f t="shared" si="450"/>
        <v>710_82_1370_5_230_23  Bewehrungsplan Gründung</v>
      </c>
    </row>
    <row r="467" spans="1:35" s="337" customFormat="1" ht="12.75" customHeight="1" x14ac:dyDescent="0.25">
      <c r="A467" s="28">
        <v>710</v>
      </c>
      <c r="B467" s="13">
        <v>82</v>
      </c>
      <c r="C467" s="7" t="s">
        <v>9</v>
      </c>
      <c r="D467" s="7" t="s">
        <v>98</v>
      </c>
      <c r="E467" s="20" t="s">
        <v>337</v>
      </c>
      <c r="F467" s="20" t="s">
        <v>544</v>
      </c>
      <c r="G467" s="932" t="s">
        <v>19</v>
      </c>
      <c r="H467" s="911" t="s">
        <v>804</v>
      </c>
      <c r="I467" s="901" t="s">
        <v>1557</v>
      </c>
      <c r="J467" s="185" t="s">
        <v>798</v>
      </c>
      <c r="K467" s="5" t="s">
        <v>26</v>
      </c>
      <c r="L467" s="5" t="s">
        <v>811</v>
      </c>
      <c r="M467" s="5"/>
      <c r="N467" s="342">
        <v>44883</v>
      </c>
      <c r="O467" s="101"/>
      <c r="P467" s="101">
        <f t="shared" si="448"/>
        <v>44925</v>
      </c>
      <c r="Q467" s="1"/>
      <c r="R467" s="336"/>
      <c r="S467" s="538" t="s">
        <v>101</v>
      </c>
      <c r="T467" s="8" t="s">
        <v>102</v>
      </c>
      <c r="U467" s="8" t="s">
        <v>103</v>
      </c>
      <c r="V467" s="17" t="s">
        <v>248</v>
      </c>
      <c r="W467" s="17" t="s">
        <v>232</v>
      </c>
      <c r="X467" s="41" t="s">
        <v>2060</v>
      </c>
      <c r="Y467" s="27"/>
      <c r="Z467" s="5" t="s">
        <v>14</v>
      </c>
      <c r="AA467" s="38" t="s">
        <v>244</v>
      </c>
      <c r="AB467" s="15" t="s">
        <v>21</v>
      </c>
      <c r="AC467" s="22" t="s">
        <v>469</v>
      </c>
      <c r="AD467" s="4"/>
      <c r="AE467" s="4" t="s">
        <v>275</v>
      </c>
      <c r="AF467" s="20" t="s">
        <v>805</v>
      </c>
      <c r="AG467" s="6" t="str">
        <f t="shared" si="449"/>
        <v>710_82_1370_5_230_24_A</v>
      </c>
      <c r="AH467" s="5"/>
      <c r="AI467" s="45" t="str">
        <f t="shared" si="450"/>
        <v>710_82_1370_5_230_24  Bewehrungsplan Gründung</v>
      </c>
    </row>
    <row r="468" spans="1:35" s="337" customFormat="1" ht="12.75" customHeight="1" x14ac:dyDescent="0.25">
      <c r="A468" s="28"/>
      <c r="B468" s="13"/>
      <c r="C468" s="7"/>
      <c r="D468" s="7"/>
      <c r="E468" s="20"/>
      <c r="F468" s="20"/>
      <c r="G468" s="932"/>
      <c r="H468" s="911"/>
      <c r="I468" s="160"/>
      <c r="J468" s="185"/>
      <c r="K468" s="5"/>
      <c r="L468" s="5"/>
      <c r="M468" s="5"/>
      <c r="N468" s="101"/>
      <c r="O468" s="101"/>
      <c r="P468" s="101"/>
      <c r="Q468" s="1"/>
      <c r="R468" s="336"/>
      <c r="S468" s="538"/>
      <c r="T468" s="8"/>
      <c r="U468" s="8"/>
      <c r="V468" s="17"/>
      <c r="W468" s="17"/>
      <c r="X468" s="41"/>
      <c r="Y468" s="27"/>
      <c r="Z468" s="5"/>
      <c r="AA468" s="38"/>
      <c r="AB468" s="15"/>
      <c r="AC468" s="22"/>
      <c r="AD468" s="4"/>
      <c r="AE468" s="4"/>
      <c r="AF468" s="20"/>
      <c r="AG468" s="6"/>
      <c r="AH468" s="5"/>
      <c r="AI468" s="45"/>
    </row>
    <row r="469" spans="1:35" s="337" customFormat="1" ht="12.75" customHeight="1" x14ac:dyDescent="0.25">
      <c r="A469" s="28">
        <v>710</v>
      </c>
      <c r="B469" s="13">
        <v>82</v>
      </c>
      <c r="C469" s="7" t="s">
        <v>9</v>
      </c>
      <c r="D469" s="7" t="s">
        <v>98</v>
      </c>
      <c r="E469" s="20" t="s">
        <v>337</v>
      </c>
      <c r="F469" s="20" t="s">
        <v>696</v>
      </c>
      <c r="G469" s="932" t="s">
        <v>19</v>
      </c>
      <c r="H469" s="911" t="s">
        <v>804</v>
      </c>
      <c r="I469" s="901" t="s">
        <v>1557</v>
      </c>
      <c r="J469" s="185" t="s">
        <v>798</v>
      </c>
      <c r="K469" s="5" t="s">
        <v>26</v>
      </c>
      <c r="L469" s="5" t="s">
        <v>811</v>
      </c>
      <c r="M469" s="5"/>
      <c r="N469" s="342">
        <v>44889</v>
      </c>
      <c r="O469" s="101"/>
      <c r="P469" s="101">
        <f t="shared" si="448"/>
        <v>44931</v>
      </c>
      <c r="Q469" s="1"/>
      <c r="R469" s="336"/>
      <c r="S469" s="538" t="s">
        <v>101</v>
      </c>
      <c r="T469" s="8" t="s">
        <v>102</v>
      </c>
      <c r="U469" s="8" t="s">
        <v>103</v>
      </c>
      <c r="V469" s="17" t="s">
        <v>248</v>
      </c>
      <c r="W469" s="17" t="s">
        <v>232</v>
      </c>
      <c r="X469" s="41" t="s">
        <v>2061</v>
      </c>
      <c r="Y469" s="27"/>
      <c r="Z469" s="5" t="s">
        <v>14</v>
      </c>
      <c r="AA469" s="38" t="s">
        <v>244</v>
      </c>
      <c r="AB469" s="15" t="s">
        <v>21</v>
      </c>
      <c r="AC469" s="22" t="s">
        <v>469</v>
      </c>
      <c r="AD469" s="4"/>
      <c r="AE469" s="4" t="s">
        <v>275</v>
      </c>
      <c r="AF469" s="20" t="s">
        <v>805</v>
      </c>
      <c r="AG469" s="6" t="str">
        <f t="shared" ref="AG469" si="451">IF(A469="","",A469&amp;"_"&amp;B469&amp;"_"&amp;C469&amp;"_"&amp;D469&amp;"_"&amp;E469&amp;"_"&amp;F469&amp;"_"&amp;G469)</f>
        <v>710_82_1370_5_230_25_A</v>
      </c>
      <c r="AH469" s="5"/>
      <c r="AI469" s="45" t="str">
        <f t="shared" ref="AI469" si="452">IF(A469="","",A469&amp;"_"&amp;B469&amp;"_"&amp;C469&amp;"_"&amp;D469&amp;"_"&amp;E469&amp;"_"&amp;F469&amp;"  "&amp;X469)</f>
        <v>710_82_1370_5_230_25  Bewehrungsplan Treppenhäuser/Podeste</v>
      </c>
    </row>
    <row r="470" spans="1:35" s="337" customFormat="1" ht="12.75" customHeight="1" x14ac:dyDescent="0.25">
      <c r="A470" s="28">
        <v>710</v>
      </c>
      <c r="B470" s="13">
        <v>82</v>
      </c>
      <c r="C470" s="7" t="s">
        <v>9</v>
      </c>
      <c r="D470" s="7" t="s">
        <v>98</v>
      </c>
      <c r="E470" s="20" t="s">
        <v>337</v>
      </c>
      <c r="F470" s="20" t="s">
        <v>697</v>
      </c>
      <c r="G470" s="932" t="s">
        <v>19</v>
      </c>
      <c r="H470" s="911" t="s">
        <v>804</v>
      </c>
      <c r="I470" s="901" t="s">
        <v>1557</v>
      </c>
      <c r="J470" s="185" t="s">
        <v>798</v>
      </c>
      <c r="K470" s="5" t="s">
        <v>26</v>
      </c>
      <c r="L470" s="5" t="s">
        <v>811</v>
      </c>
      <c r="M470" s="5"/>
      <c r="N470" s="342">
        <v>44889</v>
      </c>
      <c r="O470" s="101"/>
      <c r="P470" s="101">
        <f t="shared" si="448"/>
        <v>44931</v>
      </c>
      <c r="Q470" s="1"/>
      <c r="R470" s="336"/>
      <c r="S470" s="538" t="s">
        <v>101</v>
      </c>
      <c r="T470" s="8" t="s">
        <v>102</v>
      </c>
      <c r="U470" s="8" t="s">
        <v>103</v>
      </c>
      <c r="V470" s="17" t="s">
        <v>248</v>
      </c>
      <c r="W470" s="17" t="s">
        <v>232</v>
      </c>
      <c r="X470" s="41" t="s">
        <v>2061</v>
      </c>
      <c r="Y470" s="27"/>
      <c r="Z470" s="5" t="s">
        <v>14</v>
      </c>
      <c r="AA470" s="38" t="s">
        <v>244</v>
      </c>
      <c r="AB470" s="15" t="s">
        <v>21</v>
      </c>
      <c r="AC470" s="22" t="s">
        <v>469</v>
      </c>
      <c r="AD470" s="4"/>
      <c r="AE470" s="4" t="s">
        <v>275</v>
      </c>
      <c r="AF470" s="20" t="s">
        <v>805</v>
      </c>
      <c r="AG470" s="6" t="str">
        <f t="shared" ref="AG470:AG472" si="453">IF(A470="","",A470&amp;"_"&amp;B470&amp;"_"&amp;C470&amp;"_"&amp;D470&amp;"_"&amp;E470&amp;"_"&amp;F470&amp;"_"&amp;G470)</f>
        <v>710_82_1370_5_230_26_A</v>
      </c>
      <c r="AH470" s="5"/>
      <c r="AI470" s="45" t="str">
        <f t="shared" ref="AI470:AI472" si="454">IF(A470="","",A470&amp;"_"&amp;B470&amp;"_"&amp;C470&amp;"_"&amp;D470&amp;"_"&amp;E470&amp;"_"&amp;F470&amp;"  "&amp;X470)</f>
        <v>710_82_1370_5_230_26  Bewehrungsplan Treppenhäuser/Podeste</v>
      </c>
    </row>
    <row r="471" spans="1:35" s="337" customFormat="1" ht="12.75" customHeight="1" x14ac:dyDescent="0.25">
      <c r="A471" s="28">
        <v>710</v>
      </c>
      <c r="B471" s="13">
        <v>82</v>
      </c>
      <c r="C471" s="7" t="s">
        <v>9</v>
      </c>
      <c r="D471" s="7" t="s">
        <v>98</v>
      </c>
      <c r="E471" s="20" t="s">
        <v>337</v>
      </c>
      <c r="F471" s="20" t="s">
        <v>699</v>
      </c>
      <c r="G471" s="932" t="s">
        <v>19</v>
      </c>
      <c r="H471" s="911" t="s">
        <v>804</v>
      </c>
      <c r="I471" s="901" t="s">
        <v>1557</v>
      </c>
      <c r="J471" s="185" t="s">
        <v>798</v>
      </c>
      <c r="K471" s="5" t="s">
        <v>26</v>
      </c>
      <c r="L471" s="5" t="s">
        <v>811</v>
      </c>
      <c r="M471" s="5"/>
      <c r="N471" s="342">
        <v>44889</v>
      </c>
      <c r="O471" s="101"/>
      <c r="P471" s="101">
        <f t="shared" si="448"/>
        <v>44931</v>
      </c>
      <c r="Q471" s="1"/>
      <c r="R471" s="336"/>
      <c r="S471" s="538" t="s">
        <v>101</v>
      </c>
      <c r="T471" s="8" t="s">
        <v>102</v>
      </c>
      <c r="U471" s="8" t="s">
        <v>103</v>
      </c>
      <c r="V471" s="17" t="s">
        <v>248</v>
      </c>
      <c r="W471" s="17" t="s">
        <v>232</v>
      </c>
      <c r="X471" s="41" t="s">
        <v>2061</v>
      </c>
      <c r="Y471" s="27"/>
      <c r="Z471" s="5" t="s">
        <v>14</v>
      </c>
      <c r="AA471" s="38" t="s">
        <v>244</v>
      </c>
      <c r="AB471" s="15" t="s">
        <v>21</v>
      </c>
      <c r="AC471" s="22" t="s">
        <v>469</v>
      </c>
      <c r="AD471" s="4"/>
      <c r="AE471" s="4" t="s">
        <v>275</v>
      </c>
      <c r="AF471" s="20" t="s">
        <v>805</v>
      </c>
      <c r="AG471" s="6" t="str">
        <f t="shared" si="453"/>
        <v>710_82_1370_5_230_27_A</v>
      </c>
      <c r="AH471" s="5"/>
      <c r="AI471" s="45" t="str">
        <f t="shared" si="454"/>
        <v>710_82_1370_5_230_27  Bewehrungsplan Treppenhäuser/Podeste</v>
      </c>
    </row>
    <row r="472" spans="1:35" s="337" customFormat="1" ht="12.75" customHeight="1" x14ac:dyDescent="0.25">
      <c r="A472" s="28">
        <v>710</v>
      </c>
      <c r="B472" s="13">
        <v>82</v>
      </c>
      <c r="C472" s="7" t="s">
        <v>9</v>
      </c>
      <c r="D472" s="7" t="s">
        <v>98</v>
      </c>
      <c r="E472" s="20" t="s">
        <v>337</v>
      </c>
      <c r="F472" s="20" t="s">
        <v>701</v>
      </c>
      <c r="G472" s="932" t="s">
        <v>19</v>
      </c>
      <c r="H472" s="911" t="s">
        <v>804</v>
      </c>
      <c r="I472" s="901" t="s">
        <v>1557</v>
      </c>
      <c r="J472" s="185" t="s">
        <v>798</v>
      </c>
      <c r="K472" s="5" t="s">
        <v>26</v>
      </c>
      <c r="L472" s="5" t="s">
        <v>811</v>
      </c>
      <c r="M472" s="5"/>
      <c r="N472" s="342">
        <v>44889</v>
      </c>
      <c r="O472" s="101"/>
      <c r="P472" s="101">
        <f t="shared" si="448"/>
        <v>44931</v>
      </c>
      <c r="Q472" s="1"/>
      <c r="R472" s="336"/>
      <c r="S472" s="538" t="s">
        <v>101</v>
      </c>
      <c r="T472" s="8" t="s">
        <v>102</v>
      </c>
      <c r="U472" s="8" t="s">
        <v>103</v>
      </c>
      <c r="V472" s="17" t="s">
        <v>248</v>
      </c>
      <c r="W472" s="17" t="s">
        <v>232</v>
      </c>
      <c r="X472" s="41" t="s">
        <v>2061</v>
      </c>
      <c r="Y472" s="27"/>
      <c r="Z472" s="5" t="s">
        <v>14</v>
      </c>
      <c r="AA472" s="38" t="s">
        <v>244</v>
      </c>
      <c r="AB472" s="15" t="s">
        <v>21</v>
      </c>
      <c r="AC472" s="22" t="s">
        <v>469</v>
      </c>
      <c r="AD472" s="4"/>
      <c r="AE472" s="4" t="s">
        <v>275</v>
      </c>
      <c r="AF472" s="20" t="s">
        <v>805</v>
      </c>
      <c r="AG472" s="6" t="str">
        <f t="shared" si="453"/>
        <v>710_82_1370_5_230_28_A</v>
      </c>
      <c r="AH472" s="5"/>
      <c r="AI472" s="45" t="str">
        <f t="shared" si="454"/>
        <v>710_82_1370_5_230_28  Bewehrungsplan Treppenhäuser/Podeste</v>
      </c>
    </row>
    <row r="473" spans="1:35" s="337" customFormat="1" ht="12.75" customHeight="1" x14ac:dyDescent="0.25">
      <c r="A473" s="28"/>
      <c r="B473" s="13"/>
      <c r="C473" s="7"/>
      <c r="D473" s="7"/>
      <c r="E473" s="20"/>
      <c r="F473" s="20"/>
      <c r="G473" s="932"/>
      <c r="H473" s="911"/>
      <c r="I473" s="160"/>
      <c r="J473" s="185"/>
      <c r="K473" s="5"/>
      <c r="L473" s="5"/>
      <c r="M473" s="5"/>
      <c r="N473" s="101"/>
      <c r="O473" s="101"/>
      <c r="P473" s="101"/>
      <c r="Q473" s="1"/>
      <c r="R473" s="336"/>
      <c r="S473" s="538"/>
      <c r="T473" s="8"/>
      <c r="U473" s="8"/>
      <c r="V473" s="17"/>
      <c r="W473" s="17"/>
      <c r="X473" s="41"/>
      <c r="Y473" s="27"/>
      <c r="Z473" s="5"/>
      <c r="AA473" s="38"/>
      <c r="AB473" s="15"/>
      <c r="AC473" s="22"/>
      <c r="AD473" s="4"/>
      <c r="AE473" s="4"/>
      <c r="AF473" s="20"/>
      <c r="AG473" s="6"/>
      <c r="AH473" s="5"/>
      <c r="AI473" s="45"/>
    </row>
    <row r="474" spans="1:35" s="337" customFormat="1" ht="12.75" customHeight="1" x14ac:dyDescent="0.25">
      <c r="A474" s="28">
        <v>710</v>
      </c>
      <c r="B474" s="13">
        <v>82</v>
      </c>
      <c r="C474" s="7" t="s">
        <v>9</v>
      </c>
      <c r="D474" s="7" t="s">
        <v>98</v>
      </c>
      <c r="E474" s="20" t="s">
        <v>337</v>
      </c>
      <c r="F474" s="1041">
        <v>35</v>
      </c>
      <c r="G474" s="932" t="s">
        <v>19</v>
      </c>
      <c r="H474" s="911" t="s">
        <v>804</v>
      </c>
      <c r="I474" s="901" t="s">
        <v>1557</v>
      </c>
      <c r="J474" s="185" t="s">
        <v>798</v>
      </c>
      <c r="K474" s="5" t="s">
        <v>26</v>
      </c>
      <c r="L474" s="5" t="s">
        <v>811</v>
      </c>
      <c r="M474" s="5"/>
      <c r="N474" s="342">
        <v>44889</v>
      </c>
      <c r="O474" s="101"/>
      <c r="P474" s="101">
        <f t="shared" si="448"/>
        <v>44931</v>
      </c>
      <c r="Q474" s="1"/>
      <c r="R474" s="336"/>
      <c r="S474" s="538" t="s">
        <v>101</v>
      </c>
      <c r="T474" s="8" t="s">
        <v>102</v>
      </c>
      <c r="U474" s="8" t="s">
        <v>103</v>
      </c>
      <c r="V474" s="17" t="s">
        <v>248</v>
      </c>
      <c r="W474" s="17" t="s">
        <v>232</v>
      </c>
      <c r="X474" s="41" t="s">
        <v>2062</v>
      </c>
      <c r="Y474" s="27"/>
      <c r="Z474" s="5" t="s">
        <v>14</v>
      </c>
      <c r="AA474" s="38" t="s">
        <v>244</v>
      </c>
      <c r="AB474" s="15" t="s">
        <v>21</v>
      </c>
      <c r="AC474" s="22" t="s">
        <v>469</v>
      </c>
      <c r="AD474" s="4"/>
      <c r="AE474" s="4" t="s">
        <v>275</v>
      </c>
      <c r="AF474" s="20" t="s">
        <v>805</v>
      </c>
      <c r="AG474" s="6" t="str">
        <f t="shared" ref="AG474" si="455">IF(A474="","",A474&amp;"_"&amp;B474&amp;"_"&amp;C474&amp;"_"&amp;D474&amp;"_"&amp;E474&amp;"_"&amp;F474&amp;"_"&amp;G474)</f>
        <v>710_82_1370_5_230_35_A</v>
      </c>
      <c r="AH474" s="5"/>
      <c r="AI474" s="45" t="str">
        <f t="shared" ref="AI474" si="456">IF(A474="","",A474&amp;"_"&amp;B474&amp;"_"&amp;C474&amp;"_"&amp;D474&amp;"_"&amp;E474&amp;"_"&amp;F474&amp;"  "&amp;X474)</f>
        <v>710_82_1370_5_230_35  Bewehrungsplan Wände Ebene 1</v>
      </c>
    </row>
    <row r="475" spans="1:35" s="337" customFormat="1" ht="12.75" customHeight="1" x14ac:dyDescent="0.25">
      <c r="A475" s="28">
        <v>710</v>
      </c>
      <c r="B475" s="13">
        <v>82</v>
      </c>
      <c r="C475" s="7" t="s">
        <v>9</v>
      </c>
      <c r="D475" s="7" t="s">
        <v>98</v>
      </c>
      <c r="E475" s="20" t="s">
        <v>337</v>
      </c>
      <c r="F475" s="1041">
        <v>36</v>
      </c>
      <c r="G475" s="932" t="s">
        <v>19</v>
      </c>
      <c r="H475" s="911" t="s">
        <v>804</v>
      </c>
      <c r="I475" s="901" t="s">
        <v>1557</v>
      </c>
      <c r="J475" s="185" t="s">
        <v>798</v>
      </c>
      <c r="K475" s="5" t="s">
        <v>26</v>
      </c>
      <c r="L475" s="5" t="s">
        <v>811</v>
      </c>
      <c r="M475" s="5"/>
      <c r="N475" s="342">
        <v>44889</v>
      </c>
      <c r="O475" s="101"/>
      <c r="P475" s="101">
        <f t="shared" si="448"/>
        <v>44931</v>
      </c>
      <c r="Q475" s="1"/>
      <c r="R475" s="336"/>
      <c r="S475" s="538" t="s">
        <v>101</v>
      </c>
      <c r="T475" s="8" t="s">
        <v>102</v>
      </c>
      <c r="U475" s="8" t="s">
        <v>103</v>
      </c>
      <c r="V475" s="17" t="s">
        <v>248</v>
      </c>
      <c r="W475" s="17" t="s">
        <v>232</v>
      </c>
      <c r="X475" s="41" t="s">
        <v>2062</v>
      </c>
      <c r="Y475" s="27"/>
      <c r="Z475" s="5" t="s">
        <v>14</v>
      </c>
      <c r="AA475" s="38" t="s">
        <v>244</v>
      </c>
      <c r="AB475" s="15" t="s">
        <v>21</v>
      </c>
      <c r="AC475" s="22" t="s">
        <v>469</v>
      </c>
      <c r="AD475" s="4"/>
      <c r="AE475" s="4" t="s">
        <v>275</v>
      </c>
      <c r="AF475" s="20" t="s">
        <v>805</v>
      </c>
      <c r="AG475" s="6" t="str">
        <f t="shared" ref="AG475:AG500" si="457">IF(A475="","",A475&amp;"_"&amp;B475&amp;"_"&amp;C475&amp;"_"&amp;D475&amp;"_"&amp;E475&amp;"_"&amp;F475&amp;"_"&amp;G475)</f>
        <v>710_82_1370_5_230_36_A</v>
      </c>
      <c r="AH475" s="5"/>
      <c r="AI475" s="45" t="str">
        <f t="shared" ref="AI475:AI500" si="458">IF(A475="","",A475&amp;"_"&amp;B475&amp;"_"&amp;C475&amp;"_"&amp;D475&amp;"_"&amp;E475&amp;"_"&amp;F475&amp;"  "&amp;X475)</f>
        <v>710_82_1370_5_230_36  Bewehrungsplan Wände Ebene 1</v>
      </c>
    </row>
    <row r="476" spans="1:35" s="337" customFormat="1" ht="12.75" customHeight="1" x14ac:dyDescent="0.25">
      <c r="A476" s="28">
        <v>710</v>
      </c>
      <c r="B476" s="13">
        <v>82</v>
      </c>
      <c r="C476" s="7" t="s">
        <v>9</v>
      </c>
      <c r="D476" s="7" t="s">
        <v>98</v>
      </c>
      <c r="E476" s="20" t="s">
        <v>337</v>
      </c>
      <c r="F476" s="1041">
        <v>37</v>
      </c>
      <c r="G476" s="932" t="s">
        <v>19</v>
      </c>
      <c r="H476" s="911" t="s">
        <v>804</v>
      </c>
      <c r="I476" s="901" t="s">
        <v>1557</v>
      </c>
      <c r="J476" s="185" t="s">
        <v>798</v>
      </c>
      <c r="K476" s="5" t="s">
        <v>26</v>
      </c>
      <c r="L476" s="5" t="s">
        <v>811</v>
      </c>
      <c r="M476" s="5"/>
      <c r="N476" s="342">
        <v>44889</v>
      </c>
      <c r="O476" s="101"/>
      <c r="P476" s="101">
        <f t="shared" si="448"/>
        <v>44931</v>
      </c>
      <c r="Q476" s="1"/>
      <c r="R476" s="336"/>
      <c r="S476" s="538" t="s">
        <v>101</v>
      </c>
      <c r="T476" s="8" t="s">
        <v>102</v>
      </c>
      <c r="U476" s="8" t="s">
        <v>103</v>
      </c>
      <c r="V476" s="17" t="s">
        <v>248</v>
      </c>
      <c r="W476" s="17" t="s">
        <v>232</v>
      </c>
      <c r="X476" s="41" t="s">
        <v>2062</v>
      </c>
      <c r="Y476" s="27"/>
      <c r="Z476" s="5" t="s">
        <v>14</v>
      </c>
      <c r="AA476" s="38" t="s">
        <v>244</v>
      </c>
      <c r="AB476" s="15" t="s">
        <v>21</v>
      </c>
      <c r="AC476" s="22" t="s">
        <v>469</v>
      </c>
      <c r="AD476" s="4"/>
      <c r="AE476" s="4" t="s">
        <v>275</v>
      </c>
      <c r="AF476" s="20" t="s">
        <v>805</v>
      </c>
      <c r="AG476" s="6" t="str">
        <f t="shared" si="457"/>
        <v>710_82_1370_5_230_37_A</v>
      </c>
      <c r="AH476" s="5"/>
      <c r="AI476" s="45" t="str">
        <f t="shared" si="458"/>
        <v>710_82_1370_5_230_37  Bewehrungsplan Wände Ebene 1</v>
      </c>
    </row>
    <row r="477" spans="1:35" s="337" customFormat="1" ht="12.75" customHeight="1" x14ac:dyDescent="0.25">
      <c r="A477" s="28">
        <v>710</v>
      </c>
      <c r="B477" s="13">
        <v>82</v>
      </c>
      <c r="C477" s="7" t="s">
        <v>9</v>
      </c>
      <c r="D477" s="7" t="s">
        <v>98</v>
      </c>
      <c r="E477" s="20" t="s">
        <v>337</v>
      </c>
      <c r="F477" s="1041">
        <v>38</v>
      </c>
      <c r="G477" s="932" t="s">
        <v>19</v>
      </c>
      <c r="H477" s="911" t="s">
        <v>804</v>
      </c>
      <c r="I477" s="901" t="s">
        <v>1557</v>
      </c>
      <c r="J477" s="185" t="s">
        <v>798</v>
      </c>
      <c r="K477" s="5" t="s">
        <v>26</v>
      </c>
      <c r="L477" s="5" t="s">
        <v>811</v>
      </c>
      <c r="M477" s="5"/>
      <c r="N477" s="342">
        <v>44889</v>
      </c>
      <c r="O477" s="101"/>
      <c r="P477" s="101">
        <f t="shared" si="448"/>
        <v>44931</v>
      </c>
      <c r="Q477" s="1"/>
      <c r="R477" s="336"/>
      <c r="S477" s="538" t="s">
        <v>101</v>
      </c>
      <c r="T477" s="8" t="s">
        <v>102</v>
      </c>
      <c r="U477" s="8" t="s">
        <v>103</v>
      </c>
      <c r="V477" s="17" t="s">
        <v>248</v>
      </c>
      <c r="W477" s="17" t="s">
        <v>232</v>
      </c>
      <c r="X477" s="41" t="s">
        <v>2062</v>
      </c>
      <c r="Y477" s="27"/>
      <c r="Z477" s="5" t="s">
        <v>14</v>
      </c>
      <c r="AA477" s="38" t="s">
        <v>244</v>
      </c>
      <c r="AB477" s="15" t="s">
        <v>21</v>
      </c>
      <c r="AC477" s="22" t="s">
        <v>469</v>
      </c>
      <c r="AD477" s="4"/>
      <c r="AE477" s="4" t="s">
        <v>275</v>
      </c>
      <c r="AF477" s="20" t="s">
        <v>805</v>
      </c>
      <c r="AG477" s="6" t="str">
        <f t="shared" si="457"/>
        <v>710_82_1370_5_230_38_A</v>
      </c>
      <c r="AH477" s="5"/>
      <c r="AI477" s="45" t="str">
        <f t="shared" si="458"/>
        <v>710_82_1370_5_230_38  Bewehrungsplan Wände Ebene 1</v>
      </c>
    </row>
    <row r="478" spans="1:35" s="337" customFormat="1" ht="12.75" customHeight="1" x14ac:dyDescent="0.25">
      <c r="A478" s="28">
        <v>710</v>
      </c>
      <c r="B478" s="13">
        <v>82</v>
      </c>
      <c r="C478" s="7" t="s">
        <v>9</v>
      </c>
      <c r="D478" s="7" t="s">
        <v>98</v>
      </c>
      <c r="E478" s="20" t="s">
        <v>337</v>
      </c>
      <c r="F478" s="1041">
        <v>39</v>
      </c>
      <c r="G478" s="932" t="s">
        <v>19</v>
      </c>
      <c r="H478" s="911" t="s">
        <v>804</v>
      </c>
      <c r="I478" s="901" t="s">
        <v>1557</v>
      </c>
      <c r="J478" s="185" t="s">
        <v>798</v>
      </c>
      <c r="K478" s="5" t="s">
        <v>26</v>
      </c>
      <c r="L478" s="5" t="s">
        <v>811</v>
      </c>
      <c r="M478" s="5"/>
      <c r="N478" s="342">
        <v>44889</v>
      </c>
      <c r="O478" s="101"/>
      <c r="P478" s="101">
        <f t="shared" si="448"/>
        <v>44931</v>
      </c>
      <c r="Q478" s="1"/>
      <c r="R478" s="336"/>
      <c r="S478" s="538" t="s">
        <v>101</v>
      </c>
      <c r="T478" s="8" t="s">
        <v>102</v>
      </c>
      <c r="U478" s="8" t="s">
        <v>103</v>
      </c>
      <c r="V478" s="17" t="s">
        <v>248</v>
      </c>
      <c r="W478" s="17" t="s">
        <v>232</v>
      </c>
      <c r="X478" s="41" t="s">
        <v>2062</v>
      </c>
      <c r="Y478" s="27"/>
      <c r="Z478" s="5" t="s">
        <v>14</v>
      </c>
      <c r="AA478" s="38" t="s">
        <v>244</v>
      </c>
      <c r="AB478" s="15" t="s">
        <v>21</v>
      </c>
      <c r="AC478" s="22" t="s">
        <v>469</v>
      </c>
      <c r="AD478" s="4"/>
      <c r="AE478" s="4" t="s">
        <v>275</v>
      </c>
      <c r="AF478" s="20" t="s">
        <v>805</v>
      </c>
      <c r="AG478" s="6" t="str">
        <f t="shared" si="457"/>
        <v>710_82_1370_5_230_39_A</v>
      </c>
      <c r="AH478" s="5"/>
      <c r="AI478" s="45" t="str">
        <f t="shared" si="458"/>
        <v>710_82_1370_5_230_39  Bewehrungsplan Wände Ebene 1</v>
      </c>
    </row>
    <row r="479" spans="1:35" s="337" customFormat="1" ht="12.75" customHeight="1" x14ac:dyDescent="0.25">
      <c r="A479" s="28">
        <v>710</v>
      </c>
      <c r="B479" s="13">
        <v>82</v>
      </c>
      <c r="C479" s="7" t="s">
        <v>9</v>
      </c>
      <c r="D479" s="7" t="s">
        <v>98</v>
      </c>
      <c r="E479" s="20" t="s">
        <v>337</v>
      </c>
      <c r="F479" s="1041">
        <v>40</v>
      </c>
      <c r="G479" s="932" t="s">
        <v>19</v>
      </c>
      <c r="H479" s="911" t="s">
        <v>804</v>
      </c>
      <c r="I479" s="901" t="s">
        <v>1557</v>
      </c>
      <c r="J479" s="185" t="s">
        <v>798</v>
      </c>
      <c r="K479" s="5" t="s">
        <v>26</v>
      </c>
      <c r="L479" s="5" t="s">
        <v>811</v>
      </c>
      <c r="M479" s="5"/>
      <c r="N479" s="342">
        <v>44889</v>
      </c>
      <c r="O479" s="101"/>
      <c r="P479" s="101">
        <f t="shared" si="448"/>
        <v>44931</v>
      </c>
      <c r="Q479" s="1"/>
      <c r="R479" s="336"/>
      <c r="S479" s="538" t="s">
        <v>101</v>
      </c>
      <c r="T479" s="8" t="s">
        <v>102</v>
      </c>
      <c r="U479" s="8" t="s">
        <v>103</v>
      </c>
      <c r="V479" s="17" t="s">
        <v>248</v>
      </c>
      <c r="W479" s="17" t="s">
        <v>232</v>
      </c>
      <c r="X479" s="41" t="s">
        <v>2062</v>
      </c>
      <c r="Y479" s="27"/>
      <c r="Z479" s="5" t="s">
        <v>14</v>
      </c>
      <c r="AA479" s="38" t="s">
        <v>244</v>
      </c>
      <c r="AB479" s="15" t="s">
        <v>21</v>
      </c>
      <c r="AC479" s="22" t="s">
        <v>469</v>
      </c>
      <c r="AD479" s="4"/>
      <c r="AE479" s="4" t="s">
        <v>275</v>
      </c>
      <c r="AF479" s="20" t="s">
        <v>805</v>
      </c>
      <c r="AG479" s="6" t="str">
        <f t="shared" si="457"/>
        <v>710_82_1370_5_230_40_A</v>
      </c>
      <c r="AH479" s="5"/>
      <c r="AI479" s="45" t="str">
        <f t="shared" si="458"/>
        <v>710_82_1370_5_230_40  Bewehrungsplan Wände Ebene 1</v>
      </c>
    </row>
    <row r="480" spans="1:35" s="337" customFormat="1" ht="12.75" customHeight="1" x14ac:dyDescent="0.25">
      <c r="A480" s="28">
        <v>710</v>
      </c>
      <c r="B480" s="13">
        <v>82</v>
      </c>
      <c r="C480" s="7" t="s">
        <v>9</v>
      </c>
      <c r="D480" s="7" t="s">
        <v>98</v>
      </c>
      <c r="E480" s="20" t="s">
        <v>337</v>
      </c>
      <c r="F480" s="19">
        <v>41</v>
      </c>
      <c r="G480" s="932" t="s">
        <v>19</v>
      </c>
      <c r="H480" s="911" t="s">
        <v>804</v>
      </c>
      <c r="I480" s="901" t="s">
        <v>1557</v>
      </c>
      <c r="J480" s="185" t="s">
        <v>798</v>
      </c>
      <c r="K480" s="5" t="s">
        <v>26</v>
      </c>
      <c r="L480" s="5" t="s">
        <v>811</v>
      </c>
      <c r="M480" s="5"/>
      <c r="N480" s="342">
        <v>44889</v>
      </c>
      <c r="O480" s="101"/>
      <c r="P480" s="101">
        <f t="shared" si="448"/>
        <v>44931</v>
      </c>
      <c r="Q480" s="1"/>
      <c r="R480" s="336"/>
      <c r="S480" s="538" t="s">
        <v>101</v>
      </c>
      <c r="T480" s="8" t="s">
        <v>102</v>
      </c>
      <c r="U480" s="8" t="s">
        <v>103</v>
      </c>
      <c r="V480" s="17" t="s">
        <v>248</v>
      </c>
      <c r="W480" s="17" t="s">
        <v>232</v>
      </c>
      <c r="X480" s="41" t="s">
        <v>2062</v>
      </c>
      <c r="Y480" s="27"/>
      <c r="Z480" s="5" t="s">
        <v>14</v>
      </c>
      <c r="AA480" s="38" t="s">
        <v>244</v>
      </c>
      <c r="AB480" s="15" t="s">
        <v>21</v>
      </c>
      <c r="AC480" s="22" t="s">
        <v>469</v>
      </c>
      <c r="AD480" s="4"/>
      <c r="AE480" s="4" t="s">
        <v>275</v>
      </c>
      <c r="AF480" s="20" t="s">
        <v>805</v>
      </c>
      <c r="AG480" s="6" t="str">
        <f t="shared" si="457"/>
        <v>710_82_1370_5_230_41_A</v>
      </c>
      <c r="AH480" s="5"/>
      <c r="AI480" s="45" t="str">
        <f t="shared" si="458"/>
        <v>710_82_1370_5_230_41  Bewehrungsplan Wände Ebene 1</v>
      </c>
    </row>
    <row r="481" spans="1:35" s="337" customFormat="1" ht="12.75" customHeight="1" x14ac:dyDescent="0.25">
      <c r="A481" s="28">
        <v>710</v>
      </c>
      <c r="B481" s="13">
        <v>82</v>
      </c>
      <c r="C481" s="7" t="s">
        <v>9</v>
      </c>
      <c r="D481" s="7" t="s">
        <v>98</v>
      </c>
      <c r="E481" s="20" t="s">
        <v>337</v>
      </c>
      <c r="F481" s="19">
        <v>42</v>
      </c>
      <c r="G481" s="932" t="s">
        <v>19</v>
      </c>
      <c r="H481" s="911" t="s">
        <v>804</v>
      </c>
      <c r="I481" s="901" t="s">
        <v>1557</v>
      </c>
      <c r="J481" s="185" t="s">
        <v>798</v>
      </c>
      <c r="K481" s="5" t="s">
        <v>26</v>
      </c>
      <c r="L481" s="5" t="s">
        <v>811</v>
      </c>
      <c r="M481" s="5"/>
      <c r="N481" s="342">
        <v>44889</v>
      </c>
      <c r="O481" s="101"/>
      <c r="P481" s="101">
        <f t="shared" si="448"/>
        <v>44931</v>
      </c>
      <c r="Q481" s="1"/>
      <c r="R481" s="336"/>
      <c r="S481" s="538" t="s">
        <v>101</v>
      </c>
      <c r="T481" s="8" t="s">
        <v>102</v>
      </c>
      <c r="U481" s="8" t="s">
        <v>103</v>
      </c>
      <c r="V481" s="17" t="s">
        <v>248</v>
      </c>
      <c r="W481" s="17" t="s">
        <v>232</v>
      </c>
      <c r="X481" s="41" t="s">
        <v>2062</v>
      </c>
      <c r="Y481" s="27"/>
      <c r="Z481" s="5" t="s">
        <v>14</v>
      </c>
      <c r="AA481" s="38" t="s">
        <v>244</v>
      </c>
      <c r="AB481" s="15" t="s">
        <v>21</v>
      </c>
      <c r="AC481" s="22" t="s">
        <v>469</v>
      </c>
      <c r="AD481" s="4"/>
      <c r="AE481" s="4" t="s">
        <v>275</v>
      </c>
      <c r="AF481" s="20" t="s">
        <v>805</v>
      </c>
      <c r="AG481" s="6" t="str">
        <f t="shared" si="457"/>
        <v>710_82_1370_5_230_42_A</v>
      </c>
      <c r="AH481" s="5"/>
      <c r="AI481" s="45" t="str">
        <f t="shared" si="458"/>
        <v>710_82_1370_5_230_42  Bewehrungsplan Wände Ebene 1</v>
      </c>
    </row>
    <row r="482" spans="1:35" s="337" customFormat="1" ht="12.75" customHeight="1" x14ac:dyDescent="0.25">
      <c r="A482" s="28">
        <v>710</v>
      </c>
      <c r="B482" s="13">
        <v>82</v>
      </c>
      <c r="C482" s="7" t="s">
        <v>9</v>
      </c>
      <c r="D482" s="7" t="s">
        <v>98</v>
      </c>
      <c r="E482" s="20" t="s">
        <v>337</v>
      </c>
      <c r="F482" s="19">
        <v>43</v>
      </c>
      <c r="G482" s="932" t="s">
        <v>19</v>
      </c>
      <c r="H482" s="911" t="s">
        <v>804</v>
      </c>
      <c r="I482" s="901" t="s">
        <v>1557</v>
      </c>
      <c r="J482" s="185" t="s">
        <v>798</v>
      </c>
      <c r="K482" s="5" t="s">
        <v>26</v>
      </c>
      <c r="L482" s="5" t="s">
        <v>811</v>
      </c>
      <c r="M482" s="5"/>
      <c r="N482" s="342">
        <v>44889</v>
      </c>
      <c r="O482" s="101"/>
      <c r="P482" s="101">
        <f t="shared" si="448"/>
        <v>44931</v>
      </c>
      <c r="Q482" s="1"/>
      <c r="R482" s="336"/>
      <c r="S482" s="538" t="s">
        <v>101</v>
      </c>
      <c r="T482" s="8" t="s">
        <v>102</v>
      </c>
      <c r="U482" s="8" t="s">
        <v>103</v>
      </c>
      <c r="V482" s="17" t="s">
        <v>248</v>
      </c>
      <c r="W482" s="17" t="s">
        <v>232</v>
      </c>
      <c r="X482" s="41" t="s">
        <v>2062</v>
      </c>
      <c r="Y482" s="27"/>
      <c r="Z482" s="5" t="s">
        <v>14</v>
      </c>
      <c r="AA482" s="38" t="s">
        <v>244</v>
      </c>
      <c r="AB482" s="15" t="s">
        <v>21</v>
      </c>
      <c r="AC482" s="22" t="s">
        <v>469</v>
      </c>
      <c r="AD482" s="4"/>
      <c r="AE482" s="4" t="s">
        <v>275</v>
      </c>
      <c r="AF482" s="20" t="s">
        <v>805</v>
      </c>
      <c r="AG482" s="6" t="str">
        <f t="shared" si="457"/>
        <v>710_82_1370_5_230_43_A</v>
      </c>
      <c r="AH482" s="5"/>
      <c r="AI482" s="45" t="str">
        <f t="shared" si="458"/>
        <v>710_82_1370_5_230_43  Bewehrungsplan Wände Ebene 1</v>
      </c>
    </row>
    <row r="483" spans="1:35" s="337" customFormat="1" ht="12.75" customHeight="1" x14ac:dyDescent="0.25">
      <c r="A483" s="28">
        <v>710</v>
      </c>
      <c r="B483" s="13">
        <v>82</v>
      </c>
      <c r="C483" s="7" t="s">
        <v>9</v>
      </c>
      <c r="D483" s="7" t="s">
        <v>98</v>
      </c>
      <c r="E483" s="20" t="s">
        <v>337</v>
      </c>
      <c r="F483" s="19">
        <v>44</v>
      </c>
      <c r="G483" s="932" t="s">
        <v>19</v>
      </c>
      <c r="H483" s="911" t="s">
        <v>804</v>
      </c>
      <c r="I483" s="901" t="s">
        <v>1557</v>
      </c>
      <c r="J483" s="185" t="s">
        <v>798</v>
      </c>
      <c r="K483" s="5" t="s">
        <v>26</v>
      </c>
      <c r="L483" s="5" t="s">
        <v>811</v>
      </c>
      <c r="M483" s="5"/>
      <c r="N483" s="342">
        <v>44889</v>
      </c>
      <c r="O483" s="101"/>
      <c r="P483" s="101">
        <f t="shared" si="448"/>
        <v>44931</v>
      </c>
      <c r="Q483" s="1"/>
      <c r="R483" s="336"/>
      <c r="S483" s="538" t="s">
        <v>101</v>
      </c>
      <c r="T483" s="8" t="s">
        <v>102</v>
      </c>
      <c r="U483" s="8" t="s">
        <v>103</v>
      </c>
      <c r="V483" s="17" t="s">
        <v>248</v>
      </c>
      <c r="W483" s="17" t="s">
        <v>232</v>
      </c>
      <c r="X483" s="41" t="s">
        <v>2062</v>
      </c>
      <c r="Y483" s="27"/>
      <c r="Z483" s="5" t="s">
        <v>14</v>
      </c>
      <c r="AA483" s="38" t="s">
        <v>244</v>
      </c>
      <c r="AB483" s="15" t="s">
        <v>21</v>
      </c>
      <c r="AC483" s="22" t="s">
        <v>469</v>
      </c>
      <c r="AD483" s="4"/>
      <c r="AE483" s="4" t="s">
        <v>275</v>
      </c>
      <c r="AF483" s="20" t="s">
        <v>805</v>
      </c>
      <c r="AG483" s="6" t="str">
        <f t="shared" si="457"/>
        <v>710_82_1370_5_230_44_A</v>
      </c>
      <c r="AH483" s="5"/>
      <c r="AI483" s="45" t="str">
        <f t="shared" si="458"/>
        <v>710_82_1370_5_230_44  Bewehrungsplan Wände Ebene 1</v>
      </c>
    </row>
    <row r="484" spans="1:35" s="337" customFormat="1" ht="12.75" customHeight="1" x14ac:dyDescent="0.25">
      <c r="A484" s="28">
        <v>710</v>
      </c>
      <c r="B484" s="13">
        <v>82</v>
      </c>
      <c r="C484" s="7" t="s">
        <v>9</v>
      </c>
      <c r="D484" s="7" t="s">
        <v>98</v>
      </c>
      <c r="E484" s="20" t="s">
        <v>337</v>
      </c>
      <c r="F484" s="19">
        <v>45</v>
      </c>
      <c r="G484" s="932" t="s">
        <v>19</v>
      </c>
      <c r="H484" s="911" t="s">
        <v>804</v>
      </c>
      <c r="I484" s="901" t="s">
        <v>1557</v>
      </c>
      <c r="J484" s="185" t="s">
        <v>798</v>
      </c>
      <c r="K484" s="5" t="s">
        <v>26</v>
      </c>
      <c r="L484" s="5" t="s">
        <v>811</v>
      </c>
      <c r="M484" s="5"/>
      <c r="N484" s="342">
        <v>44889</v>
      </c>
      <c r="O484" s="101"/>
      <c r="P484" s="101">
        <f t="shared" si="448"/>
        <v>44931</v>
      </c>
      <c r="Q484" s="1"/>
      <c r="R484" s="336"/>
      <c r="S484" s="538" t="s">
        <v>101</v>
      </c>
      <c r="T484" s="8" t="s">
        <v>102</v>
      </c>
      <c r="U484" s="8" t="s">
        <v>103</v>
      </c>
      <c r="V484" s="17" t="s">
        <v>248</v>
      </c>
      <c r="W484" s="17" t="s">
        <v>232</v>
      </c>
      <c r="X484" s="41" t="s">
        <v>2062</v>
      </c>
      <c r="Y484" s="27"/>
      <c r="Z484" s="5" t="s">
        <v>14</v>
      </c>
      <c r="AA484" s="38" t="s">
        <v>244</v>
      </c>
      <c r="AB484" s="15" t="s">
        <v>21</v>
      </c>
      <c r="AC484" s="22" t="s">
        <v>469</v>
      </c>
      <c r="AD484" s="4"/>
      <c r="AE484" s="4" t="s">
        <v>275</v>
      </c>
      <c r="AF484" s="20" t="s">
        <v>805</v>
      </c>
      <c r="AG484" s="6" t="str">
        <f t="shared" si="457"/>
        <v>710_82_1370_5_230_45_A</v>
      </c>
      <c r="AH484" s="5"/>
      <c r="AI484" s="45" t="str">
        <f t="shared" si="458"/>
        <v>710_82_1370_5_230_45  Bewehrungsplan Wände Ebene 1</v>
      </c>
    </row>
    <row r="485" spans="1:35" s="337" customFormat="1" ht="12.75" customHeight="1" x14ac:dyDescent="0.25">
      <c r="A485" s="28">
        <v>710</v>
      </c>
      <c r="B485" s="13">
        <v>82</v>
      </c>
      <c r="C485" s="7" t="s">
        <v>9</v>
      </c>
      <c r="D485" s="7" t="s">
        <v>98</v>
      </c>
      <c r="E485" s="20" t="s">
        <v>337</v>
      </c>
      <c r="F485" s="19">
        <v>46</v>
      </c>
      <c r="G485" s="932" t="s">
        <v>19</v>
      </c>
      <c r="H485" s="911" t="s">
        <v>804</v>
      </c>
      <c r="I485" s="901" t="s">
        <v>1557</v>
      </c>
      <c r="J485" s="185" t="s">
        <v>798</v>
      </c>
      <c r="K485" s="5" t="s">
        <v>26</v>
      </c>
      <c r="L485" s="5" t="s">
        <v>811</v>
      </c>
      <c r="M485" s="5"/>
      <c r="N485" s="342">
        <v>44889</v>
      </c>
      <c r="O485" s="101"/>
      <c r="P485" s="101">
        <f t="shared" si="448"/>
        <v>44931</v>
      </c>
      <c r="Q485" s="1"/>
      <c r="R485" s="336"/>
      <c r="S485" s="538" t="s">
        <v>101</v>
      </c>
      <c r="T485" s="8" t="s">
        <v>102</v>
      </c>
      <c r="U485" s="8" t="s">
        <v>103</v>
      </c>
      <c r="V485" s="17" t="s">
        <v>248</v>
      </c>
      <c r="W485" s="17" t="s">
        <v>232</v>
      </c>
      <c r="X485" s="41" t="s">
        <v>2062</v>
      </c>
      <c r="Y485" s="27"/>
      <c r="Z485" s="5" t="s">
        <v>14</v>
      </c>
      <c r="AA485" s="38" t="s">
        <v>244</v>
      </c>
      <c r="AB485" s="15" t="s">
        <v>21</v>
      </c>
      <c r="AC485" s="22" t="s">
        <v>469</v>
      </c>
      <c r="AD485" s="4"/>
      <c r="AE485" s="4" t="s">
        <v>275</v>
      </c>
      <c r="AF485" s="20" t="s">
        <v>805</v>
      </c>
      <c r="AG485" s="6" t="str">
        <f t="shared" si="457"/>
        <v>710_82_1370_5_230_46_A</v>
      </c>
      <c r="AH485" s="5"/>
      <c r="AI485" s="45" t="str">
        <f t="shared" si="458"/>
        <v>710_82_1370_5_230_46  Bewehrungsplan Wände Ebene 1</v>
      </c>
    </row>
    <row r="486" spans="1:35" s="337" customFormat="1" ht="12.75" customHeight="1" x14ac:dyDescent="0.25">
      <c r="A486" s="28">
        <v>710</v>
      </c>
      <c r="B486" s="13">
        <v>82</v>
      </c>
      <c r="C486" s="7" t="s">
        <v>9</v>
      </c>
      <c r="D486" s="7" t="s">
        <v>98</v>
      </c>
      <c r="E486" s="20" t="s">
        <v>337</v>
      </c>
      <c r="F486" s="19">
        <v>47</v>
      </c>
      <c r="G486" s="932" t="s">
        <v>19</v>
      </c>
      <c r="H486" s="911" t="s">
        <v>804</v>
      </c>
      <c r="I486" s="901" t="s">
        <v>1557</v>
      </c>
      <c r="J486" s="185" t="s">
        <v>798</v>
      </c>
      <c r="K486" s="5" t="s">
        <v>26</v>
      </c>
      <c r="L486" s="5" t="s">
        <v>811</v>
      </c>
      <c r="M486" s="5"/>
      <c r="N486" s="342">
        <v>44889</v>
      </c>
      <c r="O486" s="101"/>
      <c r="P486" s="101">
        <f t="shared" si="448"/>
        <v>44931</v>
      </c>
      <c r="Q486" s="1"/>
      <c r="R486" s="336"/>
      <c r="S486" s="538" t="s">
        <v>101</v>
      </c>
      <c r="T486" s="8" t="s">
        <v>102</v>
      </c>
      <c r="U486" s="8" t="s">
        <v>103</v>
      </c>
      <c r="V486" s="17" t="s">
        <v>248</v>
      </c>
      <c r="W486" s="17" t="s">
        <v>232</v>
      </c>
      <c r="X486" s="41" t="s">
        <v>2062</v>
      </c>
      <c r="Y486" s="27"/>
      <c r="Z486" s="5" t="s">
        <v>14</v>
      </c>
      <c r="AA486" s="38" t="s">
        <v>244</v>
      </c>
      <c r="AB486" s="15" t="s">
        <v>21</v>
      </c>
      <c r="AC486" s="22" t="s">
        <v>469</v>
      </c>
      <c r="AD486" s="4"/>
      <c r="AE486" s="4" t="s">
        <v>275</v>
      </c>
      <c r="AF486" s="20" t="s">
        <v>805</v>
      </c>
      <c r="AG486" s="6" t="str">
        <f t="shared" si="457"/>
        <v>710_82_1370_5_230_47_A</v>
      </c>
      <c r="AH486" s="5"/>
      <c r="AI486" s="45" t="str">
        <f t="shared" si="458"/>
        <v>710_82_1370_5_230_47  Bewehrungsplan Wände Ebene 1</v>
      </c>
    </row>
    <row r="487" spans="1:35" s="337" customFormat="1" ht="12.75" customHeight="1" x14ac:dyDescent="0.25">
      <c r="A487" s="28">
        <v>710</v>
      </c>
      <c r="B487" s="13">
        <v>82</v>
      </c>
      <c r="C487" s="7" t="s">
        <v>9</v>
      </c>
      <c r="D487" s="7" t="s">
        <v>98</v>
      </c>
      <c r="E487" s="20" t="s">
        <v>337</v>
      </c>
      <c r="F487" s="19">
        <v>48</v>
      </c>
      <c r="G487" s="932" t="s">
        <v>19</v>
      </c>
      <c r="H487" s="911" t="s">
        <v>804</v>
      </c>
      <c r="I487" s="901" t="s">
        <v>1557</v>
      </c>
      <c r="J487" s="185" t="s">
        <v>798</v>
      </c>
      <c r="K487" s="5" t="s">
        <v>26</v>
      </c>
      <c r="L487" s="5" t="s">
        <v>811</v>
      </c>
      <c r="M487" s="5"/>
      <c r="N487" s="342">
        <v>44889</v>
      </c>
      <c r="O487" s="101"/>
      <c r="P487" s="101">
        <f t="shared" si="448"/>
        <v>44931</v>
      </c>
      <c r="Q487" s="1"/>
      <c r="R487" s="336"/>
      <c r="S487" s="538" t="s">
        <v>101</v>
      </c>
      <c r="T487" s="8" t="s">
        <v>102</v>
      </c>
      <c r="U487" s="8" t="s">
        <v>103</v>
      </c>
      <c r="V487" s="17" t="s">
        <v>248</v>
      </c>
      <c r="W487" s="17" t="s">
        <v>232</v>
      </c>
      <c r="X487" s="41" t="s">
        <v>2062</v>
      </c>
      <c r="Y487" s="27"/>
      <c r="Z487" s="5" t="s">
        <v>14</v>
      </c>
      <c r="AA487" s="38" t="s">
        <v>244</v>
      </c>
      <c r="AB487" s="15" t="s">
        <v>21</v>
      </c>
      <c r="AC487" s="22" t="s">
        <v>469</v>
      </c>
      <c r="AD487" s="4"/>
      <c r="AE487" s="4" t="s">
        <v>275</v>
      </c>
      <c r="AF487" s="20" t="s">
        <v>805</v>
      </c>
      <c r="AG487" s="6" t="str">
        <f t="shared" si="457"/>
        <v>710_82_1370_5_230_48_A</v>
      </c>
      <c r="AH487" s="5"/>
      <c r="AI487" s="45" t="str">
        <f t="shared" si="458"/>
        <v>710_82_1370_5_230_48  Bewehrungsplan Wände Ebene 1</v>
      </c>
    </row>
    <row r="488" spans="1:35" s="337" customFormat="1" ht="12.75" customHeight="1" x14ac:dyDescent="0.25">
      <c r="A488" s="28">
        <v>710</v>
      </c>
      <c r="B488" s="13">
        <v>82</v>
      </c>
      <c r="C488" s="7" t="s">
        <v>9</v>
      </c>
      <c r="D488" s="7" t="s">
        <v>98</v>
      </c>
      <c r="E488" s="20" t="s">
        <v>337</v>
      </c>
      <c r="F488" s="19">
        <v>49</v>
      </c>
      <c r="G488" s="932" t="s">
        <v>19</v>
      </c>
      <c r="H488" s="911" t="s">
        <v>804</v>
      </c>
      <c r="I488" s="901" t="s">
        <v>1557</v>
      </c>
      <c r="J488" s="185" t="s">
        <v>798</v>
      </c>
      <c r="K488" s="5" t="s">
        <v>26</v>
      </c>
      <c r="L488" s="5" t="s">
        <v>811</v>
      </c>
      <c r="M488" s="5"/>
      <c r="N488" s="342">
        <v>44889</v>
      </c>
      <c r="O488" s="101"/>
      <c r="P488" s="101">
        <f t="shared" si="448"/>
        <v>44931</v>
      </c>
      <c r="Q488" s="1"/>
      <c r="R488" s="336"/>
      <c r="S488" s="538" t="s">
        <v>101</v>
      </c>
      <c r="T488" s="8" t="s">
        <v>102</v>
      </c>
      <c r="U488" s="8" t="s">
        <v>103</v>
      </c>
      <c r="V488" s="17" t="s">
        <v>248</v>
      </c>
      <c r="W488" s="17" t="s">
        <v>232</v>
      </c>
      <c r="X488" s="41" t="s">
        <v>2062</v>
      </c>
      <c r="Y488" s="27"/>
      <c r="Z488" s="5" t="s">
        <v>14</v>
      </c>
      <c r="AA488" s="38" t="s">
        <v>244</v>
      </c>
      <c r="AB488" s="15" t="s">
        <v>21</v>
      </c>
      <c r="AC488" s="22" t="s">
        <v>469</v>
      </c>
      <c r="AD488" s="4"/>
      <c r="AE488" s="4" t="s">
        <v>275</v>
      </c>
      <c r="AF488" s="20" t="s">
        <v>805</v>
      </c>
      <c r="AG488" s="6" t="str">
        <f t="shared" si="457"/>
        <v>710_82_1370_5_230_49_A</v>
      </c>
      <c r="AH488" s="5"/>
      <c r="AI488" s="45" t="str">
        <f t="shared" si="458"/>
        <v>710_82_1370_5_230_49  Bewehrungsplan Wände Ebene 1</v>
      </c>
    </row>
    <row r="489" spans="1:35" s="337" customFormat="1" ht="12.75" customHeight="1" x14ac:dyDescent="0.25">
      <c r="A489" s="28">
        <v>710</v>
      </c>
      <c r="B489" s="13">
        <v>82</v>
      </c>
      <c r="C489" s="7" t="s">
        <v>9</v>
      </c>
      <c r="D489" s="7" t="s">
        <v>98</v>
      </c>
      <c r="E489" s="20" t="s">
        <v>337</v>
      </c>
      <c r="F489" s="19">
        <v>50</v>
      </c>
      <c r="G489" s="932" t="s">
        <v>19</v>
      </c>
      <c r="H489" s="911" t="s">
        <v>804</v>
      </c>
      <c r="I489" s="901" t="s">
        <v>1557</v>
      </c>
      <c r="J489" s="185" t="s">
        <v>798</v>
      </c>
      <c r="K489" s="5" t="s">
        <v>26</v>
      </c>
      <c r="L489" s="5" t="s">
        <v>811</v>
      </c>
      <c r="M489" s="5"/>
      <c r="N489" s="342">
        <v>44889</v>
      </c>
      <c r="O489" s="101"/>
      <c r="P489" s="101">
        <f t="shared" si="448"/>
        <v>44931</v>
      </c>
      <c r="Q489" s="1"/>
      <c r="R489" s="336"/>
      <c r="S489" s="538" t="s">
        <v>101</v>
      </c>
      <c r="T489" s="8" t="s">
        <v>102</v>
      </c>
      <c r="U489" s="8" t="s">
        <v>103</v>
      </c>
      <c r="V489" s="17" t="s">
        <v>248</v>
      </c>
      <c r="W489" s="17" t="s">
        <v>232</v>
      </c>
      <c r="X489" s="41" t="s">
        <v>2062</v>
      </c>
      <c r="Y489" s="27"/>
      <c r="Z489" s="5" t="s">
        <v>14</v>
      </c>
      <c r="AA489" s="38" t="s">
        <v>244</v>
      </c>
      <c r="AB489" s="15" t="s">
        <v>21</v>
      </c>
      <c r="AC489" s="22" t="s">
        <v>469</v>
      </c>
      <c r="AD489" s="4"/>
      <c r="AE489" s="4" t="s">
        <v>275</v>
      </c>
      <c r="AF489" s="20" t="s">
        <v>805</v>
      </c>
      <c r="AG489" s="6" t="str">
        <f t="shared" si="457"/>
        <v>710_82_1370_5_230_50_A</v>
      </c>
      <c r="AH489" s="5"/>
      <c r="AI489" s="45" t="str">
        <f t="shared" si="458"/>
        <v>710_82_1370_5_230_50  Bewehrungsplan Wände Ebene 1</v>
      </c>
    </row>
    <row r="490" spans="1:35" s="337" customFormat="1" ht="12.75" customHeight="1" x14ac:dyDescent="0.25">
      <c r="A490" s="28">
        <v>710</v>
      </c>
      <c r="B490" s="13">
        <v>82</v>
      </c>
      <c r="C490" s="7" t="s">
        <v>9</v>
      </c>
      <c r="D490" s="7" t="s">
        <v>98</v>
      </c>
      <c r="E490" s="20" t="s">
        <v>337</v>
      </c>
      <c r="F490" s="19">
        <v>51</v>
      </c>
      <c r="G490" s="932" t="s">
        <v>19</v>
      </c>
      <c r="H490" s="911" t="s">
        <v>804</v>
      </c>
      <c r="I490" s="901" t="s">
        <v>1557</v>
      </c>
      <c r="J490" s="185" t="s">
        <v>798</v>
      </c>
      <c r="K490" s="5" t="s">
        <v>26</v>
      </c>
      <c r="L490" s="5" t="s">
        <v>811</v>
      </c>
      <c r="M490" s="5"/>
      <c r="N490" s="342">
        <v>44889</v>
      </c>
      <c r="O490" s="101"/>
      <c r="P490" s="101">
        <f t="shared" si="448"/>
        <v>44931</v>
      </c>
      <c r="Q490" s="1"/>
      <c r="R490" s="336"/>
      <c r="S490" s="538" t="s">
        <v>101</v>
      </c>
      <c r="T490" s="8" t="s">
        <v>102</v>
      </c>
      <c r="U490" s="8" t="s">
        <v>103</v>
      </c>
      <c r="V490" s="17" t="s">
        <v>248</v>
      </c>
      <c r="W490" s="17" t="s">
        <v>232</v>
      </c>
      <c r="X490" s="41" t="s">
        <v>2062</v>
      </c>
      <c r="Y490" s="27"/>
      <c r="Z490" s="5" t="s">
        <v>14</v>
      </c>
      <c r="AA490" s="38" t="s">
        <v>244</v>
      </c>
      <c r="AB490" s="15" t="s">
        <v>21</v>
      </c>
      <c r="AC490" s="22" t="s">
        <v>469</v>
      </c>
      <c r="AD490" s="4"/>
      <c r="AE490" s="4" t="s">
        <v>275</v>
      </c>
      <c r="AF490" s="20" t="s">
        <v>805</v>
      </c>
      <c r="AG490" s="6" t="str">
        <f t="shared" si="457"/>
        <v>710_82_1370_5_230_51_A</v>
      </c>
      <c r="AH490" s="5"/>
      <c r="AI490" s="45" t="str">
        <f t="shared" si="458"/>
        <v>710_82_1370_5_230_51  Bewehrungsplan Wände Ebene 1</v>
      </c>
    </row>
    <row r="491" spans="1:35" s="337" customFormat="1" ht="12.75" customHeight="1" x14ac:dyDescent="0.25">
      <c r="A491" s="28">
        <v>710</v>
      </c>
      <c r="B491" s="13">
        <v>82</v>
      </c>
      <c r="C491" s="7" t="s">
        <v>9</v>
      </c>
      <c r="D491" s="7" t="s">
        <v>98</v>
      </c>
      <c r="E491" s="20" t="s">
        <v>337</v>
      </c>
      <c r="F491" s="19">
        <v>52</v>
      </c>
      <c r="G491" s="932" t="s">
        <v>19</v>
      </c>
      <c r="H491" s="911" t="s">
        <v>804</v>
      </c>
      <c r="I491" s="901" t="s">
        <v>1557</v>
      </c>
      <c r="J491" s="185" t="s">
        <v>798</v>
      </c>
      <c r="K491" s="5" t="s">
        <v>26</v>
      </c>
      <c r="L491" s="5" t="s">
        <v>811</v>
      </c>
      <c r="M491" s="5"/>
      <c r="N491" s="342">
        <v>44889</v>
      </c>
      <c r="O491" s="101"/>
      <c r="P491" s="101">
        <f t="shared" si="448"/>
        <v>44931</v>
      </c>
      <c r="Q491" s="1"/>
      <c r="R491" s="336"/>
      <c r="S491" s="538" t="s">
        <v>101</v>
      </c>
      <c r="T491" s="8" t="s">
        <v>102</v>
      </c>
      <c r="U491" s="8" t="s">
        <v>103</v>
      </c>
      <c r="V491" s="17" t="s">
        <v>248</v>
      </c>
      <c r="W491" s="17" t="s">
        <v>232</v>
      </c>
      <c r="X491" s="41" t="s">
        <v>2062</v>
      </c>
      <c r="Y491" s="27"/>
      <c r="Z491" s="5" t="s">
        <v>14</v>
      </c>
      <c r="AA491" s="38" t="s">
        <v>244</v>
      </c>
      <c r="AB491" s="15" t="s">
        <v>21</v>
      </c>
      <c r="AC491" s="22" t="s">
        <v>469</v>
      </c>
      <c r="AD491" s="4"/>
      <c r="AE491" s="4" t="s">
        <v>275</v>
      </c>
      <c r="AF491" s="20" t="s">
        <v>805</v>
      </c>
      <c r="AG491" s="6" t="str">
        <f t="shared" si="457"/>
        <v>710_82_1370_5_230_52_A</v>
      </c>
      <c r="AH491" s="5"/>
      <c r="AI491" s="45" t="str">
        <f t="shared" si="458"/>
        <v>710_82_1370_5_230_52  Bewehrungsplan Wände Ebene 1</v>
      </c>
    </row>
    <row r="492" spans="1:35" s="337" customFormat="1" ht="12.75" customHeight="1" x14ac:dyDescent="0.25">
      <c r="A492" s="28">
        <v>710</v>
      </c>
      <c r="B492" s="13">
        <v>82</v>
      </c>
      <c r="C492" s="7" t="s">
        <v>9</v>
      </c>
      <c r="D492" s="7" t="s">
        <v>98</v>
      </c>
      <c r="E492" s="20" t="s">
        <v>337</v>
      </c>
      <c r="F492" s="19">
        <v>53</v>
      </c>
      <c r="G492" s="932" t="s">
        <v>19</v>
      </c>
      <c r="H492" s="911" t="s">
        <v>804</v>
      </c>
      <c r="I492" s="901" t="s">
        <v>1557</v>
      </c>
      <c r="J492" s="185" t="s">
        <v>798</v>
      </c>
      <c r="K492" s="5" t="s">
        <v>26</v>
      </c>
      <c r="L492" s="5" t="s">
        <v>811</v>
      </c>
      <c r="M492" s="5"/>
      <c r="N492" s="342">
        <v>44889</v>
      </c>
      <c r="O492" s="101"/>
      <c r="P492" s="101">
        <f t="shared" si="448"/>
        <v>44931</v>
      </c>
      <c r="Q492" s="1"/>
      <c r="R492" s="336"/>
      <c r="S492" s="538" t="s">
        <v>101</v>
      </c>
      <c r="T492" s="8" t="s">
        <v>102</v>
      </c>
      <c r="U492" s="8" t="s">
        <v>103</v>
      </c>
      <c r="V492" s="17" t="s">
        <v>248</v>
      </c>
      <c r="W492" s="17" t="s">
        <v>232</v>
      </c>
      <c r="X492" s="41" t="s">
        <v>2062</v>
      </c>
      <c r="Y492" s="27"/>
      <c r="Z492" s="5" t="s">
        <v>14</v>
      </c>
      <c r="AA492" s="38" t="s">
        <v>244</v>
      </c>
      <c r="AB492" s="15" t="s">
        <v>21</v>
      </c>
      <c r="AC492" s="22" t="s">
        <v>469</v>
      </c>
      <c r="AD492" s="4"/>
      <c r="AE492" s="4" t="s">
        <v>275</v>
      </c>
      <c r="AF492" s="20" t="s">
        <v>805</v>
      </c>
      <c r="AG492" s="6" t="str">
        <f t="shared" si="457"/>
        <v>710_82_1370_5_230_53_A</v>
      </c>
      <c r="AH492" s="5"/>
      <c r="AI492" s="45" t="str">
        <f t="shared" si="458"/>
        <v>710_82_1370_5_230_53  Bewehrungsplan Wände Ebene 1</v>
      </c>
    </row>
    <row r="493" spans="1:35" s="337" customFormat="1" ht="12.75" customHeight="1" x14ac:dyDescent="0.25">
      <c r="A493" s="28">
        <v>710</v>
      </c>
      <c r="B493" s="13">
        <v>82</v>
      </c>
      <c r="C493" s="7" t="s">
        <v>9</v>
      </c>
      <c r="D493" s="7" t="s">
        <v>98</v>
      </c>
      <c r="E493" s="20" t="s">
        <v>337</v>
      </c>
      <c r="F493" s="19">
        <v>54</v>
      </c>
      <c r="G493" s="932" t="s">
        <v>19</v>
      </c>
      <c r="H493" s="911" t="s">
        <v>804</v>
      </c>
      <c r="I493" s="901" t="s">
        <v>1557</v>
      </c>
      <c r="J493" s="185" t="s">
        <v>798</v>
      </c>
      <c r="K493" s="5" t="s">
        <v>26</v>
      </c>
      <c r="L493" s="5" t="s">
        <v>811</v>
      </c>
      <c r="M493" s="5"/>
      <c r="N493" s="342">
        <v>44889</v>
      </c>
      <c r="O493" s="101"/>
      <c r="P493" s="101">
        <f t="shared" si="448"/>
        <v>44931</v>
      </c>
      <c r="Q493" s="1"/>
      <c r="R493" s="336"/>
      <c r="S493" s="538" t="s">
        <v>101</v>
      </c>
      <c r="T493" s="8" t="s">
        <v>102</v>
      </c>
      <c r="U493" s="8" t="s">
        <v>103</v>
      </c>
      <c r="V493" s="17" t="s">
        <v>248</v>
      </c>
      <c r="W493" s="17" t="s">
        <v>232</v>
      </c>
      <c r="X493" s="41" t="s">
        <v>2062</v>
      </c>
      <c r="Y493" s="27"/>
      <c r="Z493" s="5" t="s">
        <v>14</v>
      </c>
      <c r="AA493" s="38" t="s">
        <v>244</v>
      </c>
      <c r="AB493" s="15" t="s">
        <v>21</v>
      </c>
      <c r="AC493" s="22" t="s">
        <v>469</v>
      </c>
      <c r="AD493" s="4"/>
      <c r="AE493" s="4" t="s">
        <v>275</v>
      </c>
      <c r="AF493" s="20" t="s">
        <v>805</v>
      </c>
      <c r="AG493" s="6" t="str">
        <f t="shared" si="457"/>
        <v>710_82_1370_5_230_54_A</v>
      </c>
      <c r="AH493" s="5"/>
      <c r="AI493" s="45" t="str">
        <f t="shared" si="458"/>
        <v>710_82_1370_5_230_54  Bewehrungsplan Wände Ebene 1</v>
      </c>
    </row>
    <row r="494" spans="1:35" s="337" customFormat="1" ht="12.75" customHeight="1" x14ac:dyDescent="0.25">
      <c r="A494" s="28">
        <v>710</v>
      </c>
      <c r="B494" s="13">
        <v>82</v>
      </c>
      <c r="C494" s="7" t="s">
        <v>9</v>
      </c>
      <c r="D494" s="7" t="s">
        <v>98</v>
      </c>
      <c r="E494" s="20" t="s">
        <v>337</v>
      </c>
      <c r="F494" s="19">
        <v>55</v>
      </c>
      <c r="G494" s="932" t="s">
        <v>19</v>
      </c>
      <c r="H494" s="911" t="s">
        <v>804</v>
      </c>
      <c r="I494" s="901" t="s">
        <v>1557</v>
      </c>
      <c r="J494" s="185" t="s">
        <v>798</v>
      </c>
      <c r="K494" s="5" t="s">
        <v>26</v>
      </c>
      <c r="L494" s="5" t="s">
        <v>811</v>
      </c>
      <c r="M494" s="5"/>
      <c r="N494" s="342">
        <v>44889</v>
      </c>
      <c r="O494" s="101"/>
      <c r="P494" s="101">
        <f t="shared" si="448"/>
        <v>44931</v>
      </c>
      <c r="Q494" s="1"/>
      <c r="R494" s="336"/>
      <c r="S494" s="538" t="s">
        <v>101</v>
      </c>
      <c r="T494" s="8" t="s">
        <v>102</v>
      </c>
      <c r="U494" s="8" t="s">
        <v>103</v>
      </c>
      <c r="V494" s="17" t="s">
        <v>248</v>
      </c>
      <c r="W494" s="17" t="s">
        <v>232</v>
      </c>
      <c r="X494" s="41" t="s">
        <v>2062</v>
      </c>
      <c r="Y494" s="27"/>
      <c r="Z494" s="5" t="s">
        <v>14</v>
      </c>
      <c r="AA494" s="38" t="s">
        <v>244</v>
      </c>
      <c r="AB494" s="15" t="s">
        <v>21</v>
      </c>
      <c r="AC494" s="22" t="s">
        <v>469</v>
      </c>
      <c r="AD494" s="4"/>
      <c r="AE494" s="4" t="s">
        <v>275</v>
      </c>
      <c r="AF494" s="20" t="s">
        <v>805</v>
      </c>
      <c r="AG494" s="6" t="str">
        <f t="shared" si="457"/>
        <v>710_82_1370_5_230_55_A</v>
      </c>
      <c r="AH494" s="5"/>
      <c r="AI494" s="45" t="str">
        <f t="shared" si="458"/>
        <v>710_82_1370_5_230_55  Bewehrungsplan Wände Ebene 1</v>
      </c>
    </row>
    <row r="495" spans="1:35" s="337" customFormat="1" ht="12.75" customHeight="1" x14ac:dyDescent="0.25">
      <c r="A495" s="28">
        <v>710</v>
      </c>
      <c r="B495" s="13">
        <v>82</v>
      </c>
      <c r="C495" s="7" t="s">
        <v>9</v>
      </c>
      <c r="D495" s="7" t="s">
        <v>98</v>
      </c>
      <c r="E495" s="20" t="s">
        <v>337</v>
      </c>
      <c r="F495" s="19">
        <v>56</v>
      </c>
      <c r="G495" s="932" t="s">
        <v>19</v>
      </c>
      <c r="H495" s="911" t="s">
        <v>804</v>
      </c>
      <c r="I495" s="901" t="s">
        <v>1557</v>
      </c>
      <c r="J495" s="185" t="s">
        <v>798</v>
      </c>
      <c r="K495" s="5" t="s">
        <v>26</v>
      </c>
      <c r="L495" s="5" t="s">
        <v>811</v>
      </c>
      <c r="M495" s="5"/>
      <c r="N495" s="342">
        <v>44889</v>
      </c>
      <c r="O495" s="101"/>
      <c r="P495" s="101">
        <f t="shared" si="448"/>
        <v>44931</v>
      </c>
      <c r="Q495" s="1"/>
      <c r="R495" s="336"/>
      <c r="S495" s="538" t="s">
        <v>101</v>
      </c>
      <c r="T495" s="8" t="s">
        <v>102</v>
      </c>
      <c r="U495" s="8" t="s">
        <v>103</v>
      </c>
      <c r="V495" s="17" t="s">
        <v>248</v>
      </c>
      <c r="W495" s="17" t="s">
        <v>232</v>
      </c>
      <c r="X495" s="41" t="s">
        <v>2062</v>
      </c>
      <c r="Y495" s="27"/>
      <c r="Z495" s="5" t="s">
        <v>14</v>
      </c>
      <c r="AA495" s="38" t="s">
        <v>244</v>
      </c>
      <c r="AB495" s="15" t="s">
        <v>21</v>
      </c>
      <c r="AC495" s="22" t="s">
        <v>469</v>
      </c>
      <c r="AD495" s="4"/>
      <c r="AE495" s="4" t="s">
        <v>275</v>
      </c>
      <c r="AF495" s="20" t="s">
        <v>805</v>
      </c>
      <c r="AG495" s="6" t="str">
        <f t="shared" si="457"/>
        <v>710_82_1370_5_230_56_A</v>
      </c>
      <c r="AH495" s="5"/>
      <c r="AI495" s="45" t="str">
        <f t="shared" si="458"/>
        <v>710_82_1370_5_230_56  Bewehrungsplan Wände Ebene 1</v>
      </c>
    </row>
    <row r="496" spans="1:35" s="337" customFormat="1" ht="12.75" customHeight="1" x14ac:dyDescent="0.25">
      <c r="A496" s="28">
        <v>710</v>
      </c>
      <c r="B496" s="13">
        <v>82</v>
      </c>
      <c r="C496" s="7" t="s">
        <v>9</v>
      </c>
      <c r="D496" s="7" t="s">
        <v>98</v>
      </c>
      <c r="E496" s="20" t="s">
        <v>337</v>
      </c>
      <c r="F496" s="19">
        <v>57</v>
      </c>
      <c r="G496" s="932" t="s">
        <v>19</v>
      </c>
      <c r="H496" s="911" t="s">
        <v>804</v>
      </c>
      <c r="I496" s="901" t="s">
        <v>1557</v>
      </c>
      <c r="J496" s="185" t="s">
        <v>798</v>
      </c>
      <c r="K496" s="5" t="s">
        <v>26</v>
      </c>
      <c r="L496" s="5" t="s">
        <v>811</v>
      </c>
      <c r="M496" s="5"/>
      <c r="N496" s="342">
        <v>44889</v>
      </c>
      <c r="O496" s="101"/>
      <c r="P496" s="101">
        <f t="shared" si="448"/>
        <v>44931</v>
      </c>
      <c r="Q496" s="1"/>
      <c r="R496" s="336"/>
      <c r="S496" s="538" t="s">
        <v>101</v>
      </c>
      <c r="T496" s="8" t="s">
        <v>102</v>
      </c>
      <c r="U496" s="8" t="s">
        <v>103</v>
      </c>
      <c r="V496" s="17" t="s">
        <v>248</v>
      </c>
      <c r="W496" s="17" t="s">
        <v>232</v>
      </c>
      <c r="X496" s="41" t="s">
        <v>2062</v>
      </c>
      <c r="Y496" s="27"/>
      <c r="Z496" s="5" t="s">
        <v>14</v>
      </c>
      <c r="AA496" s="38" t="s">
        <v>244</v>
      </c>
      <c r="AB496" s="15" t="s">
        <v>21</v>
      </c>
      <c r="AC496" s="22" t="s">
        <v>469</v>
      </c>
      <c r="AD496" s="4"/>
      <c r="AE496" s="4" t="s">
        <v>275</v>
      </c>
      <c r="AF496" s="20" t="s">
        <v>805</v>
      </c>
      <c r="AG496" s="6" t="str">
        <f t="shared" si="457"/>
        <v>710_82_1370_5_230_57_A</v>
      </c>
      <c r="AH496" s="5"/>
      <c r="AI496" s="45" t="str">
        <f t="shared" si="458"/>
        <v>710_82_1370_5_230_57  Bewehrungsplan Wände Ebene 1</v>
      </c>
    </row>
    <row r="497" spans="1:35" s="337" customFormat="1" ht="12.75" customHeight="1" x14ac:dyDescent="0.25">
      <c r="A497" s="28">
        <v>710</v>
      </c>
      <c r="B497" s="13">
        <v>82</v>
      </c>
      <c r="C497" s="7" t="s">
        <v>9</v>
      </c>
      <c r="D497" s="7" t="s">
        <v>98</v>
      </c>
      <c r="E497" s="20" t="s">
        <v>337</v>
      </c>
      <c r="F497" s="19">
        <v>58</v>
      </c>
      <c r="G497" s="932" t="s">
        <v>19</v>
      </c>
      <c r="H497" s="911" t="s">
        <v>804</v>
      </c>
      <c r="I497" s="901" t="s">
        <v>1557</v>
      </c>
      <c r="J497" s="185" t="s">
        <v>798</v>
      </c>
      <c r="K497" s="5" t="s">
        <v>26</v>
      </c>
      <c r="L497" s="5" t="s">
        <v>811</v>
      </c>
      <c r="M497" s="5"/>
      <c r="N497" s="342">
        <v>44889</v>
      </c>
      <c r="O497" s="101"/>
      <c r="P497" s="101">
        <f t="shared" si="448"/>
        <v>44931</v>
      </c>
      <c r="Q497" s="1"/>
      <c r="R497" s="336"/>
      <c r="S497" s="538" t="s">
        <v>101</v>
      </c>
      <c r="T497" s="8" t="s">
        <v>102</v>
      </c>
      <c r="U497" s="8" t="s">
        <v>103</v>
      </c>
      <c r="V497" s="17" t="s">
        <v>248</v>
      </c>
      <c r="W497" s="17" t="s">
        <v>232</v>
      </c>
      <c r="X497" s="41" t="s">
        <v>2062</v>
      </c>
      <c r="Y497" s="27"/>
      <c r="Z497" s="5" t="s">
        <v>14</v>
      </c>
      <c r="AA497" s="38" t="s">
        <v>244</v>
      </c>
      <c r="AB497" s="15" t="s">
        <v>21</v>
      </c>
      <c r="AC497" s="22" t="s">
        <v>469</v>
      </c>
      <c r="AD497" s="4"/>
      <c r="AE497" s="4" t="s">
        <v>275</v>
      </c>
      <c r="AF497" s="20" t="s">
        <v>805</v>
      </c>
      <c r="AG497" s="6" t="str">
        <f t="shared" si="457"/>
        <v>710_82_1370_5_230_58_A</v>
      </c>
      <c r="AH497" s="5"/>
      <c r="AI497" s="45" t="str">
        <f t="shared" si="458"/>
        <v>710_82_1370_5_230_58  Bewehrungsplan Wände Ebene 1</v>
      </c>
    </row>
    <row r="498" spans="1:35" s="337" customFormat="1" ht="12.75" customHeight="1" x14ac:dyDescent="0.25">
      <c r="A498" s="28">
        <v>710</v>
      </c>
      <c r="B498" s="13">
        <v>82</v>
      </c>
      <c r="C498" s="7" t="s">
        <v>9</v>
      </c>
      <c r="D498" s="7" t="s">
        <v>98</v>
      </c>
      <c r="E498" s="20" t="s">
        <v>337</v>
      </c>
      <c r="F498" s="19">
        <v>59</v>
      </c>
      <c r="G498" s="932" t="s">
        <v>19</v>
      </c>
      <c r="H498" s="911" t="s">
        <v>804</v>
      </c>
      <c r="I498" s="901" t="s">
        <v>1557</v>
      </c>
      <c r="J498" s="185" t="s">
        <v>798</v>
      </c>
      <c r="K498" s="5" t="s">
        <v>26</v>
      </c>
      <c r="L498" s="5" t="s">
        <v>811</v>
      </c>
      <c r="M498" s="5"/>
      <c r="N498" s="342">
        <v>44889</v>
      </c>
      <c r="O498" s="101"/>
      <c r="P498" s="101">
        <f t="shared" si="448"/>
        <v>44931</v>
      </c>
      <c r="Q498" s="1"/>
      <c r="R498" s="336"/>
      <c r="S498" s="538" t="s">
        <v>101</v>
      </c>
      <c r="T498" s="8" t="s">
        <v>102</v>
      </c>
      <c r="U498" s="8" t="s">
        <v>103</v>
      </c>
      <c r="V498" s="17" t="s">
        <v>248</v>
      </c>
      <c r="W498" s="17" t="s">
        <v>232</v>
      </c>
      <c r="X498" s="41" t="s">
        <v>2062</v>
      </c>
      <c r="Y498" s="27"/>
      <c r="Z498" s="5" t="s">
        <v>14</v>
      </c>
      <c r="AA498" s="38" t="s">
        <v>244</v>
      </c>
      <c r="AB498" s="15" t="s">
        <v>21</v>
      </c>
      <c r="AC498" s="22" t="s">
        <v>469</v>
      </c>
      <c r="AD498" s="4"/>
      <c r="AE498" s="4" t="s">
        <v>275</v>
      </c>
      <c r="AF498" s="20" t="s">
        <v>805</v>
      </c>
      <c r="AG498" s="6" t="str">
        <f t="shared" si="457"/>
        <v>710_82_1370_5_230_59_A</v>
      </c>
      <c r="AH498" s="5"/>
      <c r="AI498" s="45" t="str">
        <f t="shared" si="458"/>
        <v>710_82_1370_5_230_59  Bewehrungsplan Wände Ebene 1</v>
      </c>
    </row>
    <row r="499" spans="1:35" s="337" customFormat="1" ht="12.75" customHeight="1" x14ac:dyDescent="0.25">
      <c r="A499" s="28">
        <v>710</v>
      </c>
      <c r="B499" s="13">
        <v>82</v>
      </c>
      <c r="C499" s="7" t="s">
        <v>9</v>
      </c>
      <c r="D499" s="7" t="s">
        <v>98</v>
      </c>
      <c r="E499" s="20" t="s">
        <v>337</v>
      </c>
      <c r="F499" s="19">
        <v>60</v>
      </c>
      <c r="G499" s="932" t="s">
        <v>19</v>
      </c>
      <c r="H499" s="911" t="s">
        <v>804</v>
      </c>
      <c r="I499" s="901" t="s">
        <v>1557</v>
      </c>
      <c r="J499" s="185" t="s">
        <v>798</v>
      </c>
      <c r="K499" s="5" t="s">
        <v>26</v>
      </c>
      <c r="L499" s="5" t="s">
        <v>811</v>
      </c>
      <c r="M499" s="5"/>
      <c r="N499" s="342">
        <v>44889</v>
      </c>
      <c r="O499" s="101"/>
      <c r="P499" s="101">
        <f t="shared" si="448"/>
        <v>44931</v>
      </c>
      <c r="Q499" s="1"/>
      <c r="R499" s="336"/>
      <c r="S499" s="538" t="s">
        <v>101</v>
      </c>
      <c r="T499" s="8" t="s">
        <v>102</v>
      </c>
      <c r="U499" s="8" t="s">
        <v>103</v>
      </c>
      <c r="V499" s="17" t="s">
        <v>248</v>
      </c>
      <c r="W499" s="17" t="s">
        <v>232</v>
      </c>
      <c r="X499" s="41" t="s">
        <v>2062</v>
      </c>
      <c r="Y499" s="27"/>
      <c r="Z499" s="5" t="s">
        <v>14</v>
      </c>
      <c r="AA499" s="38" t="s">
        <v>244</v>
      </c>
      <c r="AB499" s="15" t="s">
        <v>21</v>
      </c>
      <c r="AC499" s="22" t="s">
        <v>469</v>
      </c>
      <c r="AD499" s="4"/>
      <c r="AE499" s="4" t="s">
        <v>275</v>
      </c>
      <c r="AF499" s="20" t="s">
        <v>805</v>
      </c>
      <c r="AG499" s="6" t="str">
        <f t="shared" si="457"/>
        <v>710_82_1370_5_230_60_A</v>
      </c>
      <c r="AH499" s="5"/>
      <c r="AI499" s="45" t="str">
        <f t="shared" si="458"/>
        <v>710_82_1370_5_230_60  Bewehrungsplan Wände Ebene 1</v>
      </c>
    </row>
    <row r="500" spans="1:35" s="337" customFormat="1" ht="12.75" customHeight="1" x14ac:dyDescent="0.25">
      <c r="A500" s="28">
        <v>710</v>
      </c>
      <c r="B500" s="13">
        <v>82</v>
      </c>
      <c r="C500" s="7" t="s">
        <v>9</v>
      </c>
      <c r="D500" s="7" t="s">
        <v>98</v>
      </c>
      <c r="E500" s="20" t="s">
        <v>337</v>
      </c>
      <c r="F500" s="19">
        <v>61</v>
      </c>
      <c r="G500" s="932" t="s">
        <v>19</v>
      </c>
      <c r="H500" s="911" t="s">
        <v>804</v>
      </c>
      <c r="I500" s="901" t="s">
        <v>1557</v>
      </c>
      <c r="J500" s="185" t="s">
        <v>798</v>
      </c>
      <c r="K500" s="5" t="s">
        <v>26</v>
      </c>
      <c r="L500" s="5" t="s">
        <v>811</v>
      </c>
      <c r="M500" s="5"/>
      <c r="N500" s="342">
        <v>44889</v>
      </c>
      <c r="O500" s="101"/>
      <c r="P500" s="101">
        <f t="shared" si="448"/>
        <v>44931</v>
      </c>
      <c r="Q500" s="1"/>
      <c r="R500" s="336"/>
      <c r="S500" s="538" t="s">
        <v>101</v>
      </c>
      <c r="T500" s="8" t="s">
        <v>102</v>
      </c>
      <c r="U500" s="8" t="s">
        <v>103</v>
      </c>
      <c r="V500" s="17" t="s">
        <v>248</v>
      </c>
      <c r="W500" s="17" t="s">
        <v>232</v>
      </c>
      <c r="X500" s="41" t="s">
        <v>2062</v>
      </c>
      <c r="Y500" s="27"/>
      <c r="Z500" s="5" t="s">
        <v>14</v>
      </c>
      <c r="AA500" s="38" t="s">
        <v>244</v>
      </c>
      <c r="AB500" s="15" t="s">
        <v>21</v>
      </c>
      <c r="AC500" s="22" t="s">
        <v>469</v>
      </c>
      <c r="AD500" s="4"/>
      <c r="AE500" s="4" t="s">
        <v>275</v>
      </c>
      <c r="AF500" s="20" t="s">
        <v>805</v>
      </c>
      <c r="AG500" s="6" t="str">
        <f t="shared" si="457"/>
        <v>710_82_1370_5_230_61_A</v>
      </c>
      <c r="AH500" s="5"/>
      <c r="AI500" s="45" t="str">
        <f t="shared" si="458"/>
        <v>710_82_1370_5_230_61  Bewehrungsplan Wände Ebene 1</v>
      </c>
    </row>
    <row r="501" spans="1:35" s="337" customFormat="1" ht="12.75" customHeight="1" x14ac:dyDescent="0.25">
      <c r="A501" s="28"/>
      <c r="B501" s="13"/>
      <c r="C501" s="7"/>
      <c r="D501" s="7"/>
      <c r="E501" s="20"/>
      <c r="F501" s="19"/>
      <c r="G501" s="932"/>
      <c r="H501" s="911"/>
      <c r="I501" s="160"/>
      <c r="J501" s="185"/>
      <c r="K501" s="5"/>
      <c r="L501" s="5"/>
      <c r="M501" s="5"/>
      <c r="N501" s="1"/>
      <c r="O501" s="1"/>
      <c r="P501" s="1"/>
      <c r="Q501" s="1"/>
      <c r="R501" s="336"/>
      <c r="S501" s="538"/>
      <c r="T501" s="8"/>
      <c r="U501" s="8"/>
      <c r="V501" s="17"/>
      <c r="W501" s="17"/>
      <c r="X501" s="41"/>
      <c r="Y501" s="27"/>
      <c r="Z501" s="5"/>
      <c r="AA501" s="38"/>
      <c r="AB501" s="15"/>
      <c r="AC501" s="22"/>
      <c r="AD501" s="4"/>
      <c r="AE501" s="4"/>
      <c r="AF501" s="20"/>
      <c r="AG501" s="6"/>
      <c r="AH501" s="5"/>
      <c r="AI501" s="45"/>
    </row>
    <row r="502" spans="1:35" s="337" customFormat="1" ht="12.75" customHeight="1" x14ac:dyDescent="0.25">
      <c r="A502" s="28">
        <v>710</v>
      </c>
      <c r="B502" s="13">
        <v>82</v>
      </c>
      <c r="C502" s="7" t="s">
        <v>9</v>
      </c>
      <c r="D502" s="7" t="s">
        <v>98</v>
      </c>
      <c r="E502" s="20" t="s">
        <v>337</v>
      </c>
      <c r="F502" s="19">
        <v>65</v>
      </c>
      <c r="G502" s="932" t="s">
        <v>19</v>
      </c>
      <c r="H502" s="911" t="s">
        <v>804</v>
      </c>
      <c r="I502" s="901" t="s">
        <v>1557</v>
      </c>
      <c r="J502" s="185" t="s">
        <v>798</v>
      </c>
      <c r="K502" s="5" t="s">
        <v>26</v>
      </c>
      <c r="L502" s="5" t="s">
        <v>811</v>
      </c>
      <c r="M502" s="5"/>
      <c r="N502" s="342">
        <v>44894</v>
      </c>
      <c r="O502" s="101"/>
      <c r="P502" s="101">
        <f t="shared" si="448"/>
        <v>44936</v>
      </c>
      <c r="Q502" s="1"/>
      <c r="R502" s="336"/>
      <c r="S502" s="538" t="s">
        <v>101</v>
      </c>
      <c r="T502" s="8" t="s">
        <v>102</v>
      </c>
      <c r="U502" s="8" t="s">
        <v>103</v>
      </c>
      <c r="V502" s="17" t="s">
        <v>248</v>
      </c>
      <c r="W502" s="17" t="s">
        <v>232</v>
      </c>
      <c r="X502" s="41" t="s">
        <v>2063</v>
      </c>
      <c r="Y502" s="27"/>
      <c r="Z502" s="5" t="s">
        <v>14</v>
      </c>
      <c r="AA502" s="38" t="s">
        <v>244</v>
      </c>
      <c r="AB502" s="15" t="s">
        <v>21</v>
      </c>
      <c r="AC502" s="22" t="s">
        <v>469</v>
      </c>
      <c r="AD502" s="4"/>
      <c r="AE502" s="4" t="s">
        <v>275</v>
      </c>
      <c r="AF502" s="20" t="s">
        <v>805</v>
      </c>
      <c r="AG502" s="6" t="str">
        <f t="shared" ref="AG502" si="459">IF(A502="","",A502&amp;"_"&amp;B502&amp;"_"&amp;C502&amp;"_"&amp;D502&amp;"_"&amp;E502&amp;"_"&amp;F502&amp;"_"&amp;G502)</f>
        <v>710_82_1370_5_230_65_A</v>
      </c>
      <c r="AH502" s="5"/>
      <c r="AI502" s="45" t="str">
        <f t="shared" ref="AI502" si="460">IF(A502="","",A502&amp;"_"&amp;B502&amp;"_"&amp;C502&amp;"_"&amp;D502&amp;"_"&amp;E502&amp;"_"&amp;F502&amp;"  "&amp;X502)</f>
        <v>710_82_1370_5_230_65  Bewehrungsplan Ebene 1 BA1.1</v>
      </c>
    </row>
    <row r="503" spans="1:35" s="337" customFormat="1" ht="12.75" customHeight="1" x14ac:dyDescent="0.25">
      <c r="A503" s="28">
        <v>710</v>
      </c>
      <c r="B503" s="13">
        <v>82</v>
      </c>
      <c r="C503" s="7" t="s">
        <v>9</v>
      </c>
      <c r="D503" s="7" t="s">
        <v>98</v>
      </c>
      <c r="E503" s="20" t="s">
        <v>337</v>
      </c>
      <c r="F503" s="19">
        <v>66</v>
      </c>
      <c r="G503" s="932" t="s">
        <v>19</v>
      </c>
      <c r="H503" s="911" t="s">
        <v>804</v>
      </c>
      <c r="I503" s="901" t="s">
        <v>1557</v>
      </c>
      <c r="J503" s="185" t="s">
        <v>798</v>
      </c>
      <c r="K503" s="5" t="s">
        <v>26</v>
      </c>
      <c r="L503" s="5" t="s">
        <v>811</v>
      </c>
      <c r="M503" s="5"/>
      <c r="N503" s="342">
        <v>44894</v>
      </c>
      <c r="O503" s="101"/>
      <c r="P503" s="101">
        <f t="shared" si="448"/>
        <v>44936</v>
      </c>
      <c r="Q503" s="1"/>
      <c r="R503" s="336"/>
      <c r="S503" s="538" t="s">
        <v>101</v>
      </c>
      <c r="T503" s="8" t="s">
        <v>102</v>
      </c>
      <c r="U503" s="8" t="s">
        <v>103</v>
      </c>
      <c r="V503" s="17" t="s">
        <v>248</v>
      </c>
      <c r="W503" s="17" t="s">
        <v>232</v>
      </c>
      <c r="X503" s="41" t="s">
        <v>2063</v>
      </c>
      <c r="Y503" s="27"/>
      <c r="Z503" s="5" t="s">
        <v>14</v>
      </c>
      <c r="AA503" s="38" t="s">
        <v>244</v>
      </c>
      <c r="AB503" s="15" t="s">
        <v>21</v>
      </c>
      <c r="AC503" s="22" t="s">
        <v>469</v>
      </c>
      <c r="AD503" s="4"/>
      <c r="AE503" s="4" t="s">
        <v>275</v>
      </c>
      <c r="AF503" s="20" t="s">
        <v>805</v>
      </c>
      <c r="AG503" s="6" t="str">
        <f t="shared" ref="AG503:AG505" si="461">IF(A503="","",A503&amp;"_"&amp;B503&amp;"_"&amp;C503&amp;"_"&amp;D503&amp;"_"&amp;E503&amp;"_"&amp;F503&amp;"_"&amp;G503)</f>
        <v>710_82_1370_5_230_66_A</v>
      </c>
      <c r="AH503" s="5"/>
      <c r="AI503" s="45" t="str">
        <f t="shared" ref="AI503:AI505" si="462">IF(A503="","",A503&amp;"_"&amp;B503&amp;"_"&amp;C503&amp;"_"&amp;D503&amp;"_"&amp;E503&amp;"_"&amp;F503&amp;"  "&amp;X503)</f>
        <v>710_82_1370_5_230_66  Bewehrungsplan Ebene 1 BA1.1</v>
      </c>
    </row>
    <row r="504" spans="1:35" s="337" customFormat="1" ht="12.75" customHeight="1" x14ac:dyDescent="0.25">
      <c r="A504" s="28">
        <v>710</v>
      </c>
      <c r="B504" s="13">
        <v>82</v>
      </c>
      <c r="C504" s="7" t="s">
        <v>9</v>
      </c>
      <c r="D504" s="7" t="s">
        <v>98</v>
      </c>
      <c r="E504" s="20" t="s">
        <v>337</v>
      </c>
      <c r="F504" s="19">
        <v>67</v>
      </c>
      <c r="G504" s="932" t="s">
        <v>19</v>
      </c>
      <c r="H504" s="911" t="s">
        <v>804</v>
      </c>
      <c r="I504" s="901" t="s">
        <v>1557</v>
      </c>
      <c r="J504" s="185" t="s">
        <v>798</v>
      </c>
      <c r="K504" s="5" t="s">
        <v>26</v>
      </c>
      <c r="L504" s="5" t="s">
        <v>811</v>
      </c>
      <c r="M504" s="5"/>
      <c r="N504" s="342">
        <v>44894</v>
      </c>
      <c r="O504" s="101"/>
      <c r="P504" s="101">
        <f t="shared" si="448"/>
        <v>44936</v>
      </c>
      <c r="Q504" s="1"/>
      <c r="R504" s="336"/>
      <c r="S504" s="538" t="s">
        <v>101</v>
      </c>
      <c r="T504" s="8" t="s">
        <v>102</v>
      </c>
      <c r="U504" s="8" t="s">
        <v>103</v>
      </c>
      <c r="V504" s="17" t="s">
        <v>248</v>
      </c>
      <c r="W504" s="17" t="s">
        <v>232</v>
      </c>
      <c r="X504" s="41" t="s">
        <v>2063</v>
      </c>
      <c r="Y504" s="27"/>
      <c r="Z504" s="5" t="s">
        <v>14</v>
      </c>
      <c r="AA504" s="38" t="s">
        <v>244</v>
      </c>
      <c r="AB504" s="15" t="s">
        <v>21</v>
      </c>
      <c r="AC504" s="22" t="s">
        <v>469</v>
      </c>
      <c r="AD504" s="4"/>
      <c r="AE504" s="4" t="s">
        <v>275</v>
      </c>
      <c r="AF504" s="20" t="s">
        <v>805</v>
      </c>
      <c r="AG504" s="6" t="str">
        <f t="shared" si="461"/>
        <v>710_82_1370_5_230_67_A</v>
      </c>
      <c r="AH504" s="5"/>
      <c r="AI504" s="45" t="str">
        <f t="shared" si="462"/>
        <v>710_82_1370_5_230_67  Bewehrungsplan Ebene 1 BA1.1</v>
      </c>
    </row>
    <row r="505" spans="1:35" s="337" customFormat="1" ht="12.75" customHeight="1" x14ac:dyDescent="0.25">
      <c r="A505" s="28">
        <v>710</v>
      </c>
      <c r="B505" s="13">
        <v>82</v>
      </c>
      <c r="C505" s="7" t="s">
        <v>9</v>
      </c>
      <c r="D505" s="7" t="s">
        <v>98</v>
      </c>
      <c r="E505" s="20" t="s">
        <v>337</v>
      </c>
      <c r="F505" s="19">
        <v>68</v>
      </c>
      <c r="G505" s="932" t="s">
        <v>19</v>
      </c>
      <c r="H505" s="911" t="s">
        <v>804</v>
      </c>
      <c r="I505" s="901" t="s">
        <v>1557</v>
      </c>
      <c r="J505" s="185" t="s">
        <v>798</v>
      </c>
      <c r="K505" s="5" t="s">
        <v>26</v>
      </c>
      <c r="L505" s="5" t="s">
        <v>811</v>
      </c>
      <c r="M505" s="5"/>
      <c r="N505" s="342">
        <v>44894</v>
      </c>
      <c r="O505" s="101"/>
      <c r="P505" s="101">
        <f t="shared" si="448"/>
        <v>44936</v>
      </c>
      <c r="Q505" s="1"/>
      <c r="R505" s="336"/>
      <c r="S505" s="538" t="s">
        <v>101</v>
      </c>
      <c r="T505" s="8" t="s">
        <v>102</v>
      </c>
      <c r="U505" s="8" t="s">
        <v>103</v>
      </c>
      <c r="V505" s="17" t="s">
        <v>248</v>
      </c>
      <c r="W505" s="17" t="s">
        <v>232</v>
      </c>
      <c r="X505" s="41" t="s">
        <v>2063</v>
      </c>
      <c r="Y505" s="27"/>
      <c r="Z505" s="5" t="s">
        <v>14</v>
      </c>
      <c r="AA505" s="38" t="s">
        <v>244</v>
      </c>
      <c r="AB505" s="15" t="s">
        <v>21</v>
      </c>
      <c r="AC505" s="22" t="s">
        <v>469</v>
      </c>
      <c r="AD505" s="4"/>
      <c r="AE505" s="4" t="s">
        <v>275</v>
      </c>
      <c r="AF505" s="20" t="s">
        <v>805</v>
      </c>
      <c r="AG505" s="6" t="str">
        <f t="shared" si="461"/>
        <v>710_82_1370_5_230_68_A</v>
      </c>
      <c r="AH505" s="5"/>
      <c r="AI505" s="45" t="str">
        <f t="shared" si="462"/>
        <v>710_82_1370_5_230_68  Bewehrungsplan Ebene 1 BA1.1</v>
      </c>
    </row>
    <row r="506" spans="1:35" s="337" customFormat="1" ht="12.75" customHeight="1" x14ac:dyDescent="0.25">
      <c r="A506" s="28">
        <v>710</v>
      </c>
      <c r="B506" s="13">
        <v>82</v>
      </c>
      <c r="C506" s="7" t="s">
        <v>9</v>
      </c>
      <c r="D506" s="7" t="s">
        <v>98</v>
      </c>
      <c r="E506" s="20" t="s">
        <v>337</v>
      </c>
      <c r="F506" s="19">
        <v>69</v>
      </c>
      <c r="G506" s="932" t="s">
        <v>19</v>
      </c>
      <c r="H506" s="911" t="s">
        <v>804</v>
      </c>
      <c r="I506" s="901" t="s">
        <v>1557</v>
      </c>
      <c r="J506" s="185" t="s">
        <v>798</v>
      </c>
      <c r="K506" s="5" t="s">
        <v>26</v>
      </c>
      <c r="L506" s="5" t="s">
        <v>811</v>
      </c>
      <c r="M506" s="5"/>
      <c r="N506" s="342">
        <v>44894</v>
      </c>
      <c r="O506" s="101"/>
      <c r="P506" s="101">
        <f t="shared" si="448"/>
        <v>44936</v>
      </c>
      <c r="Q506" s="1"/>
      <c r="R506" s="336"/>
      <c r="S506" s="538" t="s">
        <v>101</v>
      </c>
      <c r="T506" s="8" t="s">
        <v>102</v>
      </c>
      <c r="U506" s="8" t="s">
        <v>103</v>
      </c>
      <c r="V506" s="17" t="s">
        <v>248</v>
      </c>
      <c r="W506" s="17" t="s">
        <v>232</v>
      </c>
      <c r="X506" s="41" t="s">
        <v>2064</v>
      </c>
      <c r="Y506" s="27"/>
      <c r="Z506" s="5" t="s">
        <v>14</v>
      </c>
      <c r="AA506" s="38" t="s">
        <v>244</v>
      </c>
      <c r="AB506" s="15" t="s">
        <v>21</v>
      </c>
      <c r="AC506" s="22" t="s">
        <v>469</v>
      </c>
      <c r="AD506" s="4"/>
      <c r="AE506" s="4" t="s">
        <v>275</v>
      </c>
      <c r="AF506" s="20" t="s">
        <v>805</v>
      </c>
      <c r="AG506" s="6" t="str">
        <f t="shared" ref="AG506" si="463">IF(A506="","",A506&amp;"_"&amp;B506&amp;"_"&amp;C506&amp;"_"&amp;D506&amp;"_"&amp;E506&amp;"_"&amp;F506&amp;"_"&amp;G506)</f>
        <v>710_82_1370_5_230_69_A</v>
      </c>
      <c r="AH506" s="5"/>
      <c r="AI506" s="45" t="str">
        <f t="shared" ref="AI506" si="464">IF(A506="","",A506&amp;"_"&amp;B506&amp;"_"&amp;C506&amp;"_"&amp;D506&amp;"_"&amp;E506&amp;"_"&amp;F506&amp;"  "&amp;X506)</f>
        <v>710_82_1370_5_230_69  Bewehrungsplan Ebene 1 BA1.2</v>
      </c>
    </row>
    <row r="507" spans="1:35" s="337" customFormat="1" ht="12.75" customHeight="1" x14ac:dyDescent="0.25">
      <c r="A507" s="28">
        <v>710</v>
      </c>
      <c r="B507" s="13">
        <v>82</v>
      </c>
      <c r="C507" s="7" t="s">
        <v>9</v>
      </c>
      <c r="D507" s="7" t="s">
        <v>98</v>
      </c>
      <c r="E507" s="20" t="s">
        <v>337</v>
      </c>
      <c r="F507" s="19">
        <v>70</v>
      </c>
      <c r="G507" s="932" t="s">
        <v>19</v>
      </c>
      <c r="H507" s="911" t="s">
        <v>804</v>
      </c>
      <c r="I507" s="901" t="s">
        <v>1557</v>
      </c>
      <c r="J507" s="185" t="s">
        <v>798</v>
      </c>
      <c r="K507" s="5" t="s">
        <v>26</v>
      </c>
      <c r="L507" s="5" t="s">
        <v>811</v>
      </c>
      <c r="M507" s="5"/>
      <c r="N507" s="342">
        <v>44894</v>
      </c>
      <c r="O507" s="101"/>
      <c r="P507" s="101">
        <f t="shared" si="448"/>
        <v>44936</v>
      </c>
      <c r="Q507" s="1"/>
      <c r="R507" s="336"/>
      <c r="S507" s="538" t="s">
        <v>101</v>
      </c>
      <c r="T507" s="8" t="s">
        <v>102</v>
      </c>
      <c r="U507" s="8" t="s">
        <v>103</v>
      </c>
      <c r="V507" s="17" t="s">
        <v>248</v>
      </c>
      <c r="W507" s="17" t="s">
        <v>232</v>
      </c>
      <c r="X507" s="41" t="s">
        <v>2064</v>
      </c>
      <c r="Y507" s="27"/>
      <c r="Z507" s="5" t="s">
        <v>14</v>
      </c>
      <c r="AA507" s="38" t="s">
        <v>244</v>
      </c>
      <c r="AB507" s="15" t="s">
        <v>21</v>
      </c>
      <c r="AC507" s="22" t="s">
        <v>469</v>
      </c>
      <c r="AD507" s="4"/>
      <c r="AE507" s="4" t="s">
        <v>275</v>
      </c>
      <c r="AF507" s="20" t="s">
        <v>805</v>
      </c>
      <c r="AG507" s="6" t="str">
        <f t="shared" ref="AG507:AG510" si="465">IF(A507="","",A507&amp;"_"&amp;B507&amp;"_"&amp;C507&amp;"_"&amp;D507&amp;"_"&amp;E507&amp;"_"&amp;F507&amp;"_"&amp;G507)</f>
        <v>710_82_1370_5_230_70_A</v>
      </c>
      <c r="AH507" s="5"/>
      <c r="AI507" s="45" t="str">
        <f t="shared" ref="AI507:AI510" si="466">IF(A507="","",A507&amp;"_"&amp;B507&amp;"_"&amp;C507&amp;"_"&amp;D507&amp;"_"&amp;E507&amp;"_"&amp;F507&amp;"  "&amp;X507)</f>
        <v>710_82_1370_5_230_70  Bewehrungsplan Ebene 1 BA1.2</v>
      </c>
    </row>
    <row r="508" spans="1:35" s="337" customFormat="1" ht="12.75" customHeight="1" x14ac:dyDescent="0.25">
      <c r="A508" s="28">
        <v>710</v>
      </c>
      <c r="B508" s="13">
        <v>82</v>
      </c>
      <c r="C508" s="7" t="s">
        <v>9</v>
      </c>
      <c r="D508" s="7" t="s">
        <v>98</v>
      </c>
      <c r="E508" s="20" t="s">
        <v>337</v>
      </c>
      <c r="F508" s="19">
        <v>71</v>
      </c>
      <c r="G508" s="932" t="s">
        <v>19</v>
      </c>
      <c r="H508" s="911" t="s">
        <v>804</v>
      </c>
      <c r="I508" s="901" t="s">
        <v>1557</v>
      </c>
      <c r="J508" s="185" t="s">
        <v>798</v>
      </c>
      <c r="K508" s="5" t="s">
        <v>26</v>
      </c>
      <c r="L508" s="5" t="s">
        <v>811</v>
      </c>
      <c r="M508" s="5"/>
      <c r="N508" s="342">
        <v>44894</v>
      </c>
      <c r="O508" s="101"/>
      <c r="P508" s="101">
        <f t="shared" ref="P508:P534" si="467">N508+(7*6)</f>
        <v>44936</v>
      </c>
      <c r="Q508" s="1"/>
      <c r="R508" s="336"/>
      <c r="S508" s="538" t="s">
        <v>101</v>
      </c>
      <c r="T508" s="8" t="s">
        <v>102</v>
      </c>
      <c r="U508" s="8" t="s">
        <v>103</v>
      </c>
      <c r="V508" s="17" t="s">
        <v>248</v>
      </c>
      <c r="W508" s="17" t="s">
        <v>232</v>
      </c>
      <c r="X508" s="41" t="s">
        <v>2064</v>
      </c>
      <c r="Y508" s="27"/>
      <c r="Z508" s="5" t="s">
        <v>14</v>
      </c>
      <c r="AA508" s="38" t="s">
        <v>244</v>
      </c>
      <c r="AB508" s="15" t="s">
        <v>21</v>
      </c>
      <c r="AC508" s="22" t="s">
        <v>469</v>
      </c>
      <c r="AD508" s="4"/>
      <c r="AE508" s="4" t="s">
        <v>275</v>
      </c>
      <c r="AF508" s="20" t="s">
        <v>805</v>
      </c>
      <c r="AG508" s="6" t="str">
        <f t="shared" si="465"/>
        <v>710_82_1370_5_230_71_A</v>
      </c>
      <c r="AH508" s="5"/>
      <c r="AI508" s="45" t="str">
        <f t="shared" si="466"/>
        <v>710_82_1370_5_230_71  Bewehrungsplan Ebene 1 BA1.2</v>
      </c>
    </row>
    <row r="509" spans="1:35" s="337" customFormat="1" ht="12.75" customHeight="1" x14ac:dyDescent="0.25">
      <c r="A509" s="28">
        <v>710</v>
      </c>
      <c r="B509" s="13">
        <v>82</v>
      </c>
      <c r="C509" s="7" t="s">
        <v>9</v>
      </c>
      <c r="D509" s="7" t="s">
        <v>98</v>
      </c>
      <c r="E509" s="20" t="s">
        <v>337</v>
      </c>
      <c r="F509" s="19">
        <v>72</v>
      </c>
      <c r="G509" s="932" t="s">
        <v>19</v>
      </c>
      <c r="H509" s="911" t="s">
        <v>804</v>
      </c>
      <c r="I509" s="901" t="s">
        <v>1557</v>
      </c>
      <c r="J509" s="185" t="s">
        <v>798</v>
      </c>
      <c r="K509" s="5" t="s">
        <v>26</v>
      </c>
      <c r="L509" s="5" t="s">
        <v>811</v>
      </c>
      <c r="M509" s="5"/>
      <c r="N509" s="342">
        <v>44894</v>
      </c>
      <c r="O509" s="101"/>
      <c r="P509" s="101">
        <f t="shared" si="467"/>
        <v>44936</v>
      </c>
      <c r="Q509" s="1"/>
      <c r="R509" s="336"/>
      <c r="S509" s="538" t="s">
        <v>101</v>
      </c>
      <c r="T509" s="8" t="s">
        <v>102</v>
      </c>
      <c r="U509" s="8" t="s">
        <v>103</v>
      </c>
      <c r="V509" s="17" t="s">
        <v>248</v>
      </c>
      <c r="W509" s="17" t="s">
        <v>232</v>
      </c>
      <c r="X509" s="41" t="s">
        <v>2064</v>
      </c>
      <c r="Y509" s="27"/>
      <c r="Z509" s="5" t="s">
        <v>14</v>
      </c>
      <c r="AA509" s="38" t="s">
        <v>244</v>
      </c>
      <c r="AB509" s="15" t="s">
        <v>21</v>
      </c>
      <c r="AC509" s="22" t="s">
        <v>469</v>
      </c>
      <c r="AD509" s="4"/>
      <c r="AE509" s="4" t="s">
        <v>275</v>
      </c>
      <c r="AF509" s="20" t="s">
        <v>805</v>
      </c>
      <c r="AG509" s="6" t="str">
        <f t="shared" si="465"/>
        <v>710_82_1370_5_230_72_A</v>
      </c>
      <c r="AH509" s="5"/>
      <c r="AI509" s="45" t="str">
        <f t="shared" si="466"/>
        <v>710_82_1370_5_230_72  Bewehrungsplan Ebene 1 BA1.2</v>
      </c>
    </row>
    <row r="510" spans="1:35" s="337" customFormat="1" ht="12.75" customHeight="1" x14ac:dyDescent="0.25">
      <c r="A510" s="28">
        <v>710</v>
      </c>
      <c r="B510" s="13">
        <v>82</v>
      </c>
      <c r="C510" s="7" t="s">
        <v>9</v>
      </c>
      <c r="D510" s="7" t="s">
        <v>98</v>
      </c>
      <c r="E510" s="20" t="s">
        <v>337</v>
      </c>
      <c r="F510" s="19">
        <v>73</v>
      </c>
      <c r="G510" s="932" t="s">
        <v>19</v>
      </c>
      <c r="H510" s="911" t="s">
        <v>804</v>
      </c>
      <c r="I510" s="901" t="s">
        <v>1557</v>
      </c>
      <c r="J510" s="185" t="s">
        <v>798</v>
      </c>
      <c r="K510" s="5" t="s">
        <v>26</v>
      </c>
      <c r="L510" s="5" t="s">
        <v>811</v>
      </c>
      <c r="M510" s="5"/>
      <c r="N510" s="342">
        <v>44894</v>
      </c>
      <c r="O510" s="101"/>
      <c r="P510" s="101">
        <f t="shared" si="467"/>
        <v>44936</v>
      </c>
      <c r="Q510" s="1"/>
      <c r="R510" s="336"/>
      <c r="S510" s="538" t="s">
        <v>101</v>
      </c>
      <c r="T510" s="8" t="s">
        <v>102</v>
      </c>
      <c r="U510" s="8" t="s">
        <v>103</v>
      </c>
      <c r="V510" s="17" t="s">
        <v>248</v>
      </c>
      <c r="W510" s="17" t="s">
        <v>232</v>
      </c>
      <c r="X510" s="41" t="s">
        <v>2065</v>
      </c>
      <c r="Y510" s="27"/>
      <c r="Z510" s="5" t="s">
        <v>14</v>
      </c>
      <c r="AA510" s="38" t="s">
        <v>244</v>
      </c>
      <c r="AB510" s="15" t="s">
        <v>21</v>
      </c>
      <c r="AC510" s="22" t="s">
        <v>469</v>
      </c>
      <c r="AD510" s="4"/>
      <c r="AE510" s="4" t="s">
        <v>275</v>
      </c>
      <c r="AF510" s="20" t="s">
        <v>805</v>
      </c>
      <c r="AG510" s="6" t="str">
        <f t="shared" si="465"/>
        <v>710_82_1370_5_230_73_A</v>
      </c>
      <c r="AH510" s="5"/>
      <c r="AI510" s="45" t="str">
        <f t="shared" si="466"/>
        <v>710_82_1370_5_230_73  Bewehrungsplan Ebene 1 BA1.3</v>
      </c>
    </row>
    <row r="511" spans="1:35" s="337" customFormat="1" ht="12.75" customHeight="1" x14ac:dyDescent="0.25">
      <c r="A511" s="28">
        <v>710</v>
      </c>
      <c r="B511" s="13">
        <v>82</v>
      </c>
      <c r="C511" s="7" t="s">
        <v>9</v>
      </c>
      <c r="D511" s="7" t="s">
        <v>98</v>
      </c>
      <c r="E511" s="20" t="s">
        <v>337</v>
      </c>
      <c r="F511" s="19">
        <v>74</v>
      </c>
      <c r="G511" s="932" t="s">
        <v>19</v>
      </c>
      <c r="H511" s="911" t="s">
        <v>804</v>
      </c>
      <c r="I511" s="901" t="s">
        <v>1557</v>
      </c>
      <c r="J511" s="185" t="s">
        <v>798</v>
      </c>
      <c r="K511" s="5" t="s">
        <v>26</v>
      </c>
      <c r="L511" s="5" t="s">
        <v>811</v>
      </c>
      <c r="M511" s="5"/>
      <c r="N511" s="342">
        <v>44894</v>
      </c>
      <c r="O511" s="101"/>
      <c r="P511" s="101">
        <f t="shared" si="467"/>
        <v>44936</v>
      </c>
      <c r="Q511" s="1"/>
      <c r="R511" s="336"/>
      <c r="S511" s="538" t="s">
        <v>101</v>
      </c>
      <c r="T511" s="8" t="s">
        <v>102</v>
      </c>
      <c r="U511" s="8" t="s">
        <v>103</v>
      </c>
      <c r="V511" s="17" t="s">
        <v>248</v>
      </c>
      <c r="W511" s="17" t="s">
        <v>232</v>
      </c>
      <c r="X511" s="41" t="s">
        <v>2065</v>
      </c>
      <c r="Y511" s="27"/>
      <c r="Z511" s="5" t="s">
        <v>14</v>
      </c>
      <c r="AA511" s="38" t="s">
        <v>244</v>
      </c>
      <c r="AB511" s="15" t="s">
        <v>21</v>
      </c>
      <c r="AC511" s="22" t="s">
        <v>469</v>
      </c>
      <c r="AD511" s="4"/>
      <c r="AE511" s="4" t="s">
        <v>275</v>
      </c>
      <c r="AF511" s="20" t="s">
        <v>805</v>
      </c>
      <c r="AG511" s="6" t="str">
        <f t="shared" ref="AG511:AG513" si="468">IF(A511="","",A511&amp;"_"&amp;B511&amp;"_"&amp;C511&amp;"_"&amp;D511&amp;"_"&amp;E511&amp;"_"&amp;F511&amp;"_"&amp;G511)</f>
        <v>710_82_1370_5_230_74_A</v>
      </c>
      <c r="AH511" s="5"/>
      <c r="AI511" s="45" t="str">
        <f t="shared" ref="AI511:AI513" si="469">IF(A511="","",A511&amp;"_"&amp;B511&amp;"_"&amp;C511&amp;"_"&amp;D511&amp;"_"&amp;E511&amp;"_"&amp;F511&amp;"  "&amp;X511)</f>
        <v>710_82_1370_5_230_74  Bewehrungsplan Ebene 1 BA1.3</v>
      </c>
    </row>
    <row r="512" spans="1:35" s="337" customFormat="1" ht="12.75" customHeight="1" x14ac:dyDescent="0.25">
      <c r="A512" s="28">
        <v>710</v>
      </c>
      <c r="B512" s="13">
        <v>82</v>
      </c>
      <c r="C512" s="7" t="s">
        <v>9</v>
      </c>
      <c r="D512" s="7" t="s">
        <v>98</v>
      </c>
      <c r="E512" s="20" t="s">
        <v>337</v>
      </c>
      <c r="F512" s="19">
        <v>75</v>
      </c>
      <c r="G512" s="932" t="s">
        <v>19</v>
      </c>
      <c r="H512" s="911" t="s">
        <v>804</v>
      </c>
      <c r="I512" s="901" t="s">
        <v>1557</v>
      </c>
      <c r="J512" s="185" t="s">
        <v>798</v>
      </c>
      <c r="K512" s="5" t="s">
        <v>26</v>
      </c>
      <c r="L512" s="5" t="s">
        <v>811</v>
      </c>
      <c r="M512" s="5"/>
      <c r="N512" s="342">
        <v>44894</v>
      </c>
      <c r="O512" s="101"/>
      <c r="P512" s="101">
        <f t="shared" si="467"/>
        <v>44936</v>
      </c>
      <c r="Q512" s="1"/>
      <c r="R512" s="336"/>
      <c r="S512" s="538" t="s">
        <v>101</v>
      </c>
      <c r="T512" s="8" t="s">
        <v>102</v>
      </c>
      <c r="U512" s="8" t="s">
        <v>103</v>
      </c>
      <c r="V512" s="17" t="s">
        <v>248</v>
      </c>
      <c r="W512" s="17" t="s">
        <v>232</v>
      </c>
      <c r="X512" s="41" t="s">
        <v>2065</v>
      </c>
      <c r="Y512" s="27"/>
      <c r="Z512" s="5" t="s">
        <v>14</v>
      </c>
      <c r="AA512" s="38" t="s">
        <v>244</v>
      </c>
      <c r="AB512" s="15" t="s">
        <v>21</v>
      </c>
      <c r="AC512" s="22" t="s">
        <v>469</v>
      </c>
      <c r="AD512" s="4"/>
      <c r="AE512" s="4" t="s">
        <v>275</v>
      </c>
      <c r="AF512" s="20" t="s">
        <v>805</v>
      </c>
      <c r="AG512" s="6" t="str">
        <f t="shared" si="468"/>
        <v>710_82_1370_5_230_75_A</v>
      </c>
      <c r="AH512" s="5"/>
      <c r="AI512" s="45" t="str">
        <f t="shared" si="469"/>
        <v>710_82_1370_5_230_75  Bewehrungsplan Ebene 1 BA1.3</v>
      </c>
    </row>
    <row r="513" spans="1:35" s="337" customFormat="1" ht="12.75" customHeight="1" x14ac:dyDescent="0.25">
      <c r="A513" s="28">
        <v>710</v>
      </c>
      <c r="B513" s="13">
        <v>82</v>
      </c>
      <c r="C513" s="7" t="s">
        <v>9</v>
      </c>
      <c r="D513" s="7" t="s">
        <v>98</v>
      </c>
      <c r="E513" s="20" t="s">
        <v>337</v>
      </c>
      <c r="F513" s="19">
        <v>76</v>
      </c>
      <c r="G513" s="932" t="s">
        <v>19</v>
      </c>
      <c r="H513" s="911" t="s">
        <v>804</v>
      </c>
      <c r="I513" s="901" t="s">
        <v>1557</v>
      </c>
      <c r="J513" s="185" t="s">
        <v>798</v>
      </c>
      <c r="K513" s="5" t="s">
        <v>26</v>
      </c>
      <c r="L513" s="5" t="s">
        <v>811</v>
      </c>
      <c r="M513" s="5"/>
      <c r="N513" s="342">
        <v>44894</v>
      </c>
      <c r="O513" s="101"/>
      <c r="P513" s="101">
        <f t="shared" si="467"/>
        <v>44936</v>
      </c>
      <c r="Q513" s="1"/>
      <c r="R513" s="336"/>
      <c r="S513" s="538" t="s">
        <v>101</v>
      </c>
      <c r="T513" s="8" t="s">
        <v>102</v>
      </c>
      <c r="U513" s="8" t="s">
        <v>103</v>
      </c>
      <c r="V513" s="17" t="s">
        <v>248</v>
      </c>
      <c r="W513" s="17" t="s">
        <v>232</v>
      </c>
      <c r="X513" s="41" t="s">
        <v>2066</v>
      </c>
      <c r="Y513" s="27"/>
      <c r="Z513" s="5" t="s">
        <v>14</v>
      </c>
      <c r="AA513" s="38" t="s">
        <v>244</v>
      </c>
      <c r="AB513" s="15" t="s">
        <v>21</v>
      </c>
      <c r="AC513" s="22" t="s">
        <v>469</v>
      </c>
      <c r="AD513" s="4"/>
      <c r="AE513" s="4" t="s">
        <v>275</v>
      </c>
      <c r="AF513" s="20" t="s">
        <v>805</v>
      </c>
      <c r="AG513" s="6" t="str">
        <f t="shared" si="468"/>
        <v>710_82_1370_5_230_76_A</v>
      </c>
      <c r="AH513" s="5"/>
      <c r="AI513" s="45" t="str">
        <f t="shared" si="469"/>
        <v>710_82_1370_5_230_76  Bewehrungsplan Ebene 1 BA1.4</v>
      </c>
    </row>
    <row r="514" spans="1:35" s="337" customFormat="1" ht="12.75" customHeight="1" x14ac:dyDescent="0.25">
      <c r="A514" s="28">
        <v>710</v>
      </c>
      <c r="B514" s="13">
        <v>82</v>
      </c>
      <c r="C514" s="7" t="s">
        <v>9</v>
      </c>
      <c r="D514" s="7" t="s">
        <v>98</v>
      </c>
      <c r="E514" s="20" t="s">
        <v>337</v>
      </c>
      <c r="F514" s="19">
        <v>77</v>
      </c>
      <c r="G514" s="932" t="s">
        <v>19</v>
      </c>
      <c r="H514" s="911" t="s">
        <v>804</v>
      </c>
      <c r="I514" s="901" t="s">
        <v>1557</v>
      </c>
      <c r="J514" s="185" t="s">
        <v>798</v>
      </c>
      <c r="K514" s="5" t="s">
        <v>26</v>
      </c>
      <c r="L514" s="5" t="s">
        <v>811</v>
      </c>
      <c r="M514" s="5"/>
      <c r="N514" s="342">
        <v>44894</v>
      </c>
      <c r="O514" s="101"/>
      <c r="P514" s="101">
        <f t="shared" si="467"/>
        <v>44936</v>
      </c>
      <c r="Q514" s="1"/>
      <c r="R514" s="336"/>
      <c r="S514" s="538" t="s">
        <v>101</v>
      </c>
      <c r="T514" s="8" t="s">
        <v>102</v>
      </c>
      <c r="U514" s="8" t="s">
        <v>103</v>
      </c>
      <c r="V514" s="17" t="s">
        <v>248</v>
      </c>
      <c r="W514" s="17" t="s">
        <v>232</v>
      </c>
      <c r="X514" s="41" t="s">
        <v>2066</v>
      </c>
      <c r="Y514" s="27"/>
      <c r="Z514" s="5" t="s">
        <v>14</v>
      </c>
      <c r="AA514" s="38" t="s">
        <v>244</v>
      </c>
      <c r="AB514" s="15" t="s">
        <v>21</v>
      </c>
      <c r="AC514" s="22" t="s">
        <v>469</v>
      </c>
      <c r="AD514" s="4"/>
      <c r="AE514" s="4" t="s">
        <v>275</v>
      </c>
      <c r="AF514" s="20" t="s">
        <v>805</v>
      </c>
      <c r="AG514" s="6" t="str">
        <f t="shared" ref="AG514:AG519" si="470">IF(A514="","",A514&amp;"_"&amp;B514&amp;"_"&amp;C514&amp;"_"&amp;D514&amp;"_"&amp;E514&amp;"_"&amp;F514&amp;"_"&amp;G514)</f>
        <v>710_82_1370_5_230_77_A</v>
      </c>
      <c r="AH514" s="5"/>
      <c r="AI514" s="45" t="str">
        <f t="shared" ref="AI514:AI519" si="471">IF(A514="","",A514&amp;"_"&amp;B514&amp;"_"&amp;C514&amp;"_"&amp;D514&amp;"_"&amp;E514&amp;"_"&amp;F514&amp;"  "&amp;X514)</f>
        <v>710_82_1370_5_230_77  Bewehrungsplan Ebene 1 BA1.4</v>
      </c>
    </row>
    <row r="515" spans="1:35" s="337" customFormat="1" ht="12.75" customHeight="1" x14ac:dyDescent="0.25">
      <c r="A515" s="28">
        <v>710</v>
      </c>
      <c r="B515" s="13">
        <v>82</v>
      </c>
      <c r="C515" s="7" t="s">
        <v>9</v>
      </c>
      <c r="D515" s="7" t="s">
        <v>98</v>
      </c>
      <c r="E515" s="20" t="s">
        <v>337</v>
      </c>
      <c r="F515" s="19">
        <v>78</v>
      </c>
      <c r="G515" s="932" t="s">
        <v>19</v>
      </c>
      <c r="H515" s="911" t="s">
        <v>804</v>
      </c>
      <c r="I515" s="901" t="s">
        <v>1557</v>
      </c>
      <c r="J515" s="185" t="s">
        <v>798</v>
      </c>
      <c r="K515" s="5" t="s">
        <v>26</v>
      </c>
      <c r="L515" s="5" t="s">
        <v>811</v>
      </c>
      <c r="M515" s="5"/>
      <c r="N515" s="342">
        <v>44894</v>
      </c>
      <c r="O515" s="101"/>
      <c r="P515" s="101">
        <f t="shared" si="467"/>
        <v>44936</v>
      </c>
      <c r="Q515" s="1"/>
      <c r="R515" s="336"/>
      <c r="S515" s="538" t="s">
        <v>101</v>
      </c>
      <c r="T515" s="8" t="s">
        <v>102</v>
      </c>
      <c r="U515" s="8" t="s">
        <v>103</v>
      </c>
      <c r="V515" s="17" t="s">
        <v>248</v>
      </c>
      <c r="W515" s="17" t="s">
        <v>232</v>
      </c>
      <c r="X515" s="41" t="s">
        <v>2066</v>
      </c>
      <c r="Y515" s="27"/>
      <c r="Z515" s="5" t="s">
        <v>14</v>
      </c>
      <c r="AA515" s="38" t="s">
        <v>244</v>
      </c>
      <c r="AB515" s="15" t="s">
        <v>21</v>
      </c>
      <c r="AC515" s="22" t="s">
        <v>469</v>
      </c>
      <c r="AD515" s="4"/>
      <c r="AE515" s="4" t="s">
        <v>275</v>
      </c>
      <c r="AF515" s="20" t="s">
        <v>805</v>
      </c>
      <c r="AG515" s="6" t="str">
        <f t="shared" si="470"/>
        <v>710_82_1370_5_230_78_A</v>
      </c>
      <c r="AH515" s="5"/>
      <c r="AI515" s="45" t="str">
        <f t="shared" si="471"/>
        <v>710_82_1370_5_230_78  Bewehrungsplan Ebene 1 BA1.4</v>
      </c>
    </row>
    <row r="516" spans="1:35" s="337" customFormat="1" ht="12.75" customHeight="1" x14ac:dyDescent="0.25">
      <c r="A516" s="28">
        <v>710</v>
      </c>
      <c r="B516" s="13">
        <v>82</v>
      </c>
      <c r="C516" s="7" t="s">
        <v>9</v>
      </c>
      <c r="D516" s="7" t="s">
        <v>98</v>
      </c>
      <c r="E516" s="20" t="s">
        <v>337</v>
      </c>
      <c r="F516" s="19">
        <v>79</v>
      </c>
      <c r="G516" s="932" t="s">
        <v>19</v>
      </c>
      <c r="H516" s="911" t="s">
        <v>804</v>
      </c>
      <c r="I516" s="901" t="s">
        <v>1557</v>
      </c>
      <c r="J516" s="185" t="s">
        <v>798</v>
      </c>
      <c r="K516" s="5" t="s">
        <v>26</v>
      </c>
      <c r="L516" s="5" t="s">
        <v>811</v>
      </c>
      <c r="M516" s="5"/>
      <c r="N516" s="342">
        <v>44894</v>
      </c>
      <c r="O516" s="101"/>
      <c r="P516" s="101">
        <f t="shared" si="467"/>
        <v>44936</v>
      </c>
      <c r="Q516" s="1"/>
      <c r="R516" s="336"/>
      <c r="S516" s="538" t="s">
        <v>101</v>
      </c>
      <c r="T516" s="8" t="s">
        <v>102</v>
      </c>
      <c r="U516" s="8" t="s">
        <v>103</v>
      </c>
      <c r="V516" s="17" t="s">
        <v>248</v>
      </c>
      <c r="W516" s="17" t="s">
        <v>232</v>
      </c>
      <c r="X516" s="41" t="s">
        <v>2066</v>
      </c>
      <c r="Y516" s="27"/>
      <c r="Z516" s="5" t="s">
        <v>14</v>
      </c>
      <c r="AA516" s="38" t="s">
        <v>244</v>
      </c>
      <c r="AB516" s="15" t="s">
        <v>21</v>
      </c>
      <c r="AC516" s="22" t="s">
        <v>469</v>
      </c>
      <c r="AD516" s="4"/>
      <c r="AE516" s="4" t="s">
        <v>275</v>
      </c>
      <c r="AF516" s="20" t="s">
        <v>805</v>
      </c>
      <c r="AG516" s="6" t="str">
        <f t="shared" si="470"/>
        <v>710_82_1370_5_230_79_A</v>
      </c>
      <c r="AH516" s="5"/>
      <c r="AI516" s="45" t="str">
        <f t="shared" si="471"/>
        <v>710_82_1370_5_230_79  Bewehrungsplan Ebene 1 BA1.4</v>
      </c>
    </row>
    <row r="517" spans="1:35" s="337" customFormat="1" ht="12.75" customHeight="1" x14ac:dyDescent="0.25">
      <c r="A517" s="28">
        <v>710</v>
      </c>
      <c r="B517" s="13">
        <v>82</v>
      </c>
      <c r="C517" s="7" t="s">
        <v>9</v>
      </c>
      <c r="D517" s="7" t="s">
        <v>98</v>
      </c>
      <c r="E517" s="20" t="s">
        <v>337</v>
      </c>
      <c r="F517" s="19">
        <v>80</v>
      </c>
      <c r="G517" s="932" t="s">
        <v>19</v>
      </c>
      <c r="H517" s="911" t="s">
        <v>804</v>
      </c>
      <c r="I517" s="901" t="s">
        <v>1557</v>
      </c>
      <c r="J517" s="185" t="s">
        <v>798</v>
      </c>
      <c r="K517" s="5" t="s">
        <v>26</v>
      </c>
      <c r="L517" s="5" t="s">
        <v>811</v>
      </c>
      <c r="M517" s="5"/>
      <c r="N517" s="342">
        <v>44894</v>
      </c>
      <c r="O517" s="101"/>
      <c r="P517" s="101">
        <f t="shared" si="467"/>
        <v>44936</v>
      </c>
      <c r="Q517" s="1"/>
      <c r="R517" s="336"/>
      <c r="S517" s="538" t="s">
        <v>101</v>
      </c>
      <c r="T517" s="8" t="s">
        <v>102</v>
      </c>
      <c r="U517" s="8" t="s">
        <v>103</v>
      </c>
      <c r="V517" s="17" t="s">
        <v>248</v>
      </c>
      <c r="W517" s="17" t="s">
        <v>232</v>
      </c>
      <c r="X517" s="41" t="s">
        <v>2066</v>
      </c>
      <c r="Y517" s="27"/>
      <c r="Z517" s="5" t="s">
        <v>14</v>
      </c>
      <c r="AA517" s="38" t="s">
        <v>244</v>
      </c>
      <c r="AB517" s="15" t="s">
        <v>21</v>
      </c>
      <c r="AC517" s="22" t="s">
        <v>469</v>
      </c>
      <c r="AD517" s="4"/>
      <c r="AE517" s="4" t="s">
        <v>275</v>
      </c>
      <c r="AF517" s="20" t="s">
        <v>805</v>
      </c>
      <c r="AG517" s="6" t="str">
        <f t="shared" si="470"/>
        <v>710_82_1370_5_230_80_A</v>
      </c>
      <c r="AH517" s="5"/>
      <c r="AI517" s="45" t="str">
        <f t="shared" si="471"/>
        <v>710_82_1370_5_230_80  Bewehrungsplan Ebene 1 BA1.4</v>
      </c>
    </row>
    <row r="518" spans="1:35" s="337" customFormat="1" ht="12.75" customHeight="1" x14ac:dyDescent="0.25">
      <c r="A518" s="28">
        <v>710</v>
      </c>
      <c r="B518" s="13">
        <v>82</v>
      </c>
      <c r="C518" s="7" t="s">
        <v>9</v>
      </c>
      <c r="D518" s="7" t="s">
        <v>98</v>
      </c>
      <c r="E518" s="20" t="s">
        <v>337</v>
      </c>
      <c r="F518" s="19">
        <v>81</v>
      </c>
      <c r="G518" s="932" t="s">
        <v>19</v>
      </c>
      <c r="H518" s="911" t="s">
        <v>804</v>
      </c>
      <c r="I518" s="901" t="s">
        <v>1557</v>
      </c>
      <c r="J518" s="185" t="s">
        <v>798</v>
      </c>
      <c r="K518" s="5" t="s">
        <v>26</v>
      </c>
      <c r="L518" s="5" t="s">
        <v>811</v>
      </c>
      <c r="M518" s="5"/>
      <c r="N518" s="342">
        <v>44894</v>
      </c>
      <c r="O518" s="101"/>
      <c r="P518" s="101">
        <f t="shared" si="467"/>
        <v>44936</v>
      </c>
      <c r="Q518" s="1"/>
      <c r="R518" s="336"/>
      <c r="S518" s="538" t="s">
        <v>101</v>
      </c>
      <c r="T518" s="8" t="s">
        <v>102</v>
      </c>
      <c r="U518" s="8" t="s">
        <v>103</v>
      </c>
      <c r="V518" s="17" t="s">
        <v>248</v>
      </c>
      <c r="W518" s="17" t="s">
        <v>232</v>
      </c>
      <c r="X518" s="41" t="s">
        <v>2066</v>
      </c>
      <c r="Y518" s="27"/>
      <c r="Z518" s="5" t="s">
        <v>14</v>
      </c>
      <c r="AA518" s="38" t="s">
        <v>244</v>
      </c>
      <c r="AB518" s="15" t="s">
        <v>21</v>
      </c>
      <c r="AC518" s="22" t="s">
        <v>469</v>
      </c>
      <c r="AD518" s="4"/>
      <c r="AE518" s="4" t="s">
        <v>275</v>
      </c>
      <c r="AF518" s="20" t="s">
        <v>805</v>
      </c>
      <c r="AG518" s="6" t="str">
        <f t="shared" si="470"/>
        <v>710_82_1370_5_230_81_A</v>
      </c>
      <c r="AH518" s="5"/>
      <c r="AI518" s="45" t="str">
        <f t="shared" si="471"/>
        <v>710_82_1370_5_230_81  Bewehrungsplan Ebene 1 BA1.4</v>
      </c>
    </row>
    <row r="519" spans="1:35" s="337" customFormat="1" ht="12.75" customHeight="1" x14ac:dyDescent="0.25">
      <c r="A519" s="28">
        <v>710</v>
      </c>
      <c r="B519" s="13">
        <v>82</v>
      </c>
      <c r="C519" s="7" t="s">
        <v>9</v>
      </c>
      <c r="D519" s="7" t="s">
        <v>98</v>
      </c>
      <c r="E519" s="20" t="s">
        <v>337</v>
      </c>
      <c r="F519" s="19">
        <v>82</v>
      </c>
      <c r="G519" s="932" t="s">
        <v>19</v>
      </c>
      <c r="H519" s="911" t="s">
        <v>804</v>
      </c>
      <c r="I519" s="901" t="s">
        <v>1557</v>
      </c>
      <c r="J519" s="185" t="s">
        <v>798</v>
      </c>
      <c r="K519" s="5" t="s">
        <v>26</v>
      </c>
      <c r="L519" s="5" t="s">
        <v>811</v>
      </c>
      <c r="M519" s="5"/>
      <c r="N519" s="342">
        <v>44894</v>
      </c>
      <c r="O519" s="101"/>
      <c r="P519" s="101">
        <f t="shared" si="467"/>
        <v>44936</v>
      </c>
      <c r="Q519" s="1"/>
      <c r="R519" s="336"/>
      <c r="S519" s="538" t="s">
        <v>101</v>
      </c>
      <c r="T519" s="8" t="s">
        <v>102</v>
      </c>
      <c r="U519" s="8" t="s">
        <v>103</v>
      </c>
      <c r="V519" s="17" t="s">
        <v>248</v>
      </c>
      <c r="W519" s="17" t="s">
        <v>232</v>
      </c>
      <c r="X519" s="41" t="s">
        <v>2067</v>
      </c>
      <c r="Y519" s="27"/>
      <c r="Z519" s="5" t="s">
        <v>14</v>
      </c>
      <c r="AA519" s="38" t="s">
        <v>244</v>
      </c>
      <c r="AB519" s="15" t="s">
        <v>21</v>
      </c>
      <c r="AC519" s="22" t="s">
        <v>469</v>
      </c>
      <c r="AD519" s="4"/>
      <c r="AE519" s="4" t="s">
        <v>275</v>
      </c>
      <c r="AF519" s="20" t="s">
        <v>805</v>
      </c>
      <c r="AG519" s="6" t="str">
        <f t="shared" si="470"/>
        <v>710_82_1370_5_230_82_A</v>
      </c>
      <c r="AH519" s="5"/>
      <c r="AI519" s="45" t="str">
        <f t="shared" si="471"/>
        <v>710_82_1370_5_230_82  Bewehrungsplan Ebene 1 BA2.1</v>
      </c>
    </row>
    <row r="520" spans="1:35" s="337" customFormat="1" ht="12.75" customHeight="1" x14ac:dyDescent="0.25">
      <c r="A520" s="28">
        <v>710</v>
      </c>
      <c r="B520" s="13">
        <v>82</v>
      </c>
      <c r="C520" s="7" t="s">
        <v>9</v>
      </c>
      <c r="D520" s="7" t="s">
        <v>98</v>
      </c>
      <c r="E520" s="20" t="s">
        <v>337</v>
      </c>
      <c r="F520" s="19">
        <v>83</v>
      </c>
      <c r="G520" s="932" t="s">
        <v>19</v>
      </c>
      <c r="H520" s="911" t="s">
        <v>804</v>
      </c>
      <c r="I520" s="901" t="s">
        <v>1557</v>
      </c>
      <c r="J520" s="185" t="s">
        <v>798</v>
      </c>
      <c r="K520" s="5" t="s">
        <v>26</v>
      </c>
      <c r="L520" s="5" t="s">
        <v>811</v>
      </c>
      <c r="M520" s="5"/>
      <c r="N520" s="342">
        <v>44894</v>
      </c>
      <c r="O520" s="101"/>
      <c r="P520" s="101">
        <f t="shared" si="467"/>
        <v>44936</v>
      </c>
      <c r="Q520" s="1"/>
      <c r="R520" s="336"/>
      <c r="S520" s="538" t="s">
        <v>101</v>
      </c>
      <c r="T520" s="8" t="s">
        <v>102</v>
      </c>
      <c r="U520" s="8" t="s">
        <v>103</v>
      </c>
      <c r="V520" s="17" t="s">
        <v>248</v>
      </c>
      <c r="W520" s="17" t="s">
        <v>232</v>
      </c>
      <c r="X520" s="41" t="s">
        <v>2067</v>
      </c>
      <c r="Y520" s="27"/>
      <c r="Z520" s="5" t="s">
        <v>14</v>
      </c>
      <c r="AA520" s="38" t="s">
        <v>244</v>
      </c>
      <c r="AB520" s="15" t="s">
        <v>21</v>
      </c>
      <c r="AC520" s="22" t="s">
        <v>469</v>
      </c>
      <c r="AD520" s="4"/>
      <c r="AE520" s="4" t="s">
        <v>275</v>
      </c>
      <c r="AF520" s="20" t="s">
        <v>805</v>
      </c>
      <c r="AG520" s="6" t="str">
        <f t="shared" ref="AG520:AG523" si="472">IF(A520="","",A520&amp;"_"&amp;B520&amp;"_"&amp;C520&amp;"_"&amp;D520&amp;"_"&amp;E520&amp;"_"&amp;F520&amp;"_"&amp;G520)</f>
        <v>710_82_1370_5_230_83_A</v>
      </c>
      <c r="AH520" s="5"/>
      <c r="AI520" s="45" t="str">
        <f t="shared" ref="AI520:AI523" si="473">IF(A520="","",A520&amp;"_"&amp;B520&amp;"_"&amp;C520&amp;"_"&amp;D520&amp;"_"&amp;E520&amp;"_"&amp;F520&amp;"  "&amp;X520)</f>
        <v>710_82_1370_5_230_83  Bewehrungsplan Ebene 1 BA2.1</v>
      </c>
    </row>
    <row r="521" spans="1:35" s="337" customFormat="1" ht="12.75" customHeight="1" x14ac:dyDescent="0.25">
      <c r="A521" s="28">
        <v>710</v>
      </c>
      <c r="B521" s="13">
        <v>82</v>
      </c>
      <c r="C521" s="7" t="s">
        <v>9</v>
      </c>
      <c r="D521" s="7" t="s">
        <v>98</v>
      </c>
      <c r="E521" s="20" t="s">
        <v>337</v>
      </c>
      <c r="F521" s="19">
        <v>84</v>
      </c>
      <c r="G521" s="932" t="s">
        <v>19</v>
      </c>
      <c r="H521" s="911" t="s">
        <v>804</v>
      </c>
      <c r="I521" s="901" t="s">
        <v>1557</v>
      </c>
      <c r="J521" s="185" t="s">
        <v>798</v>
      </c>
      <c r="K521" s="5" t="s">
        <v>26</v>
      </c>
      <c r="L521" s="5" t="s">
        <v>811</v>
      </c>
      <c r="M521" s="5"/>
      <c r="N521" s="342">
        <v>44894</v>
      </c>
      <c r="O521" s="101"/>
      <c r="P521" s="101">
        <f t="shared" si="467"/>
        <v>44936</v>
      </c>
      <c r="Q521" s="1"/>
      <c r="R521" s="336"/>
      <c r="S521" s="538" t="s">
        <v>101</v>
      </c>
      <c r="T521" s="8" t="s">
        <v>102</v>
      </c>
      <c r="U521" s="8" t="s">
        <v>103</v>
      </c>
      <c r="V521" s="17" t="s">
        <v>248</v>
      </c>
      <c r="W521" s="17" t="s">
        <v>232</v>
      </c>
      <c r="X521" s="41" t="s">
        <v>2067</v>
      </c>
      <c r="Y521" s="27"/>
      <c r="Z521" s="5" t="s">
        <v>14</v>
      </c>
      <c r="AA521" s="38" t="s">
        <v>244</v>
      </c>
      <c r="AB521" s="15" t="s">
        <v>21</v>
      </c>
      <c r="AC521" s="22" t="s">
        <v>469</v>
      </c>
      <c r="AD521" s="4"/>
      <c r="AE521" s="4" t="s">
        <v>275</v>
      </c>
      <c r="AF521" s="20" t="s">
        <v>805</v>
      </c>
      <c r="AG521" s="6" t="str">
        <f t="shared" si="472"/>
        <v>710_82_1370_5_230_84_A</v>
      </c>
      <c r="AH521" s="5"/>
      <c r="AI521" s="45" t="str">
        <f t="shared" si="473"/>
        <v>710_82_1370_5_230_84  Bewehrungsplan Ebene 1 BA2.1</v>
      </c>
    </row>
    <row r="522" spans="1:35" s="337" customFormat="1" ht="12.75" customHeight="1" x14ac:dyDescent="0.25">
      <c r="A522" s="28">
        <v>710</v>
      </c>
      <c r="B522" s="13">
        <v>82</v>
      </c>
      <c r="C522" s="7" t="s">
        <v>9</v>
      </c>
      <c r="D522" s="7" t="s">
        <v>98</v>
      </c>
      <c r="E522" s="20" t="s">
        <v>337</v>
      </c>
      <c r="F522" s="19">
        <v>85</v>
      </c>
      <c r="G522" s="932" t="s">
        <v>19</v>
      </c>
      <c r="H522" s="911" t="s">
        <v>804</v>
      </c>
      <c r="I522" s="901" t="s">
        <v>1557</v>
      </c>
      <c r="J522" s="185" t="s">
        <v>798</v>
      </c>
      <c r="K522" s="5" t="s">
        <v>26</v>
      </c>
      <c r="L522" s="5" t="s">
        <v>811</v>
      </c>
      <c r="M522" s="5"/>
      <c r="N522" s="342">
        <v>44894</v>
      </c>
      <c r="O522" s="101"/>
      <c r="P522" s="101">
        <f t="shared" si="467"/>
        <v>44936</v>
      </c>
      <c r="Q522" s="1"/>
      <c r="R522" s="336"/>
      <c r="S522" s="538" t="s">
        <v>101</v>
      </c>
      <c r="T522" s="8" t="s">
        <v>102</v>
      </c>
      <c r="U522" s="8" t="s">
        <v>103</v>
      </c>
      <c r="V522" s="17" t="s">
        <v>248</v>
      </c>
      <c r="W522" s="17" t="s">
        <v>232</v>
      </c>
      <c r="X522" s="41" t="s">
        <v>2067</v>
      </c>
      <c r="Y522" s="27"/>
      <c r="Z522" s="5" t="s">
        <v>14</v>
      </c>
      <c r="AA522" s="38" t="s">
        <v>244</v>
      </c>
      <c r="AB522" s="15" t="s">
        <v>21</v>
      </c>
      <c r="AC522" s="22" t="s">
        <v>469</v>
      </c>
      <c r="AD522" s="4"/>
      <c r="AE522" s="4" t="s">
        <v>275</v>
      </c>
      <c r="AF522" s="20" t="s">
        <v>805</v>
      </c>
      <c r="AG522" s="6" t="str">
        <f t="shared" si="472"/>
        <v>710_82_1370_5_230_85_A</v>
      </c>
      <c r="AH522" s="5"/>
      <c r="AI522" s="45" t="str">
        <f t="shared" si="473"/>
        <v>710_82_1370_5_230_85  Bewehrungsplan Ebene 1 BA2.1</v>
      </c>
    </row>
    <row r="523" spans="1:35" s="337" customFormat="1" ht="12.75" customHeight="1" x14ac:dyDescent="0.25">
      <c r="A523" s="28">
        <v>710</v>
      </c>
      <c r="B523" s="13">
        <v>82</v>
      </c>
      <c r="C523" s="7" t="s">
        <v>9</v>
      </c>
      <c r="D523" s="7" t="s">
        <v>98</v>
      </c>
      <c r="E523" s="20" t="s">
        <v>337</v>
      </c>
      <c r="F523" s="19">
        <v>86</v>
      </c>
      <c r="G523" s="932" t="s">
        <v>19</v>
      </c>
      <c r="H523" s="911" t="s">
        <v>804</v>
      </c>
      <c r="I523" s="901" t="s">
        <v>1557</v>
      </c>
      <c r="J523" s="185" t="s">
        <v>798</v>
      </c>
      <c r="K523" s="5" t="s">
        <v>26</v>
      </c>
      <c r="L523" s="5" t="s">
        <v>811</v>
      </c>
      <c r="M523" s="5"/>
      <c r="N523" s="342">
        <v>44894</v>
      </c>
      <c r="O523" s="101"/>
      <c r="P523" s="101">
        <f t="shared" si="467"/>
        <v>44936</v>
      </c>
      <c r="Q523" s="1"/>
      <c r="R523" s="336"/>
      <c r="S523" s="538" t="s">
        <v>101</v>
      </c>
      <c r="T523" s="8" t="s">
        <v>102</v>
      </c>
      <c r="U523" s="8" t="s">
        <v>103</v>
      </c>
      <c r="V523" s="17" t="s">
        <v>248</v>
      </c>
      <c r="W523" s="17" t="s">
        <v>232</v>
      </c>
      <c r="X523" s="41" t="s">
        <v>2068</v>
      </c>
      <c r="Y523" s="27"/>
      <c r="Z523" s="5" t="s">
        <v>14</v>
      </c>
      <c r="AA523" s="38" t="s">
        <v>244</v>
      </c>
      <c r="AB523" s="15" t="s">
        <v>21</v>
      </c>
      <c r="AC523" s="22" t="s">
        <v>469</v>
      </c>
      <c r="AD523" s="4"/>
      <c r="AE523" s="4" t="s">
        <v>275</v>
      </c>
      <c r="AF523" s="20" t="s">
        <v>805</v>
      </c>
      <c r="AG523" s="6" t="str">
        <f t="shared" si="472"/>
        <v>710_82_1370_5_230_86_A</v>
      </c>
      <c r="AH523" s="5"/>
      <c r="AI523" s="45" t="str">
        <f t="shared" si="473"/>
        <v>710_82_1370_5_230_86  Bewehrungsplan Ebene 1 BA2.2</v>
      </c>
    </row>
    <row r="524" spans="1:35" s="337" customFormat="1" ht="12.75" customHeight="1" x14ac:dyDescent="0.25">
      <c r="A524" s="28">
        <v>710</v>
      </c>
      <c r="B524" s="13">
        <v>82</v>
      </c>
      <c r="C524" s="7" t="s">
        <v>9</v>
      </c>
      <c r="D524" s="7" t="s">
        <v>98</v>
      </c>
      <c r="E524" s="20" t="s">
        <v>337</v>
      </c>
      <c r="F524" s="19">
        <v>87</v>
      </c>
      <c r="G524" s="932" t="s">
        <v>19</v>
      </c>
      <c r="H524" s="911" t="s">
        <v>804</v>
      </c>
      <c r="I524" s="901" t="s">
        <v>1557</v>
      </c>
      <c r="J524" s="185" t="s">
        <v>798</v>
      </c>
      <c r="K524" s="5" t="s">
        <v>26</v>
      </c>
      <c r="L524" s="5" t="s">
        <v>811</v>
      </c>
      <c r="M524" s="5"/>
      <c r="N524" s="342">
        <v>44894</v>
      </c>
      <c r="O524" s="101"/>
      <c r="P524" s="101">
        <f t="shared" si="467"/>
        <v>44936</v>
      </c>
      <c r="Q524" s="1"/>
      <c r="R524" s="336"/>
      <c r="S524" s="538" t="s">
        <v>101</v>
      </c>
      <c r="T524" s="8" t="s">
        <v>102</v>
      </c>
      <c r="U524" s="8" t="s">
        <v>103</v>
      </c>
      <c r="V524" s="17" t="s">
        <v>248</v>
      </c>
      <c r="W524" s="17" t="s">
        <v>232</v>
      </c>
      <c r="X524" s="41" t="s">
        <v>2068</v>
      </c>
      <c r="Y524" s="27"/>
      <c r="Z524" s="5" t="s">
        <v>14</v>
      </c>
      <c r="AA524" s="38" t="s">
        <v>244</v>
      </c>
      <c r="AB524" s="15" t="s">
        <v>21</v>
      </c>
      <c r="AC524" s="22" t="s">
        <v>469</v>
      </c>
      <c r="AD524" s="4"/>
      <c r="AE524" s="4" t="s">
        <v>275</v>
      </c>
      <c r="AF524" s="20" t="s">
        <v>805</v>
      </c>
      <c r="AG524" s="6" t="str">
        <f t="shared" ref="AG524:AG526" si="474">IF(A524="","",A524&amp;"_"&amp;B524&amp;"_"&amp;C524&amp;"_"&amp;D524&amp;"_"&amp;E524&amp;"_"&amp;F524&amp;"_"&amp;G524)</f>
        <v>710_82_1370_5_230_87_A</v>
      </c>
      <c r="AH524" s="5"/>
      <c r="AI524" s="45" t="str">
        <f t="shared" ref="AI524:AI526" si="475">IF(A524="","",A524&amp;"_"&amp;B524&amp;"_"&amp;C524&amp;"_"&amp;D524&amp;"_"&amp;E524&amp;"_"&amp;F524&amp;"  "&amp;X524)</f>
        <v>710_82_1370_5_230_87  Bewehrungsplan Ebene 1 BA2.2</v>
      </c>
    </row>
    <row r="525" spans="1:35" s="337" customFormat="1" ht="12.75" customHeight="1" x14ac:dyDescent="0.25">
      <c r="A525" s="28">
        <v>710</v>
      </c>
      <c r="B525" s="13">
        <v>82</v>
      </c>
      <c r="C525" s="7" t="s">
        <v>9</v>
      </c>
      <c r="D525" s="7" t="s">
        <v>98</v>
      </c>
      <c r="E525" s="20" t="s">
        <v>337</v>
      </c>
      <c r="F525" s="19">
        <v>88</v>
      </c>
      <c r="G525" s="932" t="s">
        <v>19</v>
      </c>
      <c r="H525" s="911" t="s">
        <v>804</v>
      </c>
      <c r="I525" s="901" t="s">
        <v>1557</v>
      </c>
      <c r="J525" s="185" t="s">
        <v>798</v>
      </c>
      <c r="K525" s="5" t="s">
        <v>26</v>
      </c>
      <c r="L525" s="5" t="s">
        <v>811</v>
      </c>
      <c r="M525" s="5"/>
      <c r="N525" s="342">
        <v>44894</v>
      </c>
      <c r="O525" s="101"/>
      <c r="P525" s="101">
        <f t="shared" si="467"/>
        <v>44936</v>
      </c>
      <c r="Q525" s="1"/>
      <c r="R525" s="336"/>
      <c r="S525" s="538" t="s">
        <v>101</v>
      </c>
      <c r="T525" s="8" t="s">
        <v>102</v>
      </c>
      <c r="U525" s="8" t="s">
        <v>103</v>
      </c>
      <c r="V525" s="17" t="s">
        <v>248</v>
      </c>
      <c r="W525" s="17" t="s">
        <v>232</v>
      </c>
      <c r="X525" s="41" t="s">
        <v>2068</v>
      </c>
      <c r="Y525" s="27"/>
      <c r="Z525" s="5" t="s">
        <v>14</v>
      </c>
      <c r="AA525" s="38" t="s">
        <v>244</v>
      </c>
      <c r="AB525" s="15" t="s">
        <v>21</v>
      </c>
      <c r="AC525" s="22" t="s">
        <v>469</v>
      </c>
      <c r="AD525" s="4"/>
      <c r="AE525" s="4" t="s">
        <v>275</v>
      </c>
      <c r="AF525" s="20" t="s">
        <v>805</v>
      </c>
      <c r="AG525" s="6" t="str">
        <f t="shared" si="474"/>
        <v>710_82_1370_5_230_88_A</v>
      </c>
      <c r="AH525" s="5"/>
      <c r="AI525" s="45" t="str">
        <f t="shared" si="475"/>
        <v>710_82_1370_5_230_88  Bewehrungsplan Ebene 1 BA2.2</v>
      </c>
    </row>
    <row r="526" spans="1:35" s="337" customFormat="1" ht="12.75" customHeight="1" x14ac:dyDescent="0.25">
      <c r="A526" s="28">
        <v>710</v>
      </c>
      <c r="B526" s="13">
        <v>82</v>
      </c>
      <c r="C526" s="7" t="s">
        <v>9</v>
      </c>
      <c r="D526" s="7" t="s">
        <v>98</v>
      </c>
      <c r="E526" s="20" t="s">
        <v>337</v>
      </c>
      <c r="F526" s="19">
        <v>89</v>
      </c>
      <c r="G526" s="932" t="s">
        <v>19</v>
      </c>
      <c r="H526" s="911" t="s">
        <v>804</v>
      </c>
      <c r="I526" s="901" t="s">
        <v>1557</v>
      </c>
      <c r="J526" s="185" t="s">
        <v>798</v>
      </c>
      <c r="K526" s="5" t="s">
        <v>26</v>
      </c>
      <c r="L526" s="5" t="s">
        <v>811</v>
      </c>
      <c r="M526" s="5"/>
      <c r="N526" s="342">
        <v>44894</v>
      </c>
      <c r="O526" s="101"/>
      <c r="P526" s="101">
        <f t="shared" si="467"/>
        <v>44936</v>
      </c>
      <c r="Q526" s="1"/>
      <c r="R526" s="336"/>
      <c r="S526" s="538" t="s">
        <v>101</v>
      </c>
      <c r="T526" s="8" t="s">
        <v>102</v>
      </c>
      <c r="U526" s="8" t="s">
        <v>103</v>
      </c>
      <c r="V526" s="17" t="s">
        <v>248</v>
      </c>
      <c r="W526" s="17" t="s">
        <v>232</v>
      </c>
      <c r="X526" s="41" t="s">
        <v>2069</v>
      </c>
      <c r="Y526" s="27"/>
      <c r="Z526" s="5" t="s">
        <v>14</v>
      </c>
      <c r="AA526" s="38" t="s">
        <v>244</v>
      </c>
      <c r="AB526" s="15" t="s">
        <v>21</v>
      </c>
      <c r="AC526" s="22" t="s">
        <v>469</v>
      </c>
      <c r="AD526" s="4"/>
      <c r="AE526" s="4" t="s">
        <v>275</v>
      </c>
      <c r="AF526" s="20" t="s">
        <v>805</v>
      </c>
      <c r="AG526" s="6" t="str">
        <f t="shared" si="474"/>
        <v>710_82_1370_5_230_89_A</v>
      </c>
      <c r="AH526" s="5"/>
      <c r="AI526" s="45" t="str">
        <f t="shared" si="475"/>
        <v>710_82_1370_5_230_89  Bewehrungsplan Ebene 1 BA2.3</v>
      </c>
    </row>
    <row r="527" spans="1:35" s="337" customFormat="1" ht="12.75" customHeight="1" x14ac:dyDescent="0.25">
      <c r="A527" s="28">
        <v>710</v>
      </c>
      <c r="B527" s="13">
        <v>82</v>
      </c>
      <c r="C527" s="7" t="s">
        <v>9</v>
      </c>
      <c r="D527" s="7" t="s">
        <v>98</v>
      </c>
      <c r="E527" s="20" t="s">
        <v>337</v>
      </c>
      <c r="F527" s="19">
        <v>90</v>
      </c>
      <c r="G527" s="932" t="s">
        <v>19</v>
      </c>
      <c r="H527" s="911" t="s">
        <v>804</v>
      </c>
      <c r="I527" s="901" t="s">
        <v>1557</v>
      </c>
      <c r="J527" s="185" t="s">
        <v>798</v>
      </c>
      <c r="K527" s="5" t="s">
        <v>26</v>
      </c>
      <c r="L527" s="5" t="s">
        <v>811</v>
      </c>
      <c r="M527" s="5"/>
      <c r="N527" s="342">
        <v>44894</v>
      </c>
      <c r="O527" s="101"/>
      <c r="P527" s="101">
        <f t="shared" si="467"/>
        <v>44936</v>
      </c>
      <c r="Q527" s="1"/>
      <c r="R527" s="336"/>
      <c r="S527" s="538" t="s">
        <v>101</v>
      </c>
      <c r="T527" s="8" t="s">
        <v>102</v>
      </c>
      <c r="U527" s="8" t="s">
        <v>103</v>
      </c>
      <c r="V527" s="17" t="s">
        <v>248</v>
      </c>
      <c r="W527" s="17" t="s">
        <v>232</v>
      </c>
      <c r="X527" s="41" t="s">
        <v>2069</v>
      </c>
      <c r="Y527" s="27"/>
      <c r="Z527" s="5" t="s">
        <v>14</v>
      </c>
      <c r="AA527" s="38" t="s">
        <v>244</v>
      </c>
      <c r="AB527" s="15" t="s">
        <v>21</v>
      </c>
      <c r="AC527" s="22" t="s">
        <v>469</v>
      </c>
      <c r="AD527" s="4"/>
      <c r="AE527" s="4" t="s">
        <v>275</v>
      </c>
      <c r="AF527" s="20" t="s">
        <v>805</v>
      </c>
      <c r="AG527" s="6" t="str">
        <f t="shared" ref="AG527:AG529" si="476">IF(A527="","",A527&amp;"_"&amp;B527&amp;"_"&amp;C527&amp;"_"&amp;D527&amp;"_"&amp;E527&amp;"_"&amp;F527&amp;"_"&amp;G527)</f>
        <v>710_82_1370_5_230_90_A</v>
      </c>
      <c r="AH527" s="5"/>
      <c r="AI527" s="45" t="str">
        <f t="shared" ref="AI527:AI529" si="477">IF(A527="","",A527&amp;"_"&amp;B527&amp;"_"&amp;C527&amp;"_"&amp;D527&amp;"_"&amp;E527&amp;"_"&amp;F527&amp;"  "&amp;X527)</f>
        <v>710_82_1370_5_230_90  Bewehrungsplan Ebene 1 BA2.3</v>
      </c>
    </row>
    <row r="528" spans="1:35" s="337" customFormat="1" ht="12.75" customHeight="1" x14ac:dyDescent="0.25">
      <c r="A528" s="28">
        <v>710</v>
      </c>
      <c r="B528" s="13">
        <v>82</v>
      </c>
      <c r="C528" s="7" t="s">
        <v>9</v>
      </c>
      <c r="D528" s="7" t="s">
        <v>98</v>
      </c>
      <c r="E528" s="20" t="s">
        <v>337</v>
      </c>
      <c r="F528" s="19">
        <v>91</v>
      </c>
      <c r="G528" s="932" t="s">
        <v>19</v>
      </c>
      <c r="H528" s="911" t="s">
        <v>804</v>
      </c>
      <c r="I528" s="901" t="s">
        <v>1557</v>
      </c>
      <c r="J528" s="185" t="s">
        <v>798</v>
      </c>
      <c r="K528" s="5" t="s">
        <v>26</v>
      </c>
      <c r="L528" s="5" t="s">
        <v>811</v>
      </c>
      <c r="M528" s="5"/>
      <c r="N528" s="342">
        <v>44894</v>
      </c>
      <c r="O528" s="101"/>
      <c r="P528" s="101">
        <f t="shared" si="467"/>
        <v>44936</v>
      </c>
      <c r="Q528" s="1"/>
      <c r="R528" s="336"/>
      <c r="S528" s="538" t="s">
        <v>101</v>
      </c>
      <c r="T528" s="8" t="s">
        <v>102</v>
      </c>
      <c r="U528" s="8" t="s">
        <v>103</v>
      </c>
      <c r="V528" s="17" t="s">
        <v>248</v>
      </c>
      <c r="W528" s="17" t="s">
        <v>232</v>
      </c>
      <c r="X528" s="41" t="s">
        <v>2069</v>
      </c>
      <c r="Y528" s="27"/>
      <c r="Z528" s="5" t="s">
        <v>14</v>
      </c>
      <c r="AA528" s="38" t="s">
        <v>244</v>
      </c>
      <c r="AB528" s="15" t="s">
        <v>21</v>
      </c>
      <c r="AC528" s="22" t="s">
        <v>469</v>
      </c>
      <c r="AD528" s="4"/>
      <c r="AE528" s="4" t="s">
        <v>275</v>
      </c>
      <c r="AF528" s="20" t="s">
        <v>805</v>
      </c>
      <c r="AG528" s="6" t="str">
        <f t="shared" si="476"/>
        <v>710_82_1370_5_230_91_A</v>
      </c>
      <c r="AH528" s="5"/>
      <c r="AI528" s="45" t="str">
        <f t="shared" si="477"/>
        <v>710_82_1370_5_230_91  Bewehrungsplan Ebene 1 BA2.3</v>
      </c>
    </row>
    <row r="529" spans="1:35" s="337" customFormat="1" ht="12.75" customHeight="1" x14ac:dyDescent="0.25">
      <c r="A529" s="28">
        <v>710</v>
      </c>
      <c r="B529" s="13">
        <v>82</v>
      </c>
      <c r="C529" s="7" t="s">
        <v>9</v>
      </c>
      <c r="D529" s="7" t="s">
        <v>98</v>
      </c>
      <c r="E529" s="20" t="s">
        <v>337</v>
      </c>
      <c r="F529" s="19">
        <v>92</v>
      </c>
      <c r="G529" s="932" t="s">
        <v>19</v>
      </c>
      <c r="H529" s="911" t="s">
        <v>804</v>
      </c>
      <c r="I529" s="901" t="s">
        <v>1557</v>
      </c>
      <c r="J529" s="185" t="s">
        <v>798</v>
      </c>
      <c r="K529" s="5" t="s">
        <v>26</v>
      </c>
      <c r="L529" s="5" t="s">
        <v>811</v>
      </c>
      <c r="M529" s="5"/>
      <c r="N529" s="342">
        <v>44894</v>
      </c>
      <c r="O529" s="101"/>
      <c r="P529" s="101">
        <f t="shared" si="467"/>
        <v>44936</v>
      </c>
      <c r="Q529" s="1"/>
      <c r="R529" s="336"/>
      <c r="S529" s="538" t="s">
        <v>101</v>
      </c>
      <c r="T529" s="8" t="s">
        <v>102</v>
      </c>
      <c r="U529" s="8" t="s">
        <v>103</v>
      </c>
      <c r="V529" s="17" t="s">
        <v>248</v>
      </c>
      <c r="W529" s="17" t="s">
        <v>232</v>
      </c>
      <c r="X529" s="41" t="s">
        <v>2070</v>
      </c>
      <c r="Y529" s="27"/>
      <c r="Z529" s="5" t="s">
        <v>14</v>
      </c>
      <c r="AA529" s="38" t="s">
        <v>244</v>
      </c>
      <c r="AB529" s="15" t="s">
        <v>21</v>
      </c>
      <c r="AC529" s="22" t="s">
        <v>469</v>
      </c>
      <c r="AD529" s="4"/>
      <c r="AE529" s="4" t="s">
        <v>275</v>
      </c>
      <c r="AF529" s="20" t="s">
        <v>805</v>
      </c>
      <c r="AG529" s="6" t="str">
        <f t="shared" si="476"/>
        <v>710_82_1370_5_230_92_A</v>
      </c>
      <c r="AH529" s="5"/>
      <c r="AI529" s="45" t="str">
        <f t="shared" si="477"/>
        <v>710_82_1370_5_230_92  Bewehrungsplan Ebene 1 BA3</v>
      </c>
    </row>
    <row r="530" spans="1:35" s="337" customFormat="1" ht="12.75" customHeight="1" x14ac:dyDescent="0.25">
      <c r="A530" s="28">
        <v>710</v>
      </c>
      <c r="B530" s="13">
        <v>82</v>
      </c>
      <c r="C530" s="7" t="s">
        <v>9</v>
      </c>
      <c r="D530" s="7" t="s">
        <v>98</v>
      </c>
      <c r="E530" s="20" t="s">
        <v>337</v>
      </c>
      <c r="F530" s="19">
        <v>93</v>
      </c>
      <c r="G530" s="932" t="s">
        <v>19</v>
      </c>
      <c r="H530" s="911" t="s">
        <v>804</v>
      </c>
      <c r="I530" s="901" t="s">
        <v>1557</v>
      </c>
      <c r="J530" s="185" t="s">
        <v>798</v>
      </c>
      <c r="K530" s="5" t="s">
        <v>26</v>
      </c>
      <c r="L530" s="5" t="s">
        <v>811</v>
      </c>
      <c r="M530" s="5"/>
      <c r="N530" s="342">
        <v>44894</v>
      </c>
      <c r="O530" s="101"/>
      <c r="P530" s="101">
        <f t="shared" si="467"/>
        <v>44936</v>
      </c>
      <c r="Q530" s="1"/>
      <c r="R530" s="336"/>
      <c r="S530" s="538" t="s">
        <v>101</v>
      </c>
      <c r="T530" s="8" t="s">
        <v>102</v>
      </c>
      <c r="U530" s="8" t="s">
        <v>103</v>
      </c>
      <c r="V530" s="17" t="s">
        <v>248</v>
      </c>
      <c r="W530" s="17" t="s">
        <v>232</v>
      </c>
      <c r="X530" s="41" t="s">
        <v>2070</v>
      </c>
      <c r="Y530" s="27"/>
      <c r="Z530" s="5" t="s">
        <v>14</v>
      </c>
      <c r="AA530" s="38" t="s">
        <v>244</v>
      </c>
      <c r="AB530" s="15" t="s">
        <v>21</v>
      </c>
      <c r="AC530" s="22" t="s">
        <v>469</v>
      </c>
      <c r="AD530" s="4"/>
      <c r="AE530" s="4" t="s">
        <v>275</v>
      </c>
      <c r="AF530" s="20" t="s">
        <v>805</v>
      </c>
      <c r="AG530" s="6" t="str">
        <f t="shared" ref="AG530:AG532" si="478">IF(A530="","",A530&amp;"_"&amp;B530&amp;"_"&amp;C530&amp;"_"&amp;D530&amp;"_"&amp;E530&amp;"_"&amp;F530&amp;"_"&amp;G530)</f>
        <v>710_82_1370_5_230_93_A</v>
      </c>
      <c r="AH530" s="5"/>
      <c r="AI530" s="45" t="str">
        <f t="shared" ref="AI530:AI532" si="479">IF(A530="","",A530&amp;"_"&amp;B530&amp;"_"&amp;C530&amp;"_"&amp;D530&amp;"_"&amp;E530&amp;"_"&amp;F530&amp;"  "&amp;X530)</f>
        <v>710_82_1370_5_230_93  Bewehrungsplan Ebene 1 BA3</v>
      </c>
    </row>
    <row r="531" spans="1:35" s="337" customFormat="1" ht="12.75" customHeight="1" x14ac:dyDescent="0.25">
      <c r="A531" s="28">
        <v>710</v>
      </c>
      <c r="B531" s="13">
        <v>82</v>
      </c>
      <c r="C531" s="7" t="s">
        <v>9</v>
      </c>
      <c r="D531" s="7" t="s">
        <v>98</v>
      </c>
      <c r="E531" s="20" t="s">
        <v>337</v>
      </c>
      <c r="F531" s="19">
        <v>94</v>
      </c>
      <c r="G531" s="932" t="s">
        <v>19</v>
      </c>
      <c r="H531" s="911" t="s">
        <v>804</v>
      </c>
      <c r="I531" s="901" t="s">
        <v>1557</v>
      </c>
      <c r="J531" s="185" t="s">
        <v>798</v>
      </c>
      <c r="K531" s="5" t="s">
        <v>26</v>
      </c>
      <c r="L531" s="5" t="s">
        <v>811</v>
      </c>
      <c r="M531" s="5"/>
      <c r="N531" s="342">
        <v>44894</v>
      </c>
      <c r="O531" s="101"/>
      <c r="P531" s="101">
        <f t="shared" si="467"/>
        <v>44936</v>
      </c>
      <c r="Q531" s="1"/>
      <c r="R531" s="336"/>
      <c r="S531" s="538" t="s">
        <v>101</v>
      </c>
      <c r="T531" s="8" t="s">
        <v>102</v>
      </c>
      <c r="U531" s="8" t="s">
        <v>103</v>
      </c>
      <c r="V531" s="17" t="s">
        <v>248</v>
      </c>
      <c r="W531" s="17" t="s">
        <v>232</v>
      </c>
      <c r="X531" s="41" t="s">
        <v>2070</v>
      </c>
      <c r="Y531" s="27"/>
      <c r="Z531" s="5" t="s">
        <v>14</v>
      </c>
      <c r="AA531" s="38" t="s">
        <v>244</v>
      </c>
      <c r="AB531" s="15" t="s">
        <v>21</v>
      </c>
      <c r="AC531" s="22" t="s">
        <v>469</v>
      </c>
      <c r="AD531" s="4"/>
      <c r="AE531" s="4" t="s">
        <v>275</v>
      </c>
      <c r="AF531" s="20" t="s">
        <v>805</v>
      </c>
      <c r="AG531" s="6" t="str">
        <f t="shared" si="478"/>
        <v>710_82_1370_5_230_94_A</v>
      </c>
      <c r="AH531" s="5"/>
      <c r="AI531" s="45" t="str">
        <f t="shared" si="479"/>
        <v>710_82_1370_5_230_94  Bewehrungsplan Ebene 1 BA3</v>
      </c>
    </row>
    <row r="532" spans="1:35" s="337" customFormat="1" ht="12.75" customHeight="1" x14ac:dyDescent="0.25">
      <c r="A532" s="28">
        <v>710</v>
      </c>
      <c r="B532" s="13">
        <v>82</v>
      </c>
      <c r="C532" s="7" t="s">
        <v>9</v>
      </c>
      <c r="D532" s="7" t="s">
        <v>98</v>
      </c>
      <c r="E532" s="20" t="s">
        <v>337</v>
      </c>
      <c r="F532" s="19">
        <v>95</v>
      </c>
      <c r="G532" s="932" t="s">
        <v>19</v>
      </c>
      <c r="H532" s="911" t="s">
        <v>804</v>
      </c>
      <c r="I532" s="901" t="s">
        <v>1557</v>
      </c>
      <c r="J532" s="185" t="s">
        <v>798</v>
      </c>
      <c r="K532" s="5" t="s">
        <v>26</v>
      </c>
      <c r="L532" s="5" t="s">
        <v>811</v>
      </c>
      <c r="M532" s="5"/>
      <c r="N532" s="342">
        <v>44894</v>
      </c>
      <c r="O532" s="101"/>
      <c r="P532" s="101">
        <f t="shared" si="467"/>
        <v>44936</v>
      </c>
      <c r="Q532" s="1"/>
      <c r="R532" s="336"/>
      <c r="S532" s="538" t="s">
        <v>101</v>
      </c>
      <c r="T532" s="8" t="s">
        <v>102</v>
      </c>
      <c r="U532" s="8" t="s">
        <v>103</v>
      </c>
      <c r="V532" s="17" t="s">
        <v>248</v>
      </c>
      <c r="W532" s="17" t="s">
        <v>232</v>
      </c>
      <c r="X532" s="41" t="s">
        <v>2071</v>
      </c>
      <c r="Y532" s="27"/>
      <c r="Z532" s="5" t="s">
        <v>14</v>
      </c>
      <c r="AA532" s="38" t="s">
        <v>244</v>
      </c>
      <c r="AB532" s="15" t="s">
        <v>21</v>
      </c>
      <c r="AC532" s="22" t="s">
        <v>469</v>
      </c>
      <c r="AD532" s="4"/>
      <c r="AE532" s="4" t="s">
        <v>275</v>
      </c>
      <c r="AF532" s="20" t="s">
        <v>805</v>
      </c>
      <c r="AG532" s="6" t="str">
        <f t="shared" si="478"/>
        <v>710_82_1370_5_230_95_A</v>
      </c>
      <c r="AH532" s="5"/>
      <c r="AI532" s="45" t="str">
        <f t="shared" si="479"/>
        <v>710_82_1370_5_230_95  Bewehrungsplan Ebene 1 BA4</v>
      </c>
    </row>
    <row r="533" spans="1:35" s="337" customFormat="1" ht="12.75" customHeight="1" x14ac:dyDescent="0.25">
      <c r="A533" s="28">
        <v>710</v>
      </c>
      <c r="B533" s="13">
        <v>82</v>
      </c>
      <c r="C533" s="7" t="s">
        <v>9</v>
      </c>
      <c r="D533" s="7" t="s">
        <v>98</v>
      </c>
      <c r="E533" s="20" t="s">
        <v>337</v>
      </c>
      <c r="F533" s="19">
        <v>96</v>
      </c>
      <c r="G533" s="932" t="s">
        <v>19</v>
      </c>
      <c r="H533" s="911" t="s">
        <v>804</v>
      </c>
      <c r="I533" s="901" t="s">
        <v>1557</v>
      </c>
      <c r="J533" s="185" t="s">
        <v>798</v>
      </c>
      <c r="K533" s="5" t="s">
        <v>26</v>
      </c>
      <c r="L533" s="5" t="s">
        <v>811</v>
      </c>
      <c r="M533" s="5"/>
      <c r="N533" s="342">
        <v>44894</v>
      </c>
      <c r="O533" s="101"/>
      <c r="P533" s="101">
        <f t="shared" si="467"/>
        <v>44936</v>
      </c>
      <c r="Q533" s="1"/>
      <c r="R533" s="336"/>
      <c r="S533" s="538" t="s">
        <v>101</v>
      </c>
      <c r="T533" s="8" t="s">
        <v>102</v>
      </c>
      <c r="U533" s="8" t="s">
        <v>103</v>
      </c>
      <c r="V533" s="17" t="s">
        <v>248</v>
      </c>
      <c r="W533" s="17" t="s">
        <v>232</v>
      </c>
      <c r="X533" s="41" t="s">
        <v>2071</v>
      </c>
      <c r="Y533" s="27"/>
      <c r="Z533" s="5" t="s">
        <v>14</v>
      </c>
      <c r="AA533" s="38" t="s">
        <v>244</v>
      </c>
      <c r="AB533" s="15" t="s">
        <v>21</v>
      </c>
      <c r="AC533" s="22" t="s">
        <v>469</v>
      </c>
      <c r="AD533" s="4"/>
      <c r="AE533" s="4" t="s">
        <v>275</v>
      </c>
      <c r="AF533" s="20" t="s">
        <v>805</v>
      </c>
      <c r="AG533" s="6" t="str">
        <f t="shared" ref="AG533:AG534" si="480">IF(A533="","",A533&amp;"_"&amp;B533&amp;"_"&amp;C533&amp;"_"&amp;D533&amp;"_"&amp;E533&amp;"_"&amp;F533&amp;"_"&amp;G533)</f>
        <v>710_82_1370_5_230_96_A</v>
      </c>
      <c r="AH533" s="5"/>
      <c r="AI533" s="45" t="str">
        <f t="shared" ref="AI533:AI534" si="481">IF(A533="","",A533&amp;"_"&amp;B533&amp;"_"&amp;C533&amp;"_"&amp;D533&amp;"_"&amp;E533&amp;"_"&amp;F533&amp;"  "&amp;X533)</f>
        <v>710_82_1370_5_230_96  Bewehrungsplan Ebene 1 BA4</v>
      </c>
    </row>
    <row r="534" spans="1:35" s="337" customFormat="1" ht="12.75" customHeight="1" x14ac:dyDescent="0.25">
      <c r="A534" s="28">
        <v>710</v>
      </c>
      <c r="B534" s="13">
        <v>82</v>
      </c>
      <c r="C534" s="7" t="s">
        <v>9</v>
      </c>
      <c r="D534" s="7" t="s">
        <v>98</v>
      </c>
      <c r="E534" s="20" t="s">
        <v>337</v>
      </c>
      <c r="F534" s="19">
        <v>97</v>
      </c>
      <c r="G534" s="932" t="s">
        <v>19</v>
      </c>
      <c r="H534" s="911" t="s">
        <v>804</v>
      </c>
      <c r="I534" s="901" t="s">
        <v>1557</v>
      </c>
      <c r="J534" s="185" t="s">
        <v>798</v>
      </c>
      <c r="K534" s="5" t="s">
        <v>26</v>
      </c>
      <c r="L534" s="5" t="s">
        <v>811</v>
      </c>
      <c r="M534" s="5"/>
      <c r="N534" s="342">
        <v>44894</v>
      </c>
      <c r="O534" s="101"/>
      <c r="P534" s="101">
        <f t="shared" si="467"/>
        <v>44936</v>
      </c>
      <c r="Q534" s="1"/>
      <c r="R534" s="336"/>
      <c r="S534" s="538" t="s">
        <v>101</v>
      </c>
      <c r="T534" s="8" t="s">
        <v>102</v>
      </c>
      <c r="U534" s="8" t="s">
        <v>103</v>
      </c>
      <c r="V534" s="17" t="s">
        <v>248</v>
      </c>
      <c r="W534" s="17" t="s">
        <v>232</v>
      </c>
      <c r="X534" s="41" t="s">
        <v>2071</v>
      </c>
      <c r="Y534" s="27"/>
      <c r="Z534" s="5" t="s">
        <v>14</v>
      </c>
      <c r="AA534" s="38" t="s">
        <v>244</v>
      </c>
      <c r="AB534" s="15" t="s">
        <v>21</v>
      </c>
      <c r="AC534" s="22" t="s">
        <v>469</v>
      </c>
      <c r="AD534" s="4"/>
      <c r="AE534" s="4" t="s">
        <v>275</v>
      </c>
      <c r="AF534" s="20" t="s">
        <v>805</v>
      </c>
      <c r="AG534" s="6" t="str">
        <f t="shared" si="480"/>
        <v>710_82_1370_5_230_97_A</v>
      </c>
      <c r="AH534" s="5"/>
      <c r="AI534" s="45" t="str">
        <f t="shared" si="481"/>
        <v>710_82_1370_5_230_97  Bewehrungsplan Ebene 1 BA4</v>
      </c>
    </row>
    <row r="535" spans="1:35" s="337" customFormat="1" ht="12.75" customHeight="1" x14ac:dyDescent="0.25">
      <c r="A535" s="28"/>
      <c r="B535" s="13"/>
      <c r="C535" s="7"/>
      <c r="D535" s="7"/>
      <c r="E535" s="20"/>
      <c r="F535" s="19"/>
      <c r="G535" s="932"/>
      <c r="H535" s="911"/>
      <c r="I535" s="39"/>
      <c r="J535" s="185"/>
      <c r="K535" s="5"/>
      <c r="L535" s="5"/>
      <c r="M535" s="5"/>
      <c r="N535" s="101"/>
      <c r="O535" s="101"/>
      <c r="P535" s="101"/>
      <c r="Q535" s="1"/>
      <c r="R535" s="336"/>
      <c r="S535" s="538"/>
      <c r="T535" s="8"/>
      <c r="U535" s="8"/>
      <c r="V535" s="17"/>
      <c r="W535" s="17"/>
      <c r="X535" s="41"/>
      <c r="Y535" s="27"/>
      <c r="Z535" s="5"/>
      <c r="AA535" s="38"/>
      <c r="AB535" s="15"/>
      <c r="AC535" s="22"/>
      <c r="AD535" s="4"/>
      <c r="AE535" s="4"/>
      <c r="AF535" s="20"/>
      <c r="AG535" s="6"/>
      <c r="AH535" s="5"/>
      <c r="AI535" s="45"/>
    </row>
    <row r="536" spans="1:35" s="337" customFormat="1" ht="12.75" customHeight="1" x14ac:dyDescent="0.25">
      <c r="A536" s="28">
        <v>710</v>
      </c>
      <c r="B536" s="13">
        <v>82</v>
      </c>
      <c r="C536" s="7" t="s">
        <v>9</v>
      </c>
      <c r="D536" s="7" t="s">
        <v>98</v>
      </c>
      <c r="E536" s="20" t="s">
        <v>2072</v>
      </c>
      <c r="F536" s="20" t="s">
        <v>25</v>
      </c>
      <c r="G536" s="932" t="s">
        <v>19</v>
      </c>
      <c r="H536" s="911" t="s">
        <v>804</v>
      </c>
      <c r="I536" s="901" t="s">
        <v>1557</v>
      </c>
      <c r="J536" s="185" t="s">
        <v>798</v>
      </c>
      <c r="K536" s="5" t="s">
        <v>26</v>
      </c>
      <c r="L536" s="5" t="s">
        <v>811</v>
      </c>
      <c r="M536" s="5"/>
      <c r="N536" s="342">
        <v>44895</v>
      </c>
      <c r="O536" s="101"/>
      <c r="P536" s="101">
        <f t="shared" ref="P536" si="482">N536+(7*6)</f>
        <v>44937</v>
      </c>
      <c r="Q536" s="1"/>
      <c r="R536" s="336"/>
      <c r="S536" s="538" t="s">
        <v>101</v>
      </c>
      <c r="T536" s="8" t="s">
        <v>102</v>
      </c>
      <c r="U536" s="8" t="s">
        <v>103</v>
      </c>
      <c r="V536" s="17" t="s">
        <v>248</v>
      </c>
      <c r="W536" s="17" t="s">
        <v>232</v>
      </c>
      <c r="X536" s="41" t="s">
        <v>2073</v>
      </c>
      <c r="Y536" s="27"/>
      <c r="Z536" s="5" t="s">
        <v>14</v>
      </c>
      <c r="AA536" s="38" t="s">
        <v>244</v>
      </c>
      <c r="AB536" s="15" t="s">
        <v>21</v>
      </c>
      <c r="AC536" s="22" t="s">
        <v>469</v>
      </c>
      <c r="AD536" s="4"/>
      <c r="AE536" s="4" t="s">
        <v>275</v>
      </c>
      <c r="AF536" s="20" t="s">
        <v>805</v>
      </c>
      <c r="AG536" s="6" t="str">
        <f t="shared" ref="AG536" si="483">IF(A536="","",A536&amp;"_"&amp;B536&amp;"_"&amp;C536&amp;"_"&amp;D536&amp;"_"&amp;E536&amp;"_"&amp;F536&amp;"_"&amp;G536)</f>
        <v>710_82_1370_5_233_01_A</v>
      </c>
      <c r="AH536" s="5"/>
      <c r="AI536" s="45" t="str">
        <f t="shared" ref="AI536" si="484">IF(A536="","",A536&amp;"_"&amp;B536&amp;"_"&amp;C536&amp;"_"&amp;D536&amp;"_"&amp;E536&amp;"_"&amp;F536&amp;"  "&amp;X536)</f>
        <v>710_82_1370_5_233_01  Bewehrungsplan Ebene 1 BA5 - BA8</v>
      </c>
    </row>
    <row r="537" spans="1:35" s="337" customFormat="1" ht="12.75" customHeight="1" x14ac:dyDescent="0.25">
      <c r="A537" s="28">
        <v>710</v>
      </c>
      <c r="B537" s="13">
        <v>82</v>
      </c>
      <c r="C537" s="7" t="s">
        <v>9</v>
      </c>
      <c r="D537" s="7" t="s">
        <v>98</v>
      </c>
      <c r="E537" s="20" t="s">
        <v>2072</v>
      </c>
      <c r="F537" s="20" t="s">
        <v>29</v>
      </c>
      <c r="G537" s="932" t="s">
        <v>19</v>
      </c>
      <c r="H537" s="911" t="s">
        <v>804</v>
      </c>
      <c r="I537" s="901" t="s">
        <v>1557</v>
      </c>
      <c r="J537" s="185" t="s">
        <v>798</v>
      </c>
      <c r="K537" s="5" t="s">
        <v>26</v>
      </c>
      <c r="L537" s="5" t="s">
        <v>811</v>
      </c>
      <c r="M537" s="5"/>
      <c r="N537" s="342">
        <v>44895</v>
      </c>
      <c r="O537" s="101"/>
      <c r="P537" s="101">
        <f t="shared" ref="P537:P549" si="485">N537+(7*6)</f>
        <v>44937</v>
      </c>
      <c r="Q537" s="1"/>
      <c r="R537" s="336"/>
      <c r="S537" s="538" t="s">
        <v>101</v>
      </c>
      <c r="T537" s="8" t="s">
        <v>102</v>
      </c>
      <c r="U537" s="8" t="s">
        <v>103</v>
      </c>
      <c r="V537" s="17" t="s">
        <v>248</v>
      </c>
      <c r="W537" s="17" t="s">
        <v>232</v>
      </c>
      <c r="X537" s="41" t="s">
        <v>2073</v>
      </c>
      <c r="Y537" s="27"/>
      <c r="Z537" s="5" t="s">
        <v>14</v>
      </c>
      <c r="AA537" s="38" t="s">
        <v>244</v>
      </c>
      <c r="AB537" s="15" t="s">
        <v>21</v>
      </c>
      <c r="AC537" s="22" t="s">
        <v>469</v>
      </c>
      <c r="AD537" s="4"/>
      <c r="AE537" s="4" t="s">
        <v>275</v>
      </c>
      <c r="AF537" s="20" t="s">
        <v>805</v>
      </c>
      <c r="AG537" s="6" t="str">
        <f t="shared" ref="AG537:AG549" si="486">IF(A537="","",A537&amp;"_"&amp;B537&amp;"_"&amp;C537&amp;"_"&amp;D537&amp;"_"&amp;E537&amp;"_"&amp;F537&amp;"_"&amp;G537)</f>
        <v>710_82_1370_5_233_02_A</v>
      </c>
      <c r="AH537" s="5"/>
      <c r="AI537" s="45" t="str">
        <f t="shared" ref="AI537:AI549" si="487">IF(A537="","",A537&amp;"_"&amp;B537&amp;"_"&amp;C537&amp;"_"&amp;D537&amp;"_"&amp;E537&amp;"_"&amp;F537&amp;"  "&amp;X537)</f>
        <v>710_82_1370_5_233_02  Bewehrungsplan Ebene 1 BA5 - BA8</v>
      </c>
    </row>
    <row r="538" spans="1:35" s="337" customFormat="1" ht="12.75" customHeight="1" x14ac:dyDescent="0.25">
      <c r="A538" s="28">
        <v>710</v>
      </c>
      <c r="B538" s="13">
        <v>82</v>
      </c>
      <c r="C538" s="7" t="s">
        <v>9</v>
      </c>
      <c r="D538" s="7" t="s">
        <v>98</v>
      </c>
      <c r="E538" s="20" t="s">
        <v>2072</v>
      </c>
      <c r="F538" s="20" t="s">
        <v>31</v>
      </c>
      <c r="G538" s="932" t="s">
        <v>19</v>
      </c>
      <c r="H538" s="911" t="s">
        <v>804</v>
      </c>
      <c r="I538" s="901" t="s">
        <v>1557</v>
      </c>
      <c r="J538" s="185" t="s">
        <v>798</v>
      </c>
      <c r="K538" s="5" t="s">
        <v>26</v>
      </c>
      <c r="L538" s="5" t="s">
        <v>811</v>
      </c>
      <c r="M538" s="5"/>
      <c r="N538" s="342">
        <v>44895</v>
      </c>
      <c r="O538" s="101"/>
      <c r="P538" s="101">
        <f t="shared" si="485"/>
        <v>44937</v>
      </c>
      <c r="Q538" s="1"/>
      <c r="R538" s="336"/>
      <c r="S538" s="538" t="s">
        <v>101</v>
      </c>
      <c r="T538" s="8" t="s">
        <v>102</v>
      </c>
      <c r="U538" s="8" t="s">
        <v>103</v>
      </c>
      <c r="V538" s="17" t="s">
        <v>248</v>
      </c>
      <c r="W538" s="17" t="s">
        <v>232</v>
      </c>
      <c r="X538" s="41" t="s">
        <v>2073</v>
      </c>
      <c r="Y538" s="27"/>
      <c r="Z538" s="5" t="s">
        <v>14</v>
      </c>
      <c r="AA538" s="38" t="s">
        <v>244</v>
      </c>
      <c r="AB538" s="15" t="s">
        <v>21</v>
      </c>
      <c r="AC538" s="22" t="s">
        <v>469</v>
      </c>
      <c r="AD538" s="4"/>
      <c r="AE538" s="4" t="s">
        <v>275</v>
      </c>
      <c r="AF538" s="20" t="s">
        <v>805</v>
      </c>
      <c r="AG538" s="6" t="str">
        <f t="shared" si="486"/>
        <v>710_82_1370_5_233_03_A</v>
      </c>
      <c r="AH538" s="5"/>
      <c r="AI538" s="45" t="str">
        <f t="shared" si="487"/>
        <v>710_82_1370_5_233_03  Bewehrungsplan Ebene 1 BA5 - BA8</v>
      </c>
    </row>
    <row r="539" spans="1:35" s="337" customFormat="1" ht="12.75" customHeight="1" x14ac:dyDescent="0.25">
      <c r="A539" s="28">
        <v>710</v>
      </c>
      <c r="B539" s="13">
        <v>82</v>
      </c>
      <c r="C539" s="7" t="s">
        <v>9</v>
      </c>
      <c r="D539" s="7" t="s">
        <v>98</v>
      </c>
      <c r="E539" s="20" t="s">
        <v>2072</v>
      </c>
      <c r="F539" s="20" t="s">
        <v>33</v>
      </c>
      <c r="G539" s="932" t="s">
        <v>19</v>
      </c>
      <c r="H539" s="911" t="s">
        <v>804</v>
      </c>
      <c r="I539" s="901" t="s">
        <v>1557</v>
      </c>
      <c r="J539" s="185" t="s">
        <v>798</v>
      </c>
      <c r="K539" s="5" t="s">
        <v>26</v>
      </c>
      <c r="L539" s="5" t="s">
        <v>811</v>
      </c>
      <c r="M539" s="5"/>
      <c r="N539" s="342">
        <v>44895</v>
      </c>
      <c r="O539" s="101"/>
      <c r="P539" s="101">
        <f t="shared" si="485"/>
        <v>44937</v>
      </c>
      <c r="Q539" s="1"/>
      <c r="R539" s="336"/>
      <c r="S539" s="538" t="s">
        <v>101</v>
      </c>
      <c r="T539" s="8" t="s">
        <v>102</v>
      </c>
      <c r="U539" s="8" t="s">
        <v>103</v>
      </c>
      <c r="V539" s="17" t="s">
        <v>248</v>
      </c>
      <c r="W539" s="17" t="s">
        <v>232</v>
      </c>
      <c r="X539" s="41" t="s">
        <v>2073</v>
      </c>
      <c r="Y539" s="27"/>
      <c r="Z539" s="5" t="s">
        <v>14</v>
      </c>
      <c r="AA539" s="38" t="s">
        <v>244</v>
      </c>
      <c r="AB539" s="15" t="s">
        <v>21</v>
      </c>
      <c r="AC539" s="22" t="s">
        <v>469</v>
      </c>
      <c r="AD539" s="4"/>
      <c r="AE539" s="4" t="s">
        <v>275</v>
      </c>
      <c r="AF539" s="20" t="s">
        <v>805</v>
      </c>
      <c r="AG539" s="6" t="str">
        <f t="shared" si="486"/>
        <v>710_82_1370_5_233_04_A</v>
      </c>
      <c r="AH539" s="5"/>
      <c r="AI539" s="45" t="str">
        <f t="shared" si="487"/>
        <v>710_82_1370_5_233_04  Bewehrungsplan Ebene 1 BA5 - BA8</v>
      </c>
    </row>
    <row r="540" spans="1:35" s="337" customFormat="1" ht="12.75" customHeight="1" x14ac:dyDescent="0.25">
      <c r="A540" s="28">
        <v>710</v>
      </c>
      <c r="B540" s="13">
        <v>82</v>
      </c>
      <c r="C540" s="7" t="s">
        <v>9</v>
      </c>
      <c r="D540" s="7" t="s">
        <v>98</v>
      </c>
      <c r="E540" s="20" t="s">
        <v>2072</v>
      </c>
      <c r="F540" s="20" t="s">
        <v>36</v>
      </c>
      <c r="G540" s="932" t="s">
        <v>19</v>
      </c>
      <c r="H540" s="911" t="s">
        <v>804</v>
      </c>
      <c r="I540" s="901" t="s">
        <v>1557</v>
      </c>
      <c r="J540" s="185" t="s">
        <v>798</v>
      </c>
      <c r="K540" s="5" t="s">
        <v>26</v>
      </c>
      <c r="L540" s="5" t="s">
        <v>811</v>
      </c>
      <c r="M540" s="5"/>
      <c r="N540" s="342">
        <v>44895</v>
      </c>
      <c r="O540" s="101"/>
      <c r="P540" s="101">
        <f t="shared" si="485"/>
        <v>44937</v>
      </c>
      <c r="Q540" s="1"/>
      <c r="R540" s="336"/>
      <c r="S540" s="538" t="s">
        <v>101</v>
      </c>
      <c r="T540" s="8" t="s">
        <v>102</v>
      </c>
      <c r="U540" s="8" t="s">
        <v>103</v>
      </c>
      <c r="V540" s="17" t="s">
        <v>248</v>
      </c>
      <c r="W540" s="17" t="s">
        <v>232</v>
      </c>
      <c r="X540" s="41" t="s">
        <v>2073</v>
      </c>
      <c r="Y540" s="27"/>
      <c r="Z540" s="5" t="s">
        <v>14</v>
      </c>
      <c r="AA540" s="38" t="s">
        <v>244</v>
      </c>
      <c r="AB540" s="15" t="s">
        <v>21</v>
      </c>
      <c r="AC540" s="22" t="s">
        <v>469</v>
      </c>
      <c r="AD540" s="4"/>
      <c r="AE540" s="4" t="s">
        <v>275</v>
      </c>
      <c r="AF540" s="20" t="s">
        <v>805</v>
      </c>
      <c r="AG540" s="6" t="str">
        <f t="shared" si="486"/>
        <v>710_82_1370_5_233_05_A</v>
      </c>
      <c r="AH540" s="5"/>
      <c r="AI540" s="45" t="str">
        <f t="shared" si="487"/>
        <v>710_82_1370_5_233_05  Bewehrungsplan Ebene 1 BA5 - BA8</v>
      </c>
    </row>
    <row r="541" spans="1:35" s="337" customFormat="1" ht="12.75" customHeight="1" x14ac:dyDescent="0.25">
      <c r="A541" s="28">
        <v>710</v>
      </c>
      <c r="B541" s="13">
        <v>82</v>
      </c>
      <c r="C541" s="7" t="s">
        <v>9</v>
      </c>
      <c r="D541" s="7" t="s">
        <v>98</v>
      </c>
      <c r="E541" s="20" t="s">
        <v>2072</v>
      </c>
      <c r="F541" s="20" t="s">
        <v>49</v>
      </c>
      <c r="G541" s="932" t="s">
        <v>19</v>
      </c>
      <c r="H541" s="911" t="s">
        <v>804</v>
      </c>
      <c r="I541" s="901" t="s">
        <v>1557</v>
      </c>
      <c r="J541" s="185" t="s">
        <v>798</v>
      </c>
      <c r="K541" s="5" t="s">
        <v>26</v>
      </c>
      <c r="L541" s="5" t="s">
        <v>811</v>
      </c>
      <c r="M541" s="5"/>
      <c r="N541" s="342">
        <v>44895</v>
      </c>
      <c r="O541" s="101"/>
      <c r="P541" s="101">
        <f t="shared" si="485"/>
        <v>44937</v>
      </c>
      <c r="Q541" s="1"/>
      <c r="R541" s="336"/>
      <c r="S541" s="538" t="s">
        <v>101</v>
      </c>
      <c r="T541" s="8" t="s">
        <v>102</v>
      </c>
      <c r="U541" s="8" t="s">
        <v>103</v>
      </c>
      <c r="V541" s="17" t="s">
        <v>248</v>
      </c>
      <c r="W541" s="17" t="s">
        <v>232</v>
      </c>
      <c r="X541" s="41" t="s">
        <v>2073</v>
      </c>
      <c r="Y541" s="27"/>
      <c r="Z541" s="5" t="s">
        <v>14</v>
      </c>
      <c r="AA541" s="38" t="s">
        <v>244</v>
      </c>
      <c r="AB541" s="15" t="s">
        <v>21</v>
      </c>
      <c r="AC541" s="22" t="s">
        <v>469</v>
      </c>
      <c r="AD541" s="4"/>
      <c r="AE541" s="4" t="s">
        <v>275</v>
      </c>
      <c r="AF541" s="20" t="s">
        <v>805</v>
      </c>
      <c r="AG541" s="6" t="str">
        <f t="shared" si="486"/>
        <v>710_82_1370_5_233_06_A</v>
      </c>
      <c r="AH541" s="5"/>
      <c r="AI541" s="45" t="str">
        <f t="shared" si="487"/>
        <v>710_82_1370_5_233_06  Bewehrungsplan Ebene 1 BA5 - BA8</v>
      </c>
    </row>
    <row r="542" spans="1:35" s="337" customFormat="1" ht="12.75" customHeight="1" x14ac:dyDescent="0.25">
      <c r="A542" s="28">
        <v>710</v>
      </c>
      <c r="B542" s="13">
        <v>82</v>
      </c>
      <c r="C542" s="7" t="s">
        <v>9</v>
      </c>
      <c r="D542" s="7" t="s">
        <v>98</v>
      </c>
      <c r="E542" s="20" t="s">
        <v>2072</v>
      </c>
      <c r="F542" s="20" t="s">
        <v>50</v>
      </c>
      <c r="G542" s="932" t="s">
        <v>19</v>
      </c>
      <c r="H542" s="911" t="s">
        <v>804</v>
      </c>
      <c r="I542" s="901" t="s">
        <v>1557</v>
      </c>
      <c r="J542" s="185" t="s">
        <v>798</v>
      </c>
      <c r="K542" s="5" t="s">
        <v>26</v>
      </c>
      <c r="L542" s="5" t="s">
        <v>811</v>
      </c>
      <c r="M542" s="5"/>
      <c r="N542" s="342">
        <v>44895</v>
      </c>
      <c r="O542" s="101"/>
      <c r="P542" s="101">
        <f t="shared" si="485"/>
        <v>44937</v>
      </c>
      <c r="Q542" s="1"/>
      <c r="R542" s="336"/>
      <c r="S542" s="538" t="s">
        <v>101</v>
      </c>
      <c r="T542" s="8" t="s">
        <v>102</v>
      </c>
      <c r="U542" s="8" t="s">
        <v>103</v>
      </c>
      <c r="V542" s="17" t="s">
        <v>248</v>
      </c>
      <c r="W542" s="17" t="s">
        <v>232</v>
      </c>
      <c r="X542" s="41" t="s">
        <v>2073</v>
      </c>
      <c r="Y542" s="27"/>
      <c r="Z542" s="5" t="s">
        <v>14</v>
      </c>
      <c r="AA542" s="38" t="s">
        <v>244</v>
      </c>
      <c r="AB542" s="15" t="s">
        <v>21</v>
      </c>
      <c r="AC542" s="22" t="s">
        <v>469</v>
      </c>
      <c r="AD542" s="4"/>
      <c r="AE542" s="4" t="s">
        <v>275</v>
      </c>
      <c r="AF542" s="20" t="s">
        <v>805</v>
      </c>
      <c r="AG542" s="6" t="str">
        <f t="shared" si="486"/>
        <v>710_82_1370_5_233_07_A</v>
      </c>
      <c r="AH542" s="5"/>
      <c r="AI542" s="45" t="str">
        <f t="shared" si="487"/>
        <v>710_82_1370_5_233_07  Bewehrungsplan Ebene 1 BA5 - BA8</v>
      </c>
    </row>
    <row r="543" spans="1:35" s="337" customFormat="1" ht="12.75" customHeight="1" x14ac:dyDescent="0.25">
      <c r="A543" s="28">
        <v>710</v>
      </c>
      <c r="B543" s="13">
        <v>82</v>
      </c>
      <c r="C543" s="7" t="s">
        <v>9</v>
      </c>
      <c r="D543" s="7" t="s">
        <v>98</v>
      </c>
      <c r="E543" s="20" t="s">
        <v>2072</v>
      </c>
      <c r="F543" s="20" t="s">
        <v>51</v>
      </c>
      <c r="G543" s="932" t="s">
        <v>19</v>
      </c>
      <c r="H543" s="911" t="s">
        <v>804</v>
      </c>
      <c r="I543" s="901" t="s">
        <v>1557</v>
      </c>
      <c r="J543" s="185" t="s">
        <v>798</v>
      </c>
      <c r="K543" s="5" t="s">
        <v>26</v>
      </c>
      <c r="L543" s="5" t="s">
        <v>811</v>
      </c>
      <c r="M543" s="5"/>
      <c r="N543" s="342">
        <v>44895</v>
      </c>
      <c r="O543" s="101"/>
      <c r="P543" s="101">
        <f t="shared" si="485"/>
        <v>44937</v>
      </c>
      <c r="Q543" s="1"/>
      <c r="R543" s="336"/>
      <c r="S543" s="538" t="s">
        <v>101</v>
      </c>
      <c r="T543" s="8" t="s">
        <v>102</v>
      </c>
      <c r="U543" s="8" t="s">
        <v>103</v>
      </c>
      <c r="V543" s="17" t="s">
        <v>248</v>
      </c>
      <c r="W543" s="17" t="s">
        <v>232</v>
      </c>
      <c r="X543" s="41" t="s">
        <v>2073</v>
      </c>
      <c r="Y543" s="27"/>
      <c r="Z543" s="5" t="s">
        <v>14</v>
      </c>
      <c r="AA543" s="38" t="s">
        <v>244</v>
      </c>
      <c r="AB543" s="15" t="s">
        <v>21</v>
      </c>
      <c r="AC543" s="22" t="s">
        <v>469</v>
      </c>
      <c r="AD543" s="4"/>
      <c r="AE543" s="4" t="s">
        <v>275</v>
      </c>
      <c r="AF543" s="20" t="s">
        <v>805</v>
      </c>
      <c r="AG543" s="6" t="str">
        <f t="shared" si="486"/>
        <v>710_82_1370_5_233_08_A</v>
      </c>
      <c r="AH543" s="5"/>
      <c r="AI543" s="45" t="str">
        <f t="shared" si="487"/>
        <v>710_82_1370_5_233_08  Bewehrungsplan Ebene 1 BA5 - BA8</v>
      </c>
    </row>
    <row r="544" spans="1:35" s="337" customFormat="1" ht="12.75" customHeight="1" x14ac:dyDescent="0.25">
      <c r="A544" s="28">
        <v>710</v>
      </c>
      <c r="B544" s="13">
        <v>82</v>
      </c>
      <c r="C544" s="7" t="s">
        <v>9</v>
      </c>
      <c r="D544" s="7" t="s">
        <v>98</v>
      </c>
      <c r="E544" s="20" t="s">
        <v>2072</v>
      </c>
      <c r="F544" s="20" t="s">
        <v>52</v>
      </c>
      <c r="G544" s="932" t="s">
        <v>19</v>
      </c>
      <c r="H544" s="911" t="s">
        <v>804</v>
      </c>
      <c r="I544" s="901" t="s">
        <v>1557</v>
      </c>
      <c r="J544" s="185" t="s">
        <v>798</v>
      </c>
      <c r="K544" s="5" t="s">
        <v>26</v>
      </c>
      <c r="L544" s="5" t="s">
        <v>811</v>
      </c>
      <c r="M544" s="5"/>
      <c r="N544" s="342">
        <v>44895</v>
      </c>
      <c r="O544" s="101"/>
      <c r="P544" s="101">
        <f t="shared" si="485"/>
        <v>44937</v>
      </c>
      <c r="Q544" s="1"/>
      <c r="R544" s="336"/>
      <c r="S544" s="538" t="s">
        <v>101</v>
      </c>
      <c r="T544" s="8" t="s">
        <v>102</v>
      </c>
      <c r="U544" s="8" t="s">
        <v>103</v>
      </c>
      <c r="V544" s="17" t="s">
        <v>248</v>
      </c>
      <c r="W544" s="17" t="s">
        <v>232</v>
      </c>
      <c r="X544" s="41" t="s">
        <v>2073</v>
      </c>
      <c r="Y544" s="27"/>
      <c r="Z544" s="5" t="s">
        <v>14</v>
      </c>
      <c r="AA544" s="38" t="s">
        <v>244</v>
      </c>
      <c r="AB544" s="15" t="s">
        <v>21</v>
      </c>
      <c r="AC544" s="22" t="s">
        <v>469</v>
      </c>
      <c r="AD544" s="4"/>
      <c r="AE544" s="4" t="s">
        <v>275</v>
      </c>
      <c r="AF544" s="20" t="s">
        <v>805</v>
      </c>
      <c r="AG544" s="6" t="str">
        <f t="shared" si="486"/>
        <v>710_82_1370_5_233_09_A</v>
      </c>
      <c r="AH544" s="5"/>
      <c r="AI544" s="45" t="str">
        <f t="shared" si="487"/>
        <v>710_82_1370_5_233_09  Bewehrungsplan Ebene 1 BA5 - BA8</v>
      </c>
    </row>
    <row r="545" spans="1:35" s="337" customFormat="1" ht="12.75" customHeight="1" x14ac:dyDescent="0.25">
      <c r="A545" s="28">
        <v>710</v>
      </c>
      <c r="B545" s="13">
        <v>82</v>
      </c>
      <c r="C545" s="7" t="s">
        <v>9</v>
      </c>
      <c r="D545" s="7" t="s">
        <v>98</v>
      </c>
      <c r="E545" s="20" t="s">
        <v>2072</v>
      </c>
      <c r="F545" s="20" t="s">
        <v>279</v>
      </c>
      <c r="G545" s="932" t="s">
        <v>19</v>
      </c>
      <c r="H545" s="911" t="s">
        <v>804</v>
      </c>
      <c r="I545" s="901" t="s">
        <v>1557</v>
      </c>
      <c r="J545" s="185" t="s">
        <v>798</v>
      </c>
      <c r="K545" s="5" t="s">
        <v>26</v>
      </c>
      <c r="L545" s="5" t="s">
        <v>811</v>
      </c>
      <c r="M545" s="5"/>
      <c r="N545" s="342">
        <v>44895</v>
      </c>
      <c r="O545" s="101"/>
      <c r="P545" s="101">
        <f t="shared" si="485"/>
        <v>44937</v>
      </c>
      <c r="Q545" s="1"/>
      <c r="R545" s="336"/>
      <c r="S545" s="538" t="s">
        <v>101</v>
      </c>
      <c r="T545" s="8" t="s">
        <v>102</v>
      </c>
      <c r="U545" s="8" t="s">
        <v>103</v>
      </c>
      <c r="V545" s="17" t="s">
        <v>248</v>
      </c>
      <c r="W545" s="17" t="s">
        <v>232</v>
      </c>
      <c r="X545" s="41" t="s">
        <v>2073</v>
      </c>
      <c r="Y545" s="27"/>
      <c r="Z545" s="5" t="s">
        <v>14</v>
      </c>
      <c r="AA545" s="38" t="s">
        <v>244</v>
      </c>
      <c r="AB545" s="15" t="s">
        <v>21</v>
      </c>
      <c r="AC545" s="22" t="s">
        <v>469</v>
      </c>
      <c r="AD545" s="4"/>
      <c r="AE545" s="4" t="s">
        <v>275</v>
      </c>
      <c r="AF545" s="20" t="s">
        <v>805</v>
      </c>
      <c r="AG545" s="6" t="str">
        <f t="shared" si="486"/>
        <v>710_82_1370_5_233_10_A</v>
      </c>
      <c r="AH545" s="5"/>
      <c r="AI545" s="45" t="str">
        <f t="shared" si="487"/>
        <v>710_82_1370_5_233_10  Bewehrungsplan Ebene 1 BA5 - BA8</v>
      </c>
    </row>
    <row r="546" spans="1:35" s="337" customFormat="1" ht="12.75" customHeight="1" x14ac:dyDescent="0.25">
      <c r="A546" s="28">
        <v>710</v>
      </c>
      <c r="B546" s="13">
        <v>82</v>
      </c>
      <c r="C546" s="7" t="s">
        <v>9</v>
      </c>
      <c r="D546" s="7" t="s">
        <v>98</v>
      </c>
      <c r="E546" s="20" t="s">
        <v>2072</v>
      </c>
      <c r="F546" s="20" t="s">
        <v>108</v>
      </c>
      <c r="G546" s="932" t="s">
        <v>19</v>
      </c>
      <c r="H546" s="911" t="s">
        <v>804</v>
      </c>
      <c r="I546" s="901" t="s">
        <v>1557</v>
      </c>
      <c r="J546" s="185" t="s">
        <v>798</v>
      </c>
      <c r="K546" s="5" t="s">
        <v>26</v>
      </c>
      <c r="L546" s="5" t="s">
        <v>811</v>
      </c>
      <c r="M546" s="5"/>
      <c r="N546" s="342">
        <v>44895</v>
      </c>
      <c r="O546" s="101"/>
      <c r="P546" s="101">
        <f t="shared" si="485"/>
        <v>44937</v>
      </c>
      <c r="Q546" s="1"/>
      <c r="R546" s="336"/>
      <c r="S546" s="538" t="s">
        <v>101</v>
      </c>
      <c r="T546" s="8" t="s">
        <v>102</v>
      </c>
      <c r="U546" s="8" t="s">
        <v>103</v>
      </c>
      <c r="V546" s="17" t="s">
        <v>248</v>
      </c>
      <c r="W546" s="17" t="s">
        <v>232</v>
      </c>
      <c r="X546" s="41" t="s">
        <v>2073</v>
      </c>
      <c r="Y546" s="27"/>
      <c r="Z546" s="5" t="s">
        <v>14</v>
      </c>
      <c r="AA546" s="38" t="s">
        <v>244</v>
      </c>
      <c r="AB546" s="15" t="s">
        <v>21</v>
      </c>
      <c r="AC546" s="22" t="s">
        <v>469</v>
      </c>
      <c r="AD546" s="4"/>
      <c r="AE546" s="4" t="s">
        <v>275</v>
      </c>
      <c r="AF546" s="20" t="s">
        <v>805</v>
      </c>
      <c r="AG546" s="6" t="str">
        <f t="shared" si="486"/>
        <v>710_82_1370_5_233_11_A</v>
      </c>
      <c r="AH546" s="5"/>
      <c r="AI546" s="45" t="str">
        <f t="shared" si="487"/>
        <v>710_82_1370_5_233_11  Bewehrungsplan Ebene 1 BA5 - BA8</v>
      </c>
    </row>
    <row r="547" spans="1:35" s="337" customFormat="1" ht="12.75" customHeight="1" x14ac:dyDescent="0.25">
      <c r="A547" s="28">
        <v>710</v>
      </c>
      <c r="B547" s="13">
        <v>82</v>
      </c>
      <c r="C547" s="7" t="s">
        <v>9</v>
      </c>
      <c r="D547" s="7" t="s">
        <v>98</v>
      </c>
      <c r="E547" s="20" t="s">
        <v>2072</v>
      </c>
      <c r="F547" s="20" t="s">
        <v>109</v>
      </c>
      <c r="G547" s="932" t="s">
        <v>19</v>
      </c>
      <c r="H547" s="911" t="s">
        <v>804</v>
      </c>
      <c r="I547" s="901" t="s">
        <v>1557</v>
      </c>
      <c r="J547" s="185" t="s">
        <v>798</v>
      </c>
      <c r="K547" s="5" t="s">
        <v>26</v>
      </c>
      <c r="L547" s="5" t="s">
        <v>811</v>
      </c>
      <c r="M547" s="5"/>
      <c r="N547" s="342">
        <v>44895</v>
      </c>
      <c r="O547" s="101"/>
      <c r="P547" s="101">
        <f t="shared" si="485"/>
        <v>44937</v>
      </c>
      <c r="Q547" s="1"/>
      <c r="R547" s="336"/>
      <c r="S547" s="538" t="s">
        <v>101</v>
      </c>
      <c r="T547" s="8" t="s">
        <v>102</v>
      </c>
      <c r="U547" s="8" t="s">
        <v>103</v>
      </c>
      <c r="V547" s="17" t="s">
        <v>248</v>
      </c>
      <c r="W547" s="17" t="s">
        <v>232</v>
      </c>
      <c r="X547" s="41" t="s">
        <v>2073</v>
      </c>
      <c r="Y547" s="27"/>
      <c r="Z547" s="5" t="s">
        <v>14</v>
      </c>
      <c r="AA547" s="38" t="s">
        <v>244</v>
      </c>
      <c r="AB547" s="15" t="s">
        <v>21</v>
      </c>
      <c r="AC547" s="22" t="s">
        <v>469</v>
      </c>
      <c r="AD547" s="4"/>
      <c r="AE547" s="4" t="s">
        <v>275</v>
      </c>
      <c r="AF547" s="20" t="s">
        <v>805</v>
      </c>
      <c r="AG547" s="6" t="str">
        <f t="shared" si="486"/>
        <v>710_82_1370_5_233_12_A</v>
      </c>
      <c r="AH547" s="5"/>
      <c r="AI547" s="45" t="str">
        <f t="shared" si="487"/>
        <v>710_82_1370_5_233_12  Bewehrungsplan Ebene 1 BA5 - BA8</v>
      </c>
    </row>
    <row r="548" spans="1:35" s="337" customFormat="1" ht="12.75" customHeight="1" x14ac:dyDescent="0.25">
      <c r="A548" s="28"/>
      <c r="B548" s="13"/>
      <c r="C548" s="7"/>
      <c r="D548" s="7"/>
      <c r="E548" s="20"/>
      <c r="F548" s="20"/>
      <c r="G548" s="932"/>
      <c r="H548" s="911"/>
      <c r="I548" s="39"/>
      <c r="J548" s="185"/>
      <c r="K548" s="5"/>
      <c r="L548" s="5"/>
      <c r="M548" s="5"/>
      <c r="N548" s="101"/>
      <c r="O548" s="101"/>
      <c r="P548" s="101"/>
      <c r="Q548" s="1"/>
      <c r="R548" s="336"/>
      <c r="S548" s="538"/>
      <c r="T548" s="8"/>
      <c r="U548" s="8"/>
      <c r="V548" s="17"/>
      <c r="W548" s="17"/>
      <c r="X548" s="41"/>
      <c r="Y548" s="27"/>
      <c r="Z548" s="5"/>
      <c r="AA548" s="38"/>
      <c r="AB548" s="15"/>
      <c r="AC548" s="22"/>
      <c r="AD548" s="4"/>
      <c r="AE548" s="4"/>
      <c r="AF548" s="20"/>
      <c r="AG548" s="6"/>
      <c r="AH548" s="5"/>
      <c r="AI548" s="45"/>
    </row>
    <row r="549" spans="1:35" s="337" customFormat="1" ht="12.75" customHeight="1" x14ac:dyDescent="0.25">
      <c r="A549" s="28">
        <v>710</v>
      </c>
      <c r="B549" s="13">
        <v>82</v>
      </c>
      <c r="C549" s="7" t="s">
        <v>9</v>
      </c>
      <c r="D549" s="7" t="s">
        <v>98</v>
      </c>
      <c r="E549" s="20" t="s">
        <v>2072</v>
      </c>
      <c r="F549" s="20" t="s">
        <v>276</v>
      </c>
      <c r="G549" s="932" t="s">
        <v>19</v>
      </c>
      <c r="H549" s="911" t="s">
        <v>804</v>
      </c>
      <c r="I549" s="901" t="s">
        <v>1557</v>
      </c>
      <c r="J549" s="185" t="s">
        <v>798</v>
      </c>
      <c r="K549" s="5" t="s">
        <v>26</v>
      </c>
      <c r="L549" s="5" t="s">
        <v>811</v>
      </c>
      <c r="M549" s="5"/>
      <c r="N549" s="342">
        <v>44895</v>
      </c>
      <c r="O549" s="101"/>
      <c r="P549" s="101">
        <f t="shared" si="485"/>
        <v>44937</v>
      </c>
      <c r="Q549" s="1"/>
      <c r="R549" s="336"/>
      <c r="S549" s="538" t="s">
        <v>101</v>
      </c>
      <c r="T549" s="8" t="s">
        <v>102</v>
      </c>
      <c r="U549" s="8" t="s">
        <v>103</v>
      </c>
      <c r="V549" s="17" t="s">
        <v>248</v>
      </c>
      <c r="W549" s="17" t="s">
        <v>232</v>
      </c>
      <c r="X549" s="41" t="s">
        <v>2074</v>
      </c>
      <c r="Y549" s="27"/>
      <c r="Z549" s="5" t="s">
        <v>14</v>
      </c>
      <c r="AA549" s="38" t="s">
        <v>244</v>
      </c>
      <c r="AB549" s="15" t="s">
        <v>21</v>
      </c>
      <c r="AC549" s="22" t="s">
        <v>469</v>
      </c>
      <c r="AD549" s="4"/>
      <c r="AE549" s="4" t="s">
        <v>275</v>
      </c>
      <c r="AF549" s="20" t="s">
        <v>805</v>
      </c>
      <c r="AG549" s="6" t="str">
        <f t="shared" si="486"/>
        <v>710_82_1370_5_233_13_A</v>
      </c>
      <c r="AH549" s="5"/>
      <c r="AI549" s="45" t="str">
        <f t="shared" si="487"/>
        <v>710_82_1370_5_233_13  Bewehrungsplan Ebene 2 Teil 1-6, D+W</v>
      </c>
    </row>
    <row r="550" spans="1:35" s="337" customFormat="1" ht="12.75" customHeight="1" x14ac:dyDescent="0.25">
      <c r="A550" s="28">
        <v>710</v>
      </c>
      <c r="B550" s="13">
        <v>82</v>
      </c>
      <c r="C550" s="7" t="s">
        <v>9</v>
      </c>
      <c r="D550" s="7" t="s">
        <v>98</v>
      </c>
      <c r="E550" s="20" t="s">
        <v>2072</v>
      </c>
      <c r="F550" s="20" t="s">
        <v>280</v>
      </c>
      <c r="G550" s="932" t="s">
        <v>19</v>
      </c>
      <c r="H550" s="911" t="s">
        <v>804</v>
      </c>
      <c r="I550" s="901" t="s">
        <v>1557</v>
      </c>
      <c r="J550" s="185" t="s">
        <v>798</v>
      </c>
      <c r="K550" s="5" t="s">
        <v>26</v>
      </c>
      <c r="L550" s="5" t="s">
        <v>811</v>
      </c>
      <c r="M550" s="5"/>
      <c r="N550" s="342">
        <v>44895</v>
      </c>
      <c r="O550" s="101"/>
      <c r="P550" s="101">
        <f t="shared" ref="P550:P568" si="488">N550+(7*6)</f>
        <v>44937</v>
      </c>
      <c r="Q550" s="1"/>
      <c r="R550" s="336"/>
      <c r="S550" s="538" t="s">
        <v>101</v>
      </c>
      <c r="T550" s="8" t="s">
        <v>102</v>
      </c>
      <c r="U550" s="8" t="s">
        <v>103</v>
      </c>
      <c r="V550" s="17" t="s">
        <v>248</v>
      </c>
      <c r="W550" s="17" t="s">
        <v>232</v>
      </c>
      <c r="X550" s="41" t="s">
        <v>2074</v>
      </c>
      <c r="Y550" s="27"/>
      <c r="Z550" s="5" t="s">
        <v>14</v>
      </c>
      <c r="AA550" s="38" t="s">
        <v>244</v>
      </c>
      <c r="AB550" s="15" t="s">
        <v>21</v>
      </c>
      <c r="AC550" s="22" t="s">
        <v>469</v>
      </c>
      <c r="AD550" s="4"/>
      <c r="AE550" s="4" t="s">
        <v>275</v>
      </c>
      <c r="AF550" s="20" t="s">
        <v>805</v>
      </c>
      <c r="AG550" s="6" t="str">
        <f t="shared" ref="AG550:AG568" si="489">IF(A550="","",A550&amp;"_"&amp;B550&amp;"_"&amp;C550&amp;"_"&amp;D550&amp;"_"&amp;E550&amp;"_"&amp;F550&amp;"_"&amp;G550)</f>
        <v>710_82_1370_5_233_14_A</v>
      </c>
      <c r="AH550" s="5"/>
      <c r="AI550" s="45" t="str">
        <f t="shared" ref="AI550:AI568" si="490">IF(A550="","",A550&amp;"_"&amp;B550&amp;"_"&amp;C550&amp;"_"&amp;D550&amp;"_"&amp;E550&amp;"_"&amp;F550&amp;"  "&amp;X550)</f>
        <v>710_82_1370_5_233_14  Bewehrungsplan Ebene 2 Teil 1-6, D+W</v>
      </c>
    </row>
    <row r="551" spans="1:35" s="337" customFormat="1" ht="12.75" customHeight="1" x14ac:dyDescent="0.25">
      <c r="A551" s="28">
        <v>710</v>
      </c>
      <c r="B551" s="13">
        <v>82</v>
      </c>
      <c r="C551" s="7" t="s">
        <v>9</v>
      </c>
      <c r="D551" s="7" t="s">
        <v>98</v>
      </c>
      <c r="E551" s="20" t="s">
        <v>2072</v>
      </c>
      <c r="F551" s="20" t="s">
        <v>281</v>
      </c>
      <c r="G551" s="932" t="s">
        <v>19</v>
      </c>
      <c r="H551" s="911" t="s">
        <v>804</v>
      </c>
      <c r="I551" s="901" t="s">
        <v>1557</v>
      </c>
      <c r="J551" s="185" t="s">
        <v>798</v>
      </c>
      <c r="K551" s="5" t="s">
        <v>26</v>
      </c>
      <c r="L551" s="5" t="s">
        <v>811</v>
      </c>
      <c r="M551" s="5"/>
      <c r="N551" s="342">
        <v>44895</v>
      </c>
      <c r="O551" s="101"/>
      <c r="P551" s="101">
        <f t="shared" si="488"/>
        <v>44937</v>
      </c>
      <c r="Q551" s="1"/>
      <c r="R551" s="336"/>
      <c r="S551" s="538" t="s">
        <v>101</v>
      </c>
      <c r="T551" s="8" t="s">
        <v>102</v>
      </c>
      <c r="U551" s="8" t="s">
        <v>103</v>
      </c>
      <c r="V551" s="17" t="s">
        <v>248</v>
      </c>
      <c r="W551" s="17" t="s">
        <v>232</v>
      </c>
      <c r="X551" s="41" t="s">
        <v>2074</v>
      </c>
      <c r="Y551" s="27"/>
      <c r="Z551" s="5" t="s">
        <v>14</v>
      </c>
      <c r="AA551" s="38" t="s">
        <v>244</v>
      </c>
      <c r="AB551" s="15" t="s">
        <v>21</v>
      </c>
      <c r="AC551" s="22" t="s">
        <v>469</v>
      </c>
      <c r="AD551" s="4"/>
      <c r="AE551" s="4" t="s">
        <v>275</v>
      </c>
      <c r="AF551" s="20" t="s">
        <v>805</v>
      </c>
      <c r="AG551" s="6" t="str">
        <f t="shared" si="489"/>
        <v>710_82_1370_5_233_15_A</v>
      </c>
      <c r="AH551" s="5"/>
      <c r="AI551" s="45" t="str">
        <f t="shared" si="490"/>
        <v>710_82_1370_5_233_15  Bewehrungsplan Ebene 2 Teil 1-6, D+W</v>
      </c>
    </row>
    <row r="552" spans="1:35" s="337" customFormat="1" ht="12.75" customHeight="1" x14ac:dyDescent="0.25">
      <c r="A552" s="28">
        <v>710</v>
      </c>
      <c r="B552" s="13">
        <v>82</v>
      </c>
      <c r="C552" s="7" t="s">
        <v>9</v>
      </c>
      <c r="D552" s="7" t="s">
        <v>98</v>
      </c>
      <c r="E552" s="20" t="s">
        <v>2072</v>
      </c>
      <c r="F552" s="20" t="s">
        <v>282</v>
      </c>
      <c r="G552" s="932" t="s">
        <v>19</v>
      </c>
      <c r="H552" s="911" t="s">
        <v>804</v>
      </c>
      <c r="I552" s="901" t="s">
        <v>1557</v>
      </c>
      <c r="J552" s="185" t="s">
        <v>798</v>
      </c>
      <c r="K552" s="5" t="s">
        <v>26</v>
      </c>
      <c r="L552" s="5" t="s">
        <v>811</v>
      </c>
      <c r="M552" s="5"/>
      <c r="N552" s="342">
        <v>44895</v>
      </c>
      <c r="O552" s="101"/>
      <c r="P552" s="101">
        <f t="shared" si="488"/>
        <v>44937</v>
      </c>
      <c r="Q552" s="1"/>
      <c r="R552" s="336"/>
      <c r="S552" s="538" t="s">
        <v>101</v>
      </c>
      <c r="T552" s="8" t="s">
        <v>102</v>
      </c>
      <c r="U552" s="8" t="s">
        <v>103</v>
      </c>
      <c r="V552" s="17" t="s">
        <v>248</v>
      </c>
      <c r="W552" s="17" t="s">
        <v>232</v>
      </c>
      <c r="X552" s="41" t="s">
        <v>2074</v>
      </c>
      <c r="Y552" s="27"/>
      <c r="Z552" s="5" t="s">
        <v>14</v>
      </c>
      <c r="AA552" s="38" t="s">
        <v>244</v>
      </c>
      <c r="AB552" s="15" t="s">
        <v>21</v>
      </c>
      <c r="AC552" s="22" t="s">
        <v>469</v>
      </c>
      <c r="AD552" s="4"/>
      <c r="AE552" s="4" t="s">
        <v>275</v>
      </c>
      <c r="AF552" s="20" t="s">
        <v>805</v>
      </c>
      <c r="AG552" s="6" t="str">
        <f t="shared" si="489"/>
        <v>710_82_1370_5_233_16_A</v>
      </c>
      <c r="AH552" s="5"/>
      <c r="AI552" s="45" t="str">
        <f t="shared" si="490"/>
        <v>710_82_1370_5_233_16  Bewehrungsplan Ebene 2 Teil 1-6, D+W</v>
      </c>
    </row>
    <row r="553" spans="1:35" s="337" customFormat="1" ht="12.75" customHeight="1" x14ac:dyDescent="0.25">
      <c r="A553" s="28">
        <v>710</v>
      </c>
      <c r="B553" s="13">
        <v>82</v>
      </c>
      <c r="C553" s="7" t="s">
        <v>9</v>
      </c>
      <c r="D553" s="7" t="s">
        <v>98</v>
      </c>
      <c r="E553" s="20" t="s">
        <v>2072</v>
      </c>
      <c r="F553" s="20" t="s">
        <v>283</v>
      </c>
      <c r="G553" s="932" t="s">
        <v>19</v>
      </c>
      <c r="H553" s="911" t="s">
        <v>804</v>
      </c>
      <c r="I553" s="901" t="s">
        <v>1557</v>
      </c>
      <c r="J553" s="185" t="s">
        <v>798</v>
      </c>
      <c r="K553" s="5" t="s">
        <v>26</v>
      </c>
      <c r="L553" s="5" t="s">
        <v>811</v>
      </c>
      <c r="M553" s="5"/>
      <c r="N553" s="342">
        <v>44895</v>
      </c>
      <c r="O553" s="101"/>
      <c r="P553" s="101">
        <f t="shared" si="488"/>
        <v>44937</v>
      </c>
      <c r="Q553" s="1"/>
      <c r="R553" s="336"/>
      <c r="S553" s="538" t="s">
        <v>101</v>
      </c>
      <c r="T553" s="8" t="s">
        <v>102</v>
      </c>
      <c r="U553" s="8" t="s">
        <v>103</v>
      </c>
      <c r="V553" s="17" t="s">
        <v>248</v>
      </c>
      <c r="W553" s="17" t="s">
        <v>232</v>
      </c>
      <c r="X553" s="41" t="s">
        <v>2074</v>
      </c>
      <c r="Y553" s="27"/>
      <c r="Z553" s="5" t="s">
        <v>14</v>
      </c>
      <c r="AA553" s="38" t="s">
        <v>244</v>
      </c>
      <c r="AB553" s="15" t="s">
        <v>21</v>
      </c>
      <c r="AC553" s="22" t="s">
        <v>469</v>
      </c>
      <c r="AD553" s="4"/>
      <c r="AE553" s="4" t="s">
        <v>275</v>
      </c>
      <c r="AF553" s="20" t="s">
        <v>805</v>
      </c>
      <c r="AG553" s="6" t="str">
        <f t="shared" si="489"/>
        <v>710_82_1370_5_233_17_A</v>
      </c>
      <c r="AH553" s="5"/>
      <c r="AI553" s="45" t="str">
        <f t="shared" si="490"/>
        <v>710_82_1370_5_233_17  Bewehrungsplan Ebene 2 Teil 1-6, D+W</v>
      </c>
    </row>
    <row r="554" spans="1:35" s="337" customFormat="1" ht="12.75" customHeight="1" x14ac:dyDescent="0.25">
      <c r="A554" s="28">
        <v>710</v>
      </c>
      <c r="B554" s="13">
        <v>82</v>
      </c>
      <c r="C554" s="7" t="s">
        <v>9</v>
      </c>
      <c r="D554" s="7" t="s">
        <v>98</v>
      </c>
      <c r="E554" s="20" t="s">
        <v>2072</v>
      </c>
      <c r="F554" s="20" t="s">
        <v>284</v>
      </c>
      <c r="G554" s="932" t="s">
        <v>19</v>
      </c>
      <c r="H554" s="911" t="s">
        <v>804</v>
      </c>
      <c r="I554" s="901" t="s">
        <v>1557</v>
      </c>
      <c r="J554" s="185" t="s">
        <v>798</v>
      </c>
      <c r="K554" s="5" t="s">
        <v>26</v>
      </c>
      <c r="L554" s="5" t="s">
        <v>811</v>
      </c>
      <c r="M554" s="5"/>
      <c r="N554" s="342">
        <v>44895</v>
      </c>
      <c r="O554" s="101"/>
      <c r="P554" s="101">
        <f t="shared" si="488"/>
        <v>44937</v>
      </c>
      <c r="Q554" s="1"/>
      <c r="R554" s="336"/>
      <c r="S554" s="538" t="s">
        <v>101</v>
      </c>
      <c r="T554" s="8" t="s">
        <v>102</v>
      </c>
      <c r="U554" s="8" t="s">
        <v>103</v>
      </c>
      <c r="V554" s="17" t="s">
        <v>248</v>
      </c>
      <c r="W554" s="17" t="s">
        <v>232</v>
      </c>
      <c r="X554" s="41" t="s">
        <v>2074</v>
      </c>
      <c r="Y554" s="27"/>
      <c r="Z554" s="5" t="s">
        <v>14</v>
      </c>
      <c r="AA554" s="38" t="s">
        <v>244</v>
      </c>
      <c r="AB554" s="15" t="s">
        <v>21</v>
      </c>
      <c r="AC554" s="22" t="s">
        <v>469</v>
      </c>
      <c r="AD554" s="4"/>
      <c r="AE554" s="4" t="s">
        <v>275</v>
      </c>
      <c r="AF554" s="20" t="s">
        <v>805</v>
      </c>
      <c r="AG554" s="6" t="str">
        <f t="shared" si="489"/>
        <v>710_82_1370_5_233_18_A</v>
      </c>
      <c r="AH554" s="5"/>
      <c r="AI554" s="45" t="str">
        <f t="shared" si="490"/>
        <v>710_82_1370_5_233_18  Bewehrungsplan Ebene 2 Teil 1-6, D+W</v>
      </c>
    </row>
    <row r="555" spans="1:35" s="337" customFormat="1" ht="12.75" customHeight="1" x14ac:dyDescent="0.25">
      <c r="A555" s="28">
        <v>710</v>
      </c>
      <c r="B555" s="13">
        <v>82</v>
      </c>
      <c r="C555" s="7" t="s">
        <v>9</v>
      </c>
      <c r="D555" s="7" t="s">
        <v>98</v>
      </c>
      <c r="E555" s="20" t="s">
        <v>2072</v>
      </c>
      <c r="F555" s="20" t="s">
        <v>285</v>
      </c>
      <c r="G555" s="932" t="s">
        <v>19</v>
      </c>
      <c r="H555" s="911" t="s">
        <v>804</v>
      </c>
      <c r="I555" s="901" t="s">
        <v>1557</v>
      </c>
      <c r="J555" s="185" t="s">
        <v>798</v>
      </c>
      <c r="K555" s="5" t="s">
        <v>26</v>
      </c>
      <c r="L555" s="5" t="s">
        <v>811</v>
      </c>
      <c r="M555" s="5"/>
      <c r="N555" s="342">
        <v>44895</v>
      </c>
      <c r="O555" s="101"/>
      <c r="P555" s="101">
        <f t="shared" si="488"/>
        <v>44937</v>
      </c>
      <c r="Q555" s="1"/>
      <c r="R555" s="336"/>
      <c r="S555" s="538" t="s">
        <v>101</v>
      </c>
      <c r="T555" s="8" t="s">
        <v>102</v>
      </c>
      <c r="U555" s="8" t="s">
        <v>103</v>
      </c>
      <c r="V555" s="17" t="s">
        <v>248</v>
      </c>
      <c r="W555" s="17" t="s">
        <v>232</v>
      </c>
      <c r="X555" s="41" t="s">
        <v>2074</v>
      </c>
      <c r="Y555" s="27"/>
      <c r="Z555" s="5" t="s">
        <v>14</v>
      </c>
      <c r="AA555" s="38" t="s">
        <v>244</v>
      </c>
      <c r="AB555" s="15" t="s">
        <v>21</v>
      </c>
      <c r="AC555" s="22" t="s">
        <v>469</v>
      </c>
      <c r="AD555" s="4"/>
      <c r="AE555" s="4" t="s">
        <v>275</v>
      </c>
      <c r="AF555" s="20" t="s">
        <v>805</v>
      </c>
      <c r="AG555" s="6" t="str">
        <f t="shared" si="489"/>
        <v>710_82_1370_5_233_19_A</v>
      </c>
      <c r="AH555" s="5"/>
      <c r="AI555" s="45" t="str">
        <f t="shared" si="490"/>
        <v>710_82_1370_5_233_19  Bewehrungsplan Ebene 2 Teil 1-6, D+W</v>
      </c>
    </row>
    <row r="556" spans="1:35" s="337" customFormat="1" ht="12.75" customHeight="1" x14ac:dyDescent="0.25">
      <c r="A556" s="28">
        <v>710</v>
      </c>
      <c r="B556" s="13">
        <v>82</v>
      </c>
      <c r="C556" s="7" t="s">
        <v>9</v>
      </c>
      <c r="D556" s="7" t="s">
        <v>98</v>
      </c>
      <c r="E556" s="20" t="s">
        <v>2072</v>
      </c>
      <c r="F556" s="20" t="s">
        <v>371</v>
      </c>
      <c r="G556" s="932" t="s">
        <v>19</v>
      </c>
      <c r="H556" s="911" t="s">
        <v>804</v>
      </c>
      <c r="I556" s="901" t="s">
        <v>1557</v>
      </c>
      <c r="J556" s="185" t="s">
        <v>798</v>
      </c>
      <c r="K556" s="5" t="s">
        <v>26</v>
      </c>
      <c r="L556" s="5" t="s">
        <v>811</v>
      </c>
      <c r="M556" s="5"/>
      <c r="N556" s="342">
        <v>44895</v>
      </c>
      <c r="O556" s="101"/>
      <c r="P556" s="101">
        <f t="shared" si="488"/>
        <v>44937</v>
      </c>
      <c r="Q556" s="1"/>
      <c r="R556" s="336"/>
      <c r="S556" s="538" t="s">
        <v>101</v>
      </c>
      <c r="T556" s="8" t="s">
        <v>102</v>
      </c>
      <c r="U556" s="8" t="s">
        <v>103</v>
      </c>
      <c r="V556" s="17" t="s">
        <v>248</v>
      </c>
      <c r="W556" s="17" t="s">
        <v>232</v>
      </c>
      <c r="X556" s="41" t="s">
        <v>2074</v>
      </c>
      <c r="Y556" s="27"/>
      <c r="Z556" s="5" t="s">
        <v>14</v>
      </c>
      <c r="AA556" s="38" t="s">
        <v>244</v>
      </c>
      <c r="AB556" s="15" t="s">
        <v>21</v>
      </c>
      <c r="AC556" s="22" t="s">
        <v>469</v>
      </c>
      <c r="AD556" s="4"/>
      <c r="AE556" s="4" t="s">
        <v>275</v>
      </c>
      <c r="AF556" s="20" t="s">
        <v>805</v>
      </c>
      <c r="AG556" s="6" t="str">
        <f t="shared" si="489"/>
        <v>710_82_1370_5_233_20_A</v>
      </c>
      <c r="AH556" s="5"/>
      <c r="AI556" s="45" t="str">
        <f t="shared" si="490"/>
        <v>710_82_1370_5_233_20  Bewehrungsplan Ebene 2 Teil 1-6, D+W</v>
      </c>
    </row>
    <row r="557" spans="1:35" s="337" customFormat="1" ht="12.75" customHeight="1" x14ac:dyDescent="0.25">
      <c r="A557" s="28">
        <v>710</v>
      </c>
      <c r="B557" s="13">
        <v>82</v>
      </c>
      <c r="C557" s="7" t="s">
        <v>9</v>
      </c>
      <c r="D557" s="7" t="s">
        <v>98</v>
      </c>
      <c r="E557" s="20" t="s">
        <v>2072</v>
      </c>
      <c r="F557" s="20" t="s">
        <v>406</v>
      </c>
      <c r="G557" s="932" t="s">
        <v>19</v>
      </c>
      <c r="H557" s="911" t="s">
        <v>804</v>
      </c>
      <c r="I557" s="901" t="s">
        <v>1557</v>
      </c>
      <c r="J557" s="185" t="s">
        <v>798</v>
      </c>
      <c r="K557" s="5" t="s">
        <v>26</v>
      </c>
      <c r="L557" s="5" t="s">
        <v>811</v>
      </c>
      <c r="M557" s="5"/>
      <c r="N557" s="342">
        <v>44895</v>
      </c>
      <c r="O557" s="101"/>
      <c r="P557" s="101">
        <f t="shared" si="488"/>
        <v>44937</v>
      </c>
      <c r="Q557" s="1"/>
      <c r="R557" s="336"/>
      <c r="S557" s="538" t="s">
        <v>101</v>
      </c>
      <c r="T557" s="8" t="s">
        <v>102</v>
      </c>
      <c r="U557" s="8" t="s">
        <v>103</v>
      </c>
      <c r="V557" s="17" t="s">
        <v>248</v>
      </c>
      <c r="W557" s="17" t="s">
        <v>232</v>
      </c>
      <c r="X557" s="41" t="s">
        <v>2074</v>
      </c>
      <c r="Y557" s="27"/>
      <c r="Z557" s="5" t="s">
        <v>14</v>
      </c>
      <c r="AA557" s="38" t="s">
        <v>244</v>
      </c>
      <c r="AB557" s="15" t="s">
        <v>21</v>
      </c>
      <c r="AC557" s="22" t="s">
        <v>469</v>
      </c>
      <c r="AD557" s="4"/>
      <c r="AE557" s="4" t="s">
        <v>275</v>
      </c>
      <c r="AF557" s="20" t="s">
        <v>805</v>
      </c>
      <c r="AG557" s="6" t="str">
        <f t="shared" si="489"/>
        <v>710_82_1370_5_233_21_A</v>
      </c>
      <c r="AH557" s="5"/>
      <c r="AI557" s="45" t="str">
        <f t="shared" si="490"/>
        <v>710_82_1370_5_233_21  Bewehrungsplan Ebene 2 Teil 1-6, D+W</v>
      </c>
    </row>
    <row r="558" spans="1:35" s="337" customFormat="1" ht="12.75" customHeight="1" x14ac:dyDescent="0.25">
      <c r="A558" s="28">
        <v>710</v>
      </c>
      <c r="B558" s="13">
        <v>82</v>
      </c>
      <c r="C558" s="7" t="s">
        <v>9</v>
      </c>
      <c r="D558" s="7" t="s">
        <v>98</v>
      </c>
      <c r="E558" s="20" t="s">
        <v>2072</v>
      </c>
      <c r="F558" s="20" t="s">
        <v>407</v>
      </c>
      <c r="G558" s="932" t="s">
        <v>19</v>
      </c>
      <c r="H558" s="911" t="s">
        <v>804</v>
      </c>
      <c r="I558" s="901" t="s">
        <v>1557</v>
      </c>
      <c r="J558" s="185" t="s">
        <v>798</v>
      </c>
      <c r="K558" s="5" t="s">
        <v>26</v>
      </c>
      <c r="L558" s="5" t="s">
        <v>811</v>
      </c>
      <c r="M558" s="5"/>
      <c r="N558" s="342">
        <v>44895</v>
      </c>
      <c r="O558" s="101"/>
      <c r="P558" s="101">
        <f t="shared" si="488"/>
        <v>44937</v>
      </c>
      <c r="Q558" s="1"/>
      <c r="R558" s="336"/>
      <c r="S558" s="538" t="s">
        <v>101</v>
      </c>
      <c r="T558" s="8" t="s">
        <v>102</v>
      </c>
      <c r="U558" s="8" t="s">
        <v>103</v>
      </c>
      <c r="V558" s="17" t="s">
        <v>248</v>
      </c>
      <c r="W558" s="17" t="s">
        <v>232</v>
      </c>
      <c r="X558" s="41" t="s">
        <v>2074</v>
      </c>
      <c r="Y558" s="27"/>
      <c r="Z558" s="5" t="s">
        <v>14</v>
      </c>
      <c r="AA558" s="38" t="s">
        <v>244</v>
      </c>
      <c r="AB558" s="15" t="s">
        <v>21</v>
      </c>
      <c r="AC558" s="22" t="s">
        <v>469</v>
      </c>
      <c r="AD558" s="4"/>
      <c r="AE558" s="4" t="s">
        <v>275</v>
      </c>
      <c r="AF558" s="20" t="s">
        <v>805</v>
      </c>
      <c r="AG558" s="6" t="str">
        <f t="shared" si="489"/>
        <v>710_82_1370_5_233_22_A</v>
      </c>
      <c r="AH558" s="5"/>
      <c r="AI558" s="45" t="str">
        <f t="shared" si="490"/>
        <v>710_82_1370_5_233_22  Bewehrungsplan Ebene 2 Teil 1-6, D+W</v>
      </c>
    </row>
    <row r="559" spans="1:35" s="337" customFormat="1" ht="12.75" customHeight="1" x14ac:dyDescent="0.25">
      <c r="A559" s="28">
        <v>710</v>
      </c>
      <c r="B559" s="13">
        <v>82</v>
      </c>
      <c r="C559" s="7" t="s">
        <v>9</v>
      </c>
      <c r="D559" s="7" t="s">
        <v>98</v>
      </c>
      <c r="E559" s="20" t="s">
        <v>2072</v>
      </c>
      <c r="F559" s="20" t="s">
        <v>543</v>
      </c>
      <c r="G559" s="932" t="s">
        <v>19</v>
      </c>
      <c r="H559" s="911" t="s">
        <v>804</v>
      </c>
      <c r="I559" s="901" t="s">
        <v>1557</v>
      </c>
      <c r="J559" s="185" t="s">
        <v>798</v>
      </c>
      <c r="K559" s="5" t="s">
        <v>26</v>
      </c>
      <c r="L559" s="5" t="s">
        <v>811</v>
      </c>
      <c r="M559" s="5"/>
      <c r="N559" s="342">
        <v>44895</v>
      </c>
      <c r="O559" s="101"/>
      <c r="P559" s="101">
        <f t="shared" si="488"/>
        <v>44937</v>
      </c>
      <c r="Q559" s="1"/>
      <c r="R559" s="336"/>
      <c r="S559" s="538" t="s">
        <v>101</v>
      </c>
      <c r="T559" s="8" t="s">
        <v>102</v>
      </c>
      <c r="U559" s="8" t="s">
        <v>103</v>
      </c>
      <c r="V559" s="17" t="s">
        <v>248</v>
      </c>
      <c r="W559" s="17" t="s">
        <v>232</v>
      </c>
      <c r="X559" s="41" t="s">
        <v>2074</v>
      </c>
      <c r="Y559" s="27"/>
      <c r="Z559" s="5" t="s">
        <v>14</v>
      </c>
      <c r="AA559" s="38" t="s">
        <v>244</v>
      </c>
      <c r="AB559" s="15" t="s">
        <v>21</v>
      </c>
      <c r="AC559" s="22" t="s">
        <v>469</v>
      </c>
      <c r="AD559" s="4"/>
      <c r="AE559" s="4" t="s">
        <v>275</v>
      </c>
      <c r="AF559" s="20" t="s">
        <v>805</v>
      </c>
      <c r="AG559" s="6" t="str">
        <f t="shared" si="489"/>
        <v>710_82_1370_5_233_23_A</v>
      </c>
      <c r="AH559" s="5"/>
      <c r="AI559" s="45" t="str">
        <f t="shared" si="490"/>
        <v>710_82_1370_5_233_23  Bewehrungsplan Ebene 2 Teil 1-6, D+W</v>
      </c>
    </row>
    <row r="560" spans="1:35" s="337" customFormat="1" ht="12.75" customHeight="1" x14ac:dyDescent="0.25">
      <c r="A560" s="28">
        <v>710</v>
      </c>
      <c r="B560" s="13">
        <v>82</v>
      </c>
      <c r="C560" s="7" t="s">
        <v>9</v>
      </c>
      <c r="D560" s="7" t="s">
        <v>98</v>
      </c>
      <c r="E560" s="20" t="s">
        <v>2072</v>
      </c>
      <c r="F560" s="20" t="s">
        <v>544</v>
      </c>
      <c r="G560" s="932" t="s">
        <v>19</v>
      </c>
      <c r="H560" s="911" t="s">
        <v>804</v>
      </c>
      <c r="I560" s="901" t="s">
        <v>1557</v>
      </c>
      <c r="J560" s="185" t="s">
        <v>798</v>
      </c>
      <c r="K560" s="5" t="s">
        <v>26</v>
      </c>
      <c r="L560" s="5" t="s">
        <v>811</v>
      </c>
      <c r="M560" s="5"/>
      <c r="N560" s="342">
        <v>44895</v>
      </c>
      <c r="O560" s="101"/>
      <c r="P560" s="101">
        <f t="shared" si="488"/>
        <v>44937</v>
      </c>
      <c r="Q560" s="1"/>
      <c r="R560" s="336"/>
      <c r="S560" s="538" t="s">
        <v>101</v>
      </c>
      <c r="T560" s="8" t="s">
        <v>102</v>
      </c>
      <c r="U560" s="8" t="s">
        <v>103</v>
      </c>
      <c r="V560" s="17" t="s">
        <v>248</v>
      </c>
      <c r="W560" s="17" t="s">
        <v>232</v>
      </c>
      <c r="X560" s="41" t="s">
        <v>2074</v>
      </c>
      <c r="Y560" s="27"/>
      <c r="Z560" s="5" t="s">
        <v>14</v>
      </c>
      <c r="AA560" s="38" t="s">
        <v>244</v>
      </c>
      <c r="AB560" s="15" t="s">
        <v>21</v>
      </c>
      <c r="AC560" s="22" t="s">
        <v>469</v>
      </c>
      <c r="AD560" s="4"/>
      <c r="AE560" s="4" t="s">
        <v>275</v>
      </c>
      <c r="AF560" s="20" t="s">
        <v>805</v>
      </c>
      <c r="AG560" s="6" t="str">
        <f t="shared" si="489"/>
        <v>710_82_1370_5_233_24_A</v>
      </c>
      <c r="AH560" s="5"/>
      <c r="AI560" s="45" t="str">
        <f t="shared" si="490"/>
        <v>710_82_1370_5_233_24  Bewehrungsplan Ebene 2 Teil 1-6, D+W</v>
      </c>
    </row>
    <row r="561" spans="1:35" s="337" customFormat="1" ht="12.75" customHeight="1" x14ac:dyDescent="0.25">
      <c r="A561" s="28">
        <v>710</v>
      </c>
      <c r="B561" s="13">
        <v>82</v>
      </c>
      <c r="C561" s="7" t="s">
        <v>9</v>
      </c>
      <c r="D561" s="7" t="s">
        <v>98</v>
      </c>
      <c r="E561" s="20" t="s">
        <v>2072</v>
      </c>
      <c r="F561" s="20" t="s">
        <v>696</v>
      </c>
      <c r="G561" s="932" t="s">
        <v>19</v>
      </c>
      <c r="H561" s="911" t="s">
        <v>804</v>
      </c>
      <c r="I561" s="901" t="s">
        <v>1557</v>
      </c>
      <c r="J561" s="185" t="s">
        <v>798</v>
      </c>
      <c r="K561" s="5" t="s">
        <v>26</v>
      </c>
      <c r="L561" s="5" t="s">
        <v>811</v>
      </c>
      <c r="M561" s="5"/>
      <c r="N561" s="342">
        <v>44895</v>
      </c>
      <c r="O561" s="101"/>
      <c r="P561" s="101">
        <f t="shared" si="488"/>
        <v>44937</v>
      </c>
      <c r="Q561" s="1"/>
      <c r="R561" s="336"/>
      <c r="S561" s="538" t="s">
        <v>101</v>
      </c>
      <c r="T561" s="8" t="s">
        <v>102</v>
      </c>
      <c r="U561" s="8" t="s">
        <v>103</v>
      </c>
      <c r="V561" s="17" t="s">
        <v>248</v>
      </c>
      <c r="W561" s="17" t="s">
        <v>232</v>
      </c>
      <c r="X561" s="41" t="s">
        <v>2074</v>
      </c>
      <c r="Y561" s="27"/>
      <c r="Z561" s="5" t="s">
        <v>14</v>
      </c>
      <c r="AA561" s="38" t="s">
        <v>244</v>
      </c>
      <c r="AB561" s="15" t="s">
        <v>21</v>
      </c>
      <c r="AC561" s="22" t="s">
        <v>469</v>
      </c>
      <c r="AD561" s="4"/>
      <c r="AE561" s="4" t="s">
        <v>275</v>
      </c>
      <c r="AF561" s="20" t="s">
        <v>805</v>
      </c>
      <c r="AG561" s="6" t="str">
        <f t="shared" si="489"/>
        <v>710_82_1370_5_233_25_A</v>
      </c>
      <c r="AH561" s="5"/>
      <c r="AI561" s="45" t="str">
        <f t="shared" si="490"/>
        <v>710_82_1370_5_233_25  Bewehrungsplan Ebene 2 Teil 1-6, D+W</v>
      </c>
    </row>
    <row r="562" spans="1:35" s="337" customFormat="1" ht="12.75" customHeight="1" x14ac:dyDescent="0.25">
      <c r="A562" s="28">
        <v>710</v>
      </c>
      <c r="B562" s="13">
        <v>82</v>
      </c>
      <c r="C562" s="7" t="s">
        <v>9</v>
      </c>
      <c r="D562" s="7" t="s">
        <v>98</v>
      </c>
      <c r="E562" s="20" t="s">
        <v>2072</v>
      </c>
      <c r="F562" s="20" t="s">
        <v>697</v>
      </c>
      <c r="G562" s="932" t="s">
        <v>19</v>
      </c>
      <c r="H562" s="911" t="s">
        <v>804</v>
      </c>
      <c r="I562" s="901" t="s">
        <v>1557</v>
      </c>
      <c r="J562" s="185" t="s">
        <v>798</v>
      </c>
      <c r="K562" s="5" t="s">
        <v>26</v>
      </c>
      <c r="L562" s="5" t="s">
        <v>811</v>
      </c>
      <c r="M562" s="5"/>
      <c r="N562" s="342">
        <v>44895</v>
      </c>
      <c r="O562" s="101"/>
      <c r="P562" s="101">
        <f t="shared" si="488"/>
        <v>44937</v>
      </c>
      <c r="Q562" s="1"/>
      <c r="R562" s="336"/>
      <c r="S562" s="538" t="s">
        <v>101</v>
      </c>
      <c r="T562" s="8" t="s">
        <v>102</v>
      </c>
      <c r="U562" s="8" t="s">
        <v>103</v>
      </c>
      <c r="V562" s="17" t="s">
        <v>248</v>
      </c>
      <c r="W562" s="17" t="s">
        <v>232</v>
      </c>
      <c r="X562" s="41" t="s">
        <v>2074</v>
      </c>
      <c r="Y562" s="27"/>
      <c r="Z562" s="5" t="s">
        <v>14</v>
      </c>
      <c r="AA562" s="38" t="s">
        <v>244</v>
      </c>
      <c r="AB562" s="15" t="s">
        <v>21</v>
      </c>
      <c r="AC562" s="22" t="s">
        <v>469</v>
      </c>
      <c r="AD562" s="4"/>
      <c r="AE562" s="4" t="s">
        <v>275</v>
      </c>
      <c r="AF562" s="20" t="s">
        <v>805</v>
      </c>
      <c r="AG562" s="6" t="str">
        <f t="shared" si="489"/>
        <v>710_82_1370_5_233_26_A</v>
      </c>
      <c r="AH562" s="5"/>
      <c r="AI562" s="45" t="str">
        <f t="shared" si="490"/>
        <v>710_82_1370_5_233_26  Bewehrungsplan Ebene 2 Teil 1-6, D+W</v>
      </c>
    </row>
    <row r="563" spans="1:35" s="337" customFormat="1" ht="12.75" customHeight="1" x14ac:dyDescent="0.25">
      <c r="A563" s="28">
        <v>710</v>
      </c>
      <c r="B563" s="13">
        <v>82</v>
      </c>
      <c r="C563" s="7" t="s">
        <v>9</v>
      </c>
      <c r="D563" s="7" t="s">
        <v>98</v>
      </c>
      <c r="E563" s="20" t="s">
        <v>2072</v>
      </c>
      <c r="F563" s="20" t="s">
        <v>699</v>
      </c>
      <c r="G563" s="932" t="s">
        <v>19</v>
      </c>
      <c r="H563" s="911" t="s">
        <v>804</v>
      </c>
      <c r="I563" s="901" t="s">
        <v>1557</v>
      </c>
      <c r="J563" s="185" t="s">
        <v>798</v>
      </c>
      <c r="K563" s="5" t="s">
        <v>26</v>
      </c>
      <c r="L563" s="5" t="s">
        <v>811</v>
      </c>
      <c r="M563" s="5"/>
      <c r="N563" s="342">
        <v>44895</v>
      </c>
      <c r="O563" s="101"/>
      <c r="P563" s="101">
        <f t="shared" si="488"/>
        <v>44937</v>
      </c>
      <c r="Q563" s="1"/>
      <c r="R563" s="336"/>
      <c r="S563" s="538" t="s">
        <v>101</v>
      </c>
      <c r="T563" s="8" t="s">
        <v>102</v>
      </c>
      <c r="U563" s="8" t="s">
        <v>103</v>
      </c>
      <c r="V563" s="17" t="s">
        <v>248</v>
      </c>
      <c r="W563" s="17" t="s">
        <v>232</v>
      </c>
      <c r="X563" s="41" t="s">
        <v>2074</v>
      </c>
      <c r="Y563" s="27"/>
      <c r="Z563" s="5" t="s">
        <v>14</v>
      </c>
      <c r="AA563" s="38" t="s">
        <v>244</v>
      </c>
      <c r="AB563" s="15" t="s">
        <v>21</v>
      </c>
      <c r="AC563" s="22" t="s">
        <v>469</v>
      </c>
      <c r="AD563" s="4"/>
      <c r="AE563" s="4" t="s">
        <v>275</v>
      </c>
      <c r="AF563" s="20" t="s">
        <v>805</v>
      </c>
      <c r="AG563" s="6" t="str">
        <f t="shared" si="489"/>
        <v>710_82_1370_5_233_27_A</v>
      </c>
      <c r="AH563" s="5"/>
      <c r="AI563" s="45" t="str">
        <f t="shared" si="490"/>
        <v>710_82_1370_5_233_27  Bewehrungsplan Ebene 2 Teil 1-6, D+W</v>
      </c>
    </row>
    <row r="564" spans="1:35" s="337" customFormat="1" ht="12.75" customHeight="1" x14ac:dyDescent="0.25">
      <c r="A564" s="28">
        <v>710</v>
      </c>
      <c r="B564" s="13">
        <v>82</v>
      </c>
      <c r="C564" s="7" t="s">
        <v>9</v>
      </c>
      <c r="D564" s="7" t="s">
        <v>98</v>
      </c>
      <c r="E564" s="20" t="s">
        <v>2072</v>
      </c>
      <c r="F564" s="20" t="s">
        <v>701</v>
      </c>
      <c r="G564" s="932" t="s">
        <v>19</v>
      </c>
      <c r="H564" s="911" t="s">
        <v>804</v>
      </c>
      <c r="I564" s="901" t="s">
        <v>1557</v>
      </c>
      <c r="J564" s="185" t="s">
        <v>798</v>
      </c>
      <c r="K564" s="5" t="s">
        <v>26</v>
      </c>
      <c r="L564" s="5" t="s">
        <v>811</v>
      </c>
      <c r="M564" s="5"/>
      <c r="N564" s="342">
        <v>44895</v>
      </c>
      <c r="O564" s="101"/>
      <c r="P564" s="101">
        <f t="shared" si="488"/>
        <v>44937</v>
      </c>
      <c r="Q564" s="1"/>
      <c r="R564" s="336"/>
      <c r="S564" s="538" t="s">
        <v>101</v>
      </c>
      <c r="T564" s="8" t="s">
        <v>102</v>
      </c>
      <c r="U564" s="8" t="s">
        <v>103</v>
      </c>
      <c r="V564" s="17" t="s">
        <v>248</v>
      </c>
      <c r="W564" s="17" t="s">
        <v>232</v>
      </c>
      <c r="X564" s="41" t="s">
        <v>2074</v>
      </c>
      <c r="Y564" s="27"/>
      <c r="Z564" s="5" t="s">
        <v>14</v>
      </c>
      <c r="AA564" s="38" t="s">
        <v>244</v>
      </c>
      <c r="AB564" s="15" t="s">
        <v>21</v>
      </c>
      <c r="AC564" s="22" t="s">
        <v>469</v>
      </c>
      <c r="AD564" s="4"/>
      <c r="AE564" s="4" t="s">
        <v>275</v>
      </c>
      <c r="AF564" s="20" t="s">
        <v>805</v>
      </c>
      <c r="AG564" s="6" t="str">
        <f t="shared" si="489"/>
        <v>710_82_1370_5_233_28_A</v>
      </c>
      <c r="AH564" s="5"/>
      <c r="AI564" s="45" t="str">
        <f t="shared" si="490"/>
        <v>710_82_1370_5_233_28  Bewehrungsplan Ebene 2 Teil 1-6, D+W</v>
      </c>
    </row>
    <row r="565" spans="1:35" s="337" customFormat="1" ht="12.75" customHeight="1" x14ac:dyDescent="0.25">
      <c r="A565" s="28">
        <v>710</v>
      </c>
      <c r="B565" s="13">
        <v>82</v>
      </c>
      <c r="C565" s="7" t="s">
        <v>9</v>
      </c>
      <c r="D565" s="7" t="s">
        <v>98</v>
      </c>
      <c r="E565" s="20" t="s">
        <v>2072</v>
      </c>
      <c r="F565" s="20" t="s">
        <v>703</v>
      </c>
      <c r="G565" s="932" t="s">
        <v>19</v>
      </c>
      <c r="H565" s="911" t="s">
        <v>804</v>
      </c>
      <c r="I565" s="901" t="s">
        <v>1557</v>
      </c>
      <c r="J565" s="185" t="s">
        <v>798</v>
      </c>
      <c r="K565" s="5" t="s">
        <v>26</v>
      </c>
      <c r="L565" s="5" t="s">
        <v>811</v>
      </c>
      <c r="M565" s="5"/>
      <c r="N565" s="342">
        <v>44895</v>
      </c>
      <c r="O565" s="101"/>
      <c r="P565" s="101">
        <f t="shared" si="488"/>
        <v>44937</v>
      </c>
      <c r="Q565" s="1"/>
      <c r="R565" s="336"/>
      <c r="S565" s="538" t="s">
        <v>101</v>
      </c>
      <c r="T565" s="8" t="s">
        <v>102</v>
      </c>
      <c r="U565" s="8" t="s">
        <v>103</v>
      </c>
      <c r="V565" s="17" t="s">
        <v>248</v>
      </c>
      <c r="W565" s="17" t="s">
        <v>232</v>
      </c>
      <c r="X565" s="41" t="s">
        <v>2074</v>
      </c>
      <c r="Y565" s="27"/>
      <c r="Z565" s="5" t="s">
        <v>14</v>
      </c>
      <c r="AA565" s="38" t="s">
        <v>244</v>
      </c>
      <c r="AB565" s="15" t="s">
        <v>21</v>
      </c>
      <c r="AC565" s="22" t="s">
        <v>469</v>
      </c>
      <c r="AD565" s="4"/>
      <c r="AE565" s="4" t="s">
        <v>275</v>
      </c>
      <c r="AF565" s="20" t="s">
        <v>805</v>
      </c>
      <c r="AG565" s="6" t="str">
        <f t="shared" si="489"/>
        <v>710_82_1370_5_233_29_A</v>
      </c>
      <c r="AH565" s="5"/>
      <c r="AI565" s="45" t="str">
        <f t="shared" si="490"/>
        <v>710_82_1370_5_233_29  Bewehrungsplan Ebene 2 Teil 1-6, D+W</v>
      </c>
    </row>
    <row r="566" spans="1:35" s="337" customFormat="1" ht="12.75" customHeight="1" x14ac:dyDescent="0.25">
      <c r="A566" s="28">
        <v>710</v>
      </c>
      <c r="B566" s="13">
        <v>82</v>
      </c>
      <c r="C566" s="7" t="s">
        <v>9</v>
      </c>
      <c r="D566" s="7" t="s">
        <v>98</v>
      </c>
      <c r="E566" s="20" t="s">
        <v>2072</v>
      </c>
      <c r="F566" s="20" t="s">
        <v>707</v>
      </c>
      <c r="G566" s="932" t="s">
        <v>19</v>
      </c>
      <c r="H566" s="911" t="s">
        <v>804</v>
      </c>
      <c r="I566" s="901" t="s">
        <v>1557</v>
      </c>
      <c r="J566" s="185" t="s">
        <v>798</v>
      </c>
      <c r="K566" s="5" t="s">
        <v>26</v>
      </c>
      <c r="L566" s="5" t="s">
        <v>811</v>
      </c>
      <c r="M566" s="5"/>
      <c r="N566" s="342">
        <v>44895</v>
      </c>
      <c r="O566" s="101"/>
      <c r="P566" s="101">
        <f t="shared" si="488"/>
        <v>44937</v>
      </c>
      <c r="Q566" s="1"/>
      <c r="R566" s="336"/>
      <c r="S566" s="538" t="s">
        <v>101</v>
      </c>
      <c r="T566" s="8" t="s">
        <v>102</v>
      </c>
      <c r="U566" s="8" t="s">
        <v>103</v>
      </c>
      <c r="V566" s="17" t="s">
        <v>248</v>
      </c>
      <c r="W566" s="17" t="s">
        <v>232</v>
      </c>
      <c r="X566" s="41" t="s">
        <v>2074</v>
      </c>
      <c r="Y566" s="27"/>
      <c r="Z566" s="5" t="s">
        <v>14</v>
      </c>
      <c r="AA566" s="38" t="s">
        <v>244</v>
      </c>
      <c r="AB566" s="15" t="s">
        <v>21</v>
      </c>
      <c r="AC566" s="22" t="s">
        <v>469</v>
      </c>
      <c r="AD566" s="4"/>
      <c r="AE566" s="4" t="s">
        <v>275</v>
      </c>
      <c r="AF566" s="20" t="s">
        <v>805</v>
      </c>
      <c r="AG566" s="6" t="str">
        <f t="shared" si="489"/>
        <v>710_82_1370_5_233_30_A</v>
      </c>
      <c r="AH566" s="5"/>
      <c r="AI566" s="45" t="str">
        <f t="shared" si="490"/>
        <v>710_82_1370_5_233_30  Bewehrungsplan Ebene 2 Teil 1-6, D+W</v>
      </c>
    </row>
    <row r="567" spans="1:35" s="337" customFormat="1" ht="12.75" customHeight="1" x14ac:dyDescent="0.25">
      <c r="A567" s="28">
        <v>710</v>
      </c>
      <c r="B567" s="13">
        <v>82</v>
      </c>
      <c r="C567" s="7" t="s">
        <v>9</v>
      </c>
      <c r="D567" s="7" t="s">
        <v>98</v>
      </c>
      <c r="E567" s="20" t="s">
        <v>2072</v>
      </c>
      <c r="F567" s="20" t="s">
        <v>708</v>
      </c>
      <c r="G567" s="932" t="s">
        <v>19</v>
      </c>
      <c r="H567" s="911" t="s">
        <v>804</v>
      </c>
      <c r="I567" s="901" t="s">
        <v>1557</v>
      </c>
      <c r="J567" s="185" t="s">
        <v>798</v>
      </c>
      <c r="K567" s="5" t="s">
        <v>26</v>
      </c>
      <c r="L567" s="5" t="s">
        <v>811</v>
      </c>
      <c r="M567" s="5"/>
      <c r="N567" s="342">
        <v>44895</v>
      </c>
      <c r="O567" s="101"/>
      <c r="P567" s="101">
        <f t="shared" si="488"/>
        <v>44937</v>
      </c>
      <c r="Q567" s="1"/>
      <c r="R567" s="336"/>
      <c r="S567" s="538" t="s">
        <v>101</v>
      </c>
      <c r="T567" s="8" t="s">
        <v>102</v>
      </c>
      <c r="U567" s="8" t="s">
        <v>103</v>
      </c>
      <c r="V567" s="17" t="s">
        <v>248</v>
      </c>
      <c r="W567" s="17" t="s">
        <v>232</v>
      </c>
      <c r="X567" s="41" t="s">
        <v>2074</v>
      </c>
      <c r="Y567" s="27"/>
      <c r="Z567" s="5" t="s">
        <v>14</v>
      </c>
      <c r="AA567" s="38" t="s">
        <v>244</v>
      </c>
      <c r="AB567" s="15" t="s">
        <v>21</v>
      </c>
      <c r="AC567" s="22" t="s">
        <v>469</v>
      </c>
      <c r="AD567" s="4"/>
      <c r="AE567" s="4" t="s">
        <v>275</v>
      </c>
      <c r="AF567" s="20" t="s">
        <v>805</v>
      </c>
      <c r="AG567" s="6" t="str">
        <f t="shared" si="489"/>
        <v>710_82_1370_5_233_31_A</v>
      </c>
      <c r="AH567" s="5"/>
      <c r="AI567" s="45" t="str">
        <f t="shared" si="490"/>
        <v>710_82_1370_5_233_31  Bewehrungsplan Ebene 2 Teil 1-6, D+W</v>
      </c>
    </row>
    <row r="568" spans="1:35" s="337" customFormat="1" ht="12.75" customHeight="1" x14ac:dyDescent="0.25">
      <c r="A568" s="28">
        <v>710</v>
      </c>
      <c r="B568" s="13">
        <v>82</v>
      </c>
      <c r="C568" s="7" t="s">
        <v>9</v>
      </c>
      <c r="D568" s="7" t="s">
        <v>98</v>
      </c>
      <c r="E568" s="20" t="s">
        <v>2072</v>
      </c>
      <c r="F568" s="20" t="s">
        <v>709</v>
      </c>
      <c r="G568" s="932" t="s">
        <v>19</v>
      </c>
      <c r="H568" s="911" t="s">
        <v>804</v>
      </c>
      <c r="I568" s="901" t="s">
        <v>1557</v>
      </c>
      <c r="J568" s="185" t="s">
        <v>798</v>
      </c>
      <c r="K568" s="5" t="s">
        <v>26</v>
      </c>
      <c r="L568" s="5" t="s">
        <v>811</v>
      </c>
      <c r="M568" s="5"/>
      <c r="N568" s="342">
        <v>44895</v>
      </c>
      <c r="O568" s="101"/>
      <c r="P568" s="101">
        <f t="shared" si="488"/>
        <v>44937</v>
      </c>
      <c r="Q568" s="1"/>
      <c r="R568" s="336"/>
      <c r="S568" s="538" t="s">
        <v>101</v>
      </c>
      <c r="T568" s="8" t="s">
        <v>102</v>
      </c>
      <c r="U568" s="8" t="s">
        <v>103</v>
      </c>
      <c r="V568" s="17" t="s">
        <v>248</v>
      </c>
      <c r="W568" s="17" t="s">
        <v>232</v>
      </c>
      <c r="X568" s="41" t="s">
        <v>2074</v>
      </c>
      <c r="Y568" s="27"/>
      <c r="Z568" s="5" t="s">
        <v>14</v>
      </c>
      <c r="AA568" s="38" t="s">
        <v>244</v>
      </c>
      <c r="AB568" s="15" t="s">
        <v>21</v>
      </c>
      <c r="AC568" s="22" t="s">
        <v>469</v>
      </c>
      <c r="AD568" s="4"/>
      <c r="AE568" s="4" t="s">
        <v>275</v>
      </c>
      <c r="AF568" s="20" t="s">
        <v>805</v>
      </c>
      <c r="AG568" s="6" t="str">
        <f t="shared" si="489"/>
        <v>710_82_1370_5_233_32_A</v>
      </c>
      <c r="AH568" s="5"/>
      <c r="AI568" s="45" t="str">
        <f t="shared" si="490"/>
        <v>710_82_1370_5_233_32  Bewehrungsplan Ebene 2 Teil 1-6, D+W</v>
      </c>
    </row>
    <row r="569" spans="1:35" s="337" customFormat="1" ht="12.75" customHeight="1" x14ac:dyDescent="0.25">
      <c r="A569" s="28">
        <v>710</v>
      </c>
      <c r="B569" s="13">
        <v>82</v>
      </c>
      <c r="C569" s="7" t="s">
        <v>9</v>
      </c>
      <c r="D569" s="7" t="s">
        <v>98</v>
      </c>
      <c r="E569" s="20" t="s">
        <v>2072</v>
      </c>
      <c r="F569" s="20" t="s">
        <v>710</v>
      </c>
      <c r="G569" s="932" t="s">
        <v>19</v>
      </c>
      <c r="H569" s="911" t="s">
        <v>804</v>
      </c>
      <c r="I569" s="901" t="s">
        <v>1557</v>
      </c>
      <c r="J569" s="185" t="s">
        <v>798</v>
      </c>
      <c r="K569" s="5" t="s">
        <v>26</v>
      </c>
      <c r="L569" s="5" t="s">
        <v>811</v>
      </c>
      <c r="M569" s="5"/>
      <c r="N569" s="342">
        <v>44895</v>
      </c>
      <c r="O569" s="101"/>
      <c r="P569" s="101">
        <f t="shared" ref="P569:P580" si="491">N569+(7*6)</f>
        <v>44937</v>
      </c>
      <c r="Q569" s="1"/>
      <c r="R569" s="336"/>
      <c r="S569" s="538" t="s">
        <v>101</v>
      </c>
      <c r="T569" s="8" t="s">
        <v>102</v>
      </c>
      <c r="U569" s="8" t="s">
        <v>103</v>
      </c>
      <c r="V569" s="17" t="s">
        <v>248</v>
      </c>
      <c r="W569" s="17" t="s">
        <v>232</v>
      </c>
      <c r="X569" s="41" t="s">
        <v>2074</v>
      </c>
      <c r="Y569" s="27"/>
      <c r="Z569" s="5" t="s">
        <v>14</v>
      </c>
      <c r="AA569" s="38" t="s">
        <v>244</v>
      </c>
      <c r="AB569" s="15" t="s">
        <v>21</v>
      </c>
      <c r="AC569" s="22" t="s">
        <v>469</v>
      </c>
      <c r="AD569" s="4"/>
      <c r="AE569" s="4" t="s">
        <v>275</v>
      </c>
      <c r="AF569" s="20" t="s">
        <v>805</v>
      </c>
      <c r="AG569" s="6" t="str">
        <f t="shared" ref="AG569:AG580" si="492">IF(A569="","",A569&amp;"_"&amp;B569&amp;"_"&amp;C569&amp;"_"&amp;D569&amp;"_"&amp;E569&amp;"_"&amp;F569&amp;"_"&amp;G569)</f>
        <v>710_82_1370_5_233_33_A</v>
      </c>
      <c r="AH569" s="5"/>
      <c r="AI569" s="45" t="str">
        <f t="shared" ref="AI569:AI580" si="493">IF(A569="","",A569&amp;"_"&amp;B569&amp;"_"&amp;C569&amp;"_"&amp;D569&amp;"_"&amp;E569&amp;"_"&amp;F569&amp;"  "&amp;X569)</f>
        <v>710_82_1370_5_233_33  Bewehrungsplan Ebene 2 Teil 1-6, D+W</v>
      </c>
    </row>
    <row r="570" spans="1:35" s="337" customFormat="1" ht="12.75" customHeight="1" x14ac:dyDescent="0.25">
      <c r="A570" s="28">
        <v>710</v>
      </c>
      <c r="B570" s="13">
        <v>82</v>
      </c>
      <c r="C570" s="7" t="s">
        <v>9</v>
      </c>
      <c r="D570" s="7" t="s">
        <v>98</v>
      </c>
      <c r="E570" s="20" t="s">
        <v>2072</v>
      </c>
      <c r="F570" s="20" t="s">
        <v>711</v>
      </c>
      <c r="G570" s="932" t="s">
        <v>19</v>
      </c>
      <c r="H570" s="911" t="s">
        <v>804</v>
      </c>
      <c r="I570" s="901" t="s">
        <v>1557</v>
      </c>
      <c r="J570" s="185" t="s">
        <v>798</v>
      </c>
      <c r="K570" s="5" t="s">
        <v>26</v>
      </c>
      <c r="L570" s="5" t="s">
        <v>811</v>
      </c>
      <c r="M570" s="5"/>
      <c r="N570" s="342">
        <v>44895</v>
      </c>
      <c r="O570" s="101"/>
      <c r="P570" s="101">
        <f t="shared" si="491"/>
        <v>44937</v>
      </c>
      <c r="Q570" s="1"/>
      <c r="R570" s="336"/>
      <c r="S570" s="538" t="s">
        <v>101</v>
      </c>
      <c r="T570" s="8" t="s">
        <v>102</v>
      </c>
      <c r="U570" s="8" t="s">
        <v>103</v>
      </c>
      <c r="V570" s="17" t="s">
        <v>248</v>
      </c>
      <c r="W570" s="17" t="s">
        <v>232</v>
      </c>
      <c r="X570" s="41" t="s">
        <v>2074</v>
      </c>
      <c r="Y570" s="27"/>
      <c r="Z570" s="5" t="s">
        <v>14</v>
      </c>
      <c r="AA570" s="38" t="s">
        <v>244</v>
      </c>
      <c r="AB570" s="15" t="s">
        <v>21</v>
      </c>
      <c r="AC570" s="22" t="s">
        <v>469</v>
      </c>
      <c r="AD570" s="4"/>
      <c r="AE570" s="4" t="s">
        <v>275</v>
      </c>
      <c r="AF570" s="20" t="s">
        <v>805</v>
      </c>
      <c r="AG570" s="6" t="str">
        <f t="shared" si="492"/>
        <v>710_82_1370_5_233_34_A</v>
      </c>
      <c r="AH570" s="5"/>
      <c r="AI570" s="45" t="str">
        <f t="shared" si="493"/>
        <v>710_82_1370_5_233_34  Bewehrungsplan Ebene 2 Teil 1-6, D+W</v>
      </c>
    </row>
    <row r="571" spans="1:35" s="337" customFormat="1" ht="12.75" customHeight="1" x14ac:dyDescent="0.25">
      <c r="A571" s="28">
        <v>710</v>
      </c>
      <c r="B571" s="13">
        <v>82</v>
      </c>
      <c r="C571" s="7" t="s">
        <v>9</v>
      </c>
      <c r="D571" s="7" t="s">
        <v>98</v>
      </c>
      <c r="E571" s="20" t="s">
        <v>2072</v>
      </c>
      <c r="F571" s="20" t="s">
        <v>712</v>
      </c>
      <c r="G571" s="932" t="s">
        <v>19</v>
      </c>
      <c r="H571" s="911" t="s">
        <v>804</v>
      </c>
      <c r="I571" s="901" t="s">
        <v>1557</v>
      </c>
      <c r="J571" s="185" t="s">
        <v>798</v>
      </c>
      <c r="K571" s="5" t="s">
        <v>26</v>
      </c>
      <c r="L571" s="5" t="s">
        <v>811</v>
      </c>
      <c r="M571" s="5"/>
      <c r="N571" s="342">
        <v>44895</v>
      </c>
      <c r="O571" s="101"/>
      <c r="P571" s="101">
        <f t="shared" si="491"/>
        <v>44937</v>
      </c>
      <c r="Q571" s="1"/>
      <c r="R571" s="336"/>
      <c r="S571" s="538" t="s">
        <v>101</v>
      </c>
      <c r="T571" s="8" t="s">
        <v>102</v>
      </c>
      <c r="U571" s="8" t="s">
        <v>103</v>
      </c>
      <c r="V571" s="17" t="s">
        <v>248</v>
      </c>
      <c r="W571" s="17" t="s">
        <v>232</v>
      </c>
      <c r="X571" s="41" t="s">
        <v>2074</v>
      </c>
      <c r="Y571" s="27"/>
      <c r="Z571" s="5" t="s">
        <v>14</v>
      </c>
      <c r="AA571" s="38" t="s">
        <v>244</v>
      </c>
      <c r="AB571" s="15" t="s">
        <v>21</v>
      </c>
      <c r="AC571" s="22" t="s">
        <v>469</v>
      </c>
      <c r="AD571" s="4"/>
      <c r="AE571" s="4" t="s">
        <v>275</v>
      </c>
      <c r="AF571" s="20" t="s">
        <v>805</v>
      </c>
      <c r="AG571" s="6" t="str">
        <f t="shared" si="492"/>
        <v>710_82_1370_5_233_35_A</v>
      </c>
      <c r="AH571" s="5"/>
      <c r="AI571" s="45" t="str">
        <f t="shared" si="493"/>
        <v>710_82_1370_5_233_35  Bewehrungsplan Ebene 2 Teil 1-6, D+W</v>
      </c>
    </row>
    <row r="572" spans="1:35" s="337" customFormat="1" ht="12.75" customHeight="1" x14ac:dyDescent="0.25">
      <c r="A572" s="28">
        <v>710</v>
      </c>
      <c r="B572" s="13">
        <v>82</v>
      </c>
      <c r="C572" s="7" t="s">
        <v>9</v>
      </c>
      <c r="D572" s="7" t="s">
        <v>98</v>
      </c>
      <c r="E572" s="20" t="s">
        <v>2072</v>
      </c>
      <c r="F572" s="20" t="s">
        <v>836</v>
      </c>
      <c r="G572" s="932" t="s">
        <v>19</v>
      </c>
      <c r="H572" s="911" t="s">
        <v>804</v>
      </c>
      <c r="I572" s="901" t="s">
        <v>1557</v>
      </c>
      <c r="J572" s="185" t="s">
        <v>798</v>
      </c>
      <c r="K572" s="5" t="s">
        <v>26</v>
      </c>
      <c r="L572" s="5" t="s">
        <v>811</v>
      </c>
      <c r="M572" s="5"/>
      <c r="N572" s="342">
        <v>44895</v>
      </c>
      <c r="O572" s="101"/>
      <c r="P572" s="101">
        <f t="shared" si="491"/>
        <v>44937</v>
      </c>
      <c r="Q572" s="1"/>
      <c r="R572" s="336"/>
      <c r="S572" s="538" t="s">
        <v>101</v>
      </c>
      <c r="T572" s="8" t="s">
        <v>102</v>
      </c>
      <c r="U572" s="8" t="s">
        <v>103</v>
      </c>
      <c r="V572" s="17" t="s">
        <v>248</v>
      </c>
      <c r="W572" s="17" t="s">
        <v>232</v>
      </c>
      <c r="X572" s="41" t="s">
        <v>2074</v>
      </c>
      <c r="Y572" s="27"/>
      <c r="Z572" s="5" t="s">
        <v>14</v>
      </c>
      <c r="AA572" s="38" t="s">
        <v>244</v>
      </c>
      <c r="AB572" s="15" t="s">
        <v>21</v>
      </c>
      <c r="AC572" s="22" t="s">
        <v>469</v>
      </c>
      <c r="AD572" s="4"/>
      <c r="AE572" s="4" t="s">
        <v>275</v>
      </c>
      <c r="AF572" s="20" t="s">
        <v>805</v>
      </c>
      <c r="AG572" s="6" t="str">
        <f t="shared" si="492"/>
        <v>710_82_1370_5_233_36_A</v>
      </c>
      <c r="AH572" s="5"/>
      <c r="AI572" s="45" t="str">
        <f t="shared" si="493"/>
        <v>710_82_1370_5_233_36  Bewehrungsplan Ebene 2 Teil 1-6, D+W</v>
      </c>
    </row>
    <row r="573" spans="1:35" s="337" customFormat="1" ht="12.75" customHeight="1" x14ac:dyDescent="0.25">
      <c r="A573" s="28">
        <v>710</v>
      </c>
      <c r="B573" s="13">
        <v>82</v>
      </c>
      <c r="C573" s="7" t="s">
        <v>9</v>
      </c>
      <c r="D573" s="7" t="s">
        <v>98</v>
      </c>
      <c r="E573" s="20" t="s">
        <v>2072</v>
      </c>
      <c r="F573" s="20" t="s">
        <v>837</v>
      </c>
      <c r="G573" s="932" t="s">
        <v>19</v>
      </c>
      <c r="H573" s="911" t="s">
        <v>804</v>
      </c>
      <c r="I573" s="901" t="s">
        <v>1557</v>
      </c>
      <c r="J573" s="185" t="s">
        <v>798</v>
      </c>
      <c r="K573" s="5" t="s">
        <v>26</v>
      </c>
      <c r="L573" s="5" t="s">
        <v>811</v>
      </c>
      <c r="M573" s="5"/>
      <c r="N573" s="342">
        <v>44895</v>
      </c>
      <c r="O573" s="101"/>
      <c r="P573" s="101">
        <f t="shared" si="491"/>
        <v>44937</v>
      </c>
      <c r="Q573" s="1"/>
      <c r="R573" s="336"/>
      <c r="S573" s="538" t="s">
        <v>101</v>
      </c>
      <c r="T573" s="8" t="s">
        <v>102</v>
      </c>
      <c r="U573" s="8" t="s">
        <v>103</v>
      </c>
      <c r="V573" s="17" t="s">
        <v>248</v>
      </c>
      <c r="W573" s="17" t="s">
        <v>232</v>
      </c>
      <c r="X573" s="41" t="s">
        <v>2074</v>
      </c>
      <c r="Y573" s="27"/>
      <c r="Z573" s="5" t="s">
        <v>14</v>
      </c>
      <c r="AA573" s="38" t="s">
        <v>244</v>
      </c>
      <c r="AB573" s="15" t="s">
        <v>21</v>
      </c>
      <c r="AC573" s="22" t="s">
        <v>469</v>
      </c>
      <c r="AD573" s="4"/>
      <c r="AE573" s="4" t="s">
        <v>275</v>
      </c>
      <c r="AF573" s="20" t="s">
        <v>805</v>
      </c>
      <c r="AG573" s="6" t="str">
        <f t="shared" si="492"/>
        <v>710_82_1370_5_233_37_A</v>
      </c>
      <c r="AH573" s="5"/>
      <c r="AI573" s="45" t="str">
        <f t="shared" si="493"/>
        <v>710_82_1370_5_233_37  Bewehrungsplan Ebene 2 Teil 1-6, D+W</v>
      </c>
    </row>
    <row r="574" spans="1:35" s="337" customFormat="1" ht="12.75" customHeight="1" x14ac:dyDescent="0.25">
      <c r="A574" s="28">
        <v>710</v>
      </c>
      <c r="B574" s="13">
        <v>82</v>
      </c>
      <c r="C574" s="7" t="s">
        <v>9</v>
      </c>
      <c r="D574" s="7" t="s">
        <v>98</v>
      </c>
      <c r="E574" s="20" t="s">
        <v>2072</v>
      </c>
      <c r="F574" s="20" t="s">
        <v>838</v>
      </c>
      <c r="G574" s="932" t="s">
        <v>19</v>
      </c>
      <c r="H574" s="911" t="s">
        <v>804</v>
      </c>
      <c r="I574" s="901" t="s">
        <v>1557</v>
      </c>
      <c r="J574" s="185" t="s">
        <v>798</v>
      </c>
      <c r="K574" s="5" t="s">
        <v>26</v>
      </c>
      <c r="L574" s="5" t="s">
        <v>811</v>
      </c>
      <c r="M574" s="5"/>
      <c r="N574" s="342">
        <v>44895</v>
      </c>
      <c r="O574" s="101"/>
      <c r="P574" s="101">
        <f t="shared" si="491"/>
        <v>44937</v>
      </c>
      <c r="Q574" s="1"/>
      <c r="R574" s="336"/>
      <c r="S574" s="538" t="s">
        <v>101</v>
      </c>
      <c r="T574" s="8" t="s">
        <v>102</v>
      </c>
      <c r="U574" s="8" t="s">
        <v>103</v>
      </c>
      <c r="V574" s="17" t="s">
        <v>248</v>
      </c>
      <c r="W574" s="17" t="s">
        <v>232</v>
      </c>
      <c r="X574" s="41" t="s">
        <v>2074</v>
      </c>
      <c r="Y574" s="27"/>
      <c r="Z574" s="5" t="s">
        <v>14</v>
      </c>
      <c r="AA574" s="38" t="s">
        <v>244</v>
      </c>
      <c r="AB574" s="15" t="s">
        <v>21</v>
      </c>
      <c r="AC574" s="22" t="s">
        <v>469</v>
      </c>
      <c r="AD574" s="4"/>
      <c r="AE574" s="4" t="s">
        <v>275</v>
      </c>
      <c r="AF574" s="20" t="s">
        <v>805</v>
      </c>
      <c r="AG574" s="6" t="str">
        <f t="shared" si="492"/>
        <v>710_82_1370_5_233_38_A</v>
      </c>
      <c r="AH574" s="5"/>
      <c r="AI574" s="45" t="str">
        <f t="shared" si="493"/>
        <v>710_82_1370_5_233_38  Bewehrungsplan Ebene 2 Teil 1-6, D+W</v>
      </c>
    </row>
    <row r="575" spans="1:35" s="337" customFormat="1" ht="12.75" customHeight="1" x14ac:dyDescent="0.25">
      <c r="A575" s="28">
        <v>710</v>
      </c>
      <c r="B575" s="13">
        <v>82</v>
      </c>
      <c r="C575" s="7" t="s">
        <v>9</v>
      </c>
      <c r="D575" s="7" t="s">
        <v>98</v>
      </c>
      <c r="E575" s="20" t="s">
        <v>2072</v>
      </c>
      <c r="F575" s="20" t="s">
        <v>839</v>
      </c>
      <c r="G575" s="932" t="s">
        <v>19</v>
      </c>
      <c r="H575" s="911" t="s">
        <v>804</v>
      </c>
      <c r="I575" s="901" t="s">
        <v>1557</v>
      </c>
      <c r="J575" s="185" t="s">
        <v>798</v>
      </c>
      <c r="K575" s="5" t="s">
        <v>26</v>
      </c>
      <c r="L575" s="5" t="s">
        <v>811</v>
      </c>
      <c r="M575" s="5"/>
      <c r="N575" s="342">
        <v>44895</v>
      </c>
      <c r="O575" s="101"/>
      <c r="P575" s="101">
        <f t="shared" si="491"/>
        <v>44937</v>
      </c>
      <c r="Q575" s="1"/>
      <c r="R575" s="336"/>
      <c r="S575" s="538" t="s">
        <v>101</v>
      </c>
      <c r="T575" s="8" t="s">
        <v>102</v>
      </c>
      <c r="U575" s="8" t="s">
        <v>103</v>
      </c>
      <c r="V575" s="17" t="s">
        <v>248</v>
      </c>
      <c r="W575" s="17" t="s">
        <v>232</v>
      </c>
      <c r="X575" s="41" t="s">
        <v>2074</v>
      </c>
      <c r="Y575" s="27"/>
      <c r="Z575" s="5" t="s">
        <v>14</v>
      </c>
      <c r="AA575" s="38" t="s">
        <v>244</v>
      </c>
      <c r="AB575" s="15" t="s">
        <v>21</v>
      </c>
      <c r="AC575" s="22" t="s">
        <v>469</v>
      </c>
      <c r="AD575" s="4"/>
      <c r="AE575" s="4" t="s">
        <v>275</v>
      </c>
      <c r="AF575" s="20" t="s">
        <v>805</v>
      </c>
      <c r="AG575" s="6" t="str">
        <f t="shared" si="492"/>
        <v>710_82_1370_5_233_39_A</v>
      </c>
      <c r="AH575" s="5"/>
      <c r="AI575" s="45" t="str">
        <f t="shared" si="493"/>
        <v>710_82_1370_5_233_39  Bewehrungsplan Ebene 2 Teil 1-6, D+W</v>
      </c>
    </row>
    <row r="576" spans="1:35" s="337" customFormat="1" ht="12.75" customHeight="1" x14ac:dyDescent="0.25">
      <c r="A576" s="28">
        <v>710</v>
      </c>
      <c r="B576" s="13">
        <v>82</v>
      </c>
      <c r="C576" s="7" t="s">
        <v>9</v>
      </c>
      <c r="D576" s="7" t="s">
        <v>98</v>
      </c>
      <c r="E576" s="20" t="s">
        <v>2072</v>
      </c>
      <c r="F576" s="20" t="s">
        <v>840</v>
      </c>
      <c r="G576" s="932" t="s">
        <v>19</v>
      </c>
      <c r="H576" s="911" t="s">
        <v>804</v>
      </c>
      <c r="I576" s="901" t="s">
        <v>1557</v>
      </c>
      <c r="J576" s="185" t="s">
        <v>798</v>
      </c>
      <c r="K576" s="5" t="s">
        <v>26</v>
      </c>
      <c r="L576" s="5" t="s">
        <v>811</v>
      </c>
      <c r="M576" s="5"/>
      <c r="N576" s="342">
        <v>44895</v>
      </c>
      <c r="O576" s="101"/>
      <c r="P576" s="101">
        <f t="shared" si="491"/>
        <v>44937</v>
      </c>
      <c r="Q576" s="1"/>
      <c r="R576" s="336"/>
      <c r="S576" s="538" t="s">
        <v>101</v>
      </c>
      <c r="T576" s="8" t="s">
        <v>102</v>
      </c>
      <c r="U576" s="8" t="s">
        <v>103</v>
      </c>
      <c r="V576" s="17" t="s">
        <v>248</v>
      </c>
      <c r="W576" s="17" t="s">
        <v>232</v>
      </c>
      <c r="X576" s="41" t="s">
        <v>2074</v>
      </c>
      <c r="Y576" s="27"/>
      <c r="Z576" s="5" t="s">
        <v>14</v>
      </c>
      <c r="AA576" s="38" t="s">
        <v>244</v>
      </c>
      <c r="AB576" s="15" t="s">
        <v>21</v>
      </c>
      <c r="AC576" s="22" t="s">
        <v>469</v>
      </c>
      <c r="AD576" s="4"/>
      <c r="AE576" s="4" t="s">
        <v>275</v>
      </c>
      <c r="AF576" s="20" t="s">
        <v>805</v>
      </c>
      <c r="AG576" s="6" t="str">
        <f t="shared" si="492"/>
        <v>710_82_1370_5_233_40_A</v>
      </c>
      <c r="AH576" s="5"/>
      <c r="AI576" s="45" t="str">
        <f t="shared" si="493"/>
        <v>710_82_1370_5_233_40  Bewehrungsplan Ebene 2 Teil 1-6, D+W</v>
      </c>
    </row>
    <row r="577" spans="1:35" s="337" customFormat="1" ht="12.75" customHeight="1" x14ac:dyDescent="0.25">
      <c r="A577" s="28">
        <v>710</v>
      </c>
      <c r="B577" s="13">
        <v>82</v>
      </c>
      <c r="C577" s="7" t="s">
        <v>9</v>
      </c>
      <c r="D577" s="7" t="s">
        <v>98</v>
      </c>
      <c r="E577" s="20" t="s">
        <v>2072</v>
      </c>
      <c r="F577" s="20" t="s">
        <v>841</v>
      </c>
      <c r="G577" s="932" t="s">
        <v>19</v>
      </c>
      <c r="H577" s="911" t="s">
        <v>804</v>
      </c>
      <c r="I577" s="901" t="s">
        <v>1557</v>
      </c>
      <c r="J577" s="185" t="s">
        <v>798</v>
      </c>
      <c r="K577" s="5" t="s">
        <v>26</v>
      </c>
      <c r="L577" s="5" t="s">
        <v>811</v>
      </c>
      <c r="M577" s="5"/>
      <c r="N577" s="342">
        <v>44895</v>
      </c>
      <c r="O577" s="101"/>
      <c r="P577" s="101">
        <f t="shared" si="491"/>
        <v>44937</v>
      </c>
      <c r="Q577" s="1"/>
      <c r="R577" s="336"/>
      <c r="S577" s="538" t="s">
        <v>101</v>
      </c>
      <c r="T577" s="8" t="s">
        <v>102</v>
      </c>
      <c r="U577" s="8" t="s">
        <v>103</v>
      </c>
      <c r="V577" s="17" t="s">
        <v>248</v>
      </c>
      <c r="W577" s="17" t="s">
        <v>232</v>
      </c>
      <c r="X577" s="41" t="s">
        <v>2074</v>
      </c>
      <c r="Y577" s="27"/>
      <c r="Z577" s="5" t="s">
        <v>14</v>
      </c>
      <c r="AA577" s="38" t="s">
        <v>244</v>
      </c>
      <c r="AB577" s="15" t="s">
        <v>21</v>
      </c>
      <c r="AC577" s="22" t="s">
        <v>469</v>
      </c>
      <c r="AD577" s="4"/>
      <c r="AE577" s="4" t="s">
        <v>275</v>
      </c>
      <c r="AF577" s="20" t="s">
        <v>805</v>
      </c>
      <c r="AG577" s="6" t="str">
        <f t="shared" si="492"/>
        <v>710_82_1370_5_233_41_A</v>
      </c>
      <c r="AH577" s="5"/>
      <c r="AI577" s="45" t="str">
        <f t="shared" si="493"/>
        <v>710_82_1370_5_233_41  Bewehrungsplan Ebene 2 Teil 1-6, D+W</v>
      </c>
    </row>
    <row r="578" spans="1:35" s="337" customFormat="1" ht="12.75" customHeight="1" x14ac:dyDescent="0.25">
      <c r="A578" s="28">
        <v>710</v>
      </c>
      <c r="B578" s="13">
        <v>82</v>
      </c>
      <c r="C578" s="7" t="s">
        <v>9</v>
      </c>
      <c r="D578" s="7" t="s">
        <v>98</v>
      </c>
      <c r="E578" s="20" t="s">
        <v>2072</v>
      </c>
      <c r="F578" s="20" t="s">
        <v>842</v>
      </c>
      <c r="G578" s="932" t="s">
        <v>19</v>
      </c>
      <c r="H578" s="911" t="s">
        <v>804</v>
      </c>
      <c r="I578" s="901" t="s">
        <v>1557</v>
      </c>
      <c r="J578" s="185" t="s">
        <v>798</v>
      </c>
      <c r="K578" s="5" t="s">
        <v>26</v>
      </c>
      <c r="L578" s="5" t="s">
        <v>811</v>
      </c>
      <c r="M578" s="5"/>
      <c r="N578" s="342">
        <v>44895</v>
      </c>
      <c r="O578" s="101"/>
      <c r="P578" s="101">
        <f t="shared" si="491"/>
        <v>44937</v>
      </c>
      <c r="Q578" s="1"/>
      <c r="R578" s="336"/>
      <c r="S578" s="538" t="s">
        <v>101</v>
      </c>
      <c r="T578" s="8" t="s">
        <v>102</v>
      </c>
      <c r="U578" s="8" t="s">
        <v>103</v>
      </c>
      <c r="V578" s="17" t="s">
        <v>248</v>
      </c>
      <c r="W578" s="17" t="s">
        <v>232</v>
      </c>
      <c r="X578" s="41" t="s">
        <v>2074</v>
      </c>
      <c r="Y578" s="27"/>
      <c r="Z578" s="5" t="s">
        <v>14</v>
      </c>
      <c r="AA578" s="38" t="s">
        <v>244</v>
      </c>
      <c r="AB578" s="15" t="s">
        <v>21</v>
      </c>
      <c r="AC578" s="22" t="s">
        <v>469</v>
      </c>
      <c r="AD578" s="4"/>
      <c r="AE578" s="4" t="s">
        <v>275</v>
      </c>
      <c r="AF578" s="20" t="s">
        <v>805</v>
      </c>
      <c r="AG578" s="6" t="str">
        <f t="shared" si="492"/>
        <v>710_82_1370_5_233_42_A</v>
      </c>
      <c r="AH578" s="5"/>
      <c r="AI578" s="45" t="str">
        <f t="shared" si="493"/>
        <v>710_82_1370_5_233_42  Bewehrungsplan Ebene 2 Teil 1-6, D+W</v>
      </c>
    </row>
    <row r="579" spans="1:35" s="337" customFormat="1" ht="12.75" customHeight="1" x14ac:dyDescent="0.25">
      <c r="A579" s="28">
        <v>710</v>
      </c>
      <c r="B579" s="13">
        <v>82</v>
      </c>
      <c r="C579" s="7" t="s">
        <v>9</v>
      </c>
      <c r="D579" s="7" t="s">
        <v>98</v>
      </c>
      <c r="E579" s="20" t="s">
        <v>2072</v>
      </c>
      <c r="F579" s="20" t="s">
        <v>853</v>
      </c>
      <c r="G579" s="932" t="s">
        <v>19</v>
      </c>
      <c r="H579" s="911" t="s">
        <v>804</v>
      </c>
      <c r="I579" s="901" t="s">
        <v>1557</v>
      </c>
      <c r="J579" s="185" t="s">
        <v>798</v>
      </c>
      <c r="K579" s="5" t="s">
        <v>26</v>
      </c>
      <c r="L579" s="5" t="s">
        <v>811</v>
      </c>
      <c r="M579" s="5"/>
      <c r="N579" s="342">
        <v>44895</v>
      </c>
      <c r="O579" s="101"/>
      <c r="P579" s="101">
        <f t="shared" si="491"/>
        <v>44937</v>
      </c>
      <c r="Q579" s="1"/>
      <c r="R579" s="336"/>
      <c r="S579" s="538" t="s">
        <v>101</v>
      </c>
      <c r="T579" s="8" t="s">
        <v>102</v>
      </c>
      <c r="U579" s="8" t="s">
        <v>103</v>
      </c>
      <c r="V579" s="17" t="s">
        <v>248</v>
      </c>
      <c r="W579" s="17" t="s">
        <v>232</v>
      </c>
      <c r="X579" s="41" t="s">
        <v>2074</v>
      </c>
      <c r="Y579" s="27"/>
      <c r="Z579" s="5" t="s">
        <v>14</v>
      </c>
      <c r="AA579" s="38" t="s">
        <v>244</v>
      </c>
      <c r="AB579" s="15" t="s">
        <v>21</v>
      </c>
      <c r="AC579" s="22" t="s">
        <v>469</v>
      </c>
      <c r="AD579" s="4"/>
      <c r="AE579" s="4" t="s">
        <v>275</v>
      </c>
      <c r="AF579" s="20" t="s">
        <v>805</v>
      </c>
      <c r="AG579" s="6" t="str">
        <f t="shared" si="492"/>
        <v>710_82_1370_5_233_43_A</v>
      </c>
      <c r="AH579" s="5"/>
      <c r="AI579" s="45" t="str">
        <f t="shared" si="493"/>
        <v>710_82_1370_5_233_43  Bewehrungsplan Ebene 2 Teil 1-6, D+W</v>
      </c>
    </row>
    <row r="580" spans="1:35" s="337" customFormat="1" ht="12.75" customHeight="1" x14ac:dyDescent="0.25">
      <c r="A580" s="28">
        <v>710</v>
      </c>
      <c r="B580" s="13">
        <v>82</v>
      </c>
      <c r="C580" s="7" t="s">
        <v>9</v>
      </c>
      <c r="D580" s="7" t="s">
        <v>98</v>
      </c>
      <c r="E580" s="20" t="s">
        <v>2072</v>
      </c>
      <c r="F580" s="20" t="s">
        <v>854</v>
      </c>
      <c r="G580" s="932" t="s">
        <v>19</v>
      </c>
      <c r="H580" s="911" t="s">
        <v>804</v>
      </c>
      <c r="I580" s="901" t="s">
        <v>1557</v>
      </c>
      <c r="J580" s="185" t="s">
        <v>798</v>
      </c>
      <c r="K580" s="5" t="s">
        <v>26</v>
      </c>
      <c r="L580" s="5" t="s">
        <v>811</v>
      </c>
      <c r="M580" s="5"/>
      <c r="N580" s="342">
        <v>44895</v>
      </c>
      <c r="O580" s="101"/>
      <c r="P580" s="101">
        <f t="shared" si="491"/>
        <v>44937</v>
      </c>
      <c r="Q580" s="1"/>
      <c r="R580" s="336"/>
      <c r="S580" s="538" t="s">
        <v>101</v>
      </c>
      <c r="T580" s="8" t="s">
        <v>102</v>
      </c>
      <c r="U580" s="8" t="s">
        <v>103</v>
      </c>
      <c r="V580" s="17" t="s">
        <v>248</v>
      </c>
      <c r="W580" s="17" t="s">
        <v>232</v>
      </c>
      <c r="X580" s="41" t="s">
        <v>2074</v>
      </c>
      <c r="Y580" s="27"/>
      <c r="Z580" s="5" t="s">
        <v>14</v>
      </c>
      <c r="AA580" s="38" t="s">
        <v>244</v>
      </c>
      <c r="AB580" s="15" t="s">
        <v>21</v>
      </c>
      <c r="AC580" s="22" t="s">
        <v>469</v>
      </c>
      <c r="AD580" s="4"/>
      <c r="AE580" s="4" t="s">
        <v>275</v>
      </c>
      <c r="AF580" s="20" t="s">
        <v>805</v>
      </c>
      <c r="AG580" s="6" t="str">
        <f t="shared" si="492"/>
        <v>710_82_1370_5_233_44_A</v>
      </c>
      <c r="AH580" s="5"/>
      <c r="AI580" s="45" t="str">
        <f t="shared" si="493"/>
        <v>710_82_1370_5_233_44  Bewehrungsplan Ebene 2 Teil 1-6, D+W</v>
      </c>
    </row>
    <row r="581" spans="1:35" s="337" customFormat="1" ht="12.75" customHeight="1" x14ac:dyDescent="0.25">
      <c r="A581" s="28">
        <v>710</v>
      </c>
      <c r="B581" s="13">
        <v>82</v>
      </c>
      <c r="C581" s="7" t="s">
        <v>9</v>
      </c>
      <c r="D581" s="7" t="s">
        <v>98</v>
      </c>
      <c r="E581" s="20" t="s">
        <v>2072</v>
      </c>
      <c r="F581" s="20" t="s">
        <v>855</v>
      </c>
      <c r="G581" s="932" t="s">
        <v>19</v>
      </c>
      <c r="H581" s="911" t="s">
        <v>804</v>
      </c>
      <c r="I581" s="901" t="s">
        <v>1557</v>
      </c>
      <c r="J581" s="185" t="s">
        <v>798</v>
      </c>
      <c r="K581" s="5" t="s">
        <v>26</v>
      </c>
      <c r="L581" s="5" t="s">
        <v>811</v>
      </c>
      <c r="M581" s="5"/>
      <c r="N581" s="342">
        <v>44895</v>
      </c>
      <c r="O581" s="101"/>
      <c r="P581" s="101">
        <f t="shared" ref="P581:P583" si="494">N581+(7*6)</f>
        <v>44937</v>
      </c>
      <c r="Q581" s="1"/>
      <c r="R581" s="336"/>
      <c r="S581" s="538" t="s">
        <v>101</v>
      </c>
      <c r="T581" s="8" t="s">
        <v>102</v>
      </c>
      <c r="U581" s="8" t="s">
        <v>103</v>
      </c>
      <c r="V581" s="17" t="s">
        <v>248</v>
      </c>
      <c r="W581" s="17" t="s">
        <v>232</v>
      </c>
      <c r="X581" s="41" t="s">
        <v>2074</v>
      </c>
      <c r="Y581" s="27"/>
      <c r="Z581" s="5" t="s">
        <v>14</v>
      </c>
      <c r="AA581" s="38" t="s">
        <v>244</v>
      </c>
      <c r="AB581" s="15" t="s">
        <v>21</v>
      </c>
      <c r="AC581" s="22" t="s">
        <v>469</v>
      </c>
      <c r="AD581" s="4"/>
      <c r="AE581" s="4" t="s">
        <v>275</v>
      </c>
      <c r="AF581" s="20" t="s">
        <v>805</v>
      </c>
      <c r="AG581" s="6" t="str">
        <f t="shared" ref="AG581:AG583" si="495">IF(A581="","",A581&amp;"_"&amp;B581&amp;"_"&amp;C581&amp;"_"&amp;D581&amp;"_"&amp;E581&amp;"_"&amp;F581&amp;"_"&amp;G581)</f>
        <v>710_82_1370_5_233_45_A</v>
      </c>
      <c r="AH581" s="5"/>
      <c r="AI581" s="45" t="str">
        <f t="shared" ref="AI581:AI583" si="496">IF(A581="","",A581&amp;"_"&amp;B581&amp;"_"&amp;C581&amp;"_"&amp;D581&amp;"_"&amp;E581&amp;"_"&amp;F581&amp;"  "&amp;X581)</f>
        <v>710_82_1370_5_233_45  Bewehrungsplan Ebene 2 Teil 1-6, D+W</v>
      </c>
    </row>
    <row r="582" spans="1:35" s="337" customFormat="1" ht="12.75" customHeight="1" x14ac:dyDescent="0.25">
      <c r="A582" s="28"/>
      <c r="B582" s="13"/>
      <c r="C582" s="7"/>
      <c r="D582" s="7"/>
      <c r="E582" s="20"/>
      <c r="F582" s="20"/>
      <c r="G582" s="932"/>
      <c r="H582" s="911"/>
      <c r="I582" s="39"/>
      <c r="J582" s="185"/>
      <c r="K582" s="5"/>
      <c r="L582" s="5"/>
      <c r="M582" s="5"/>
      <c r="N582" s="101"/>
      <c r="O582" s="101"/>
      <c r="P582" s="101"/>
      <c r="Q582" s="1"/>
      <c r="R582" s="336"/>
      <c r="S582" s="538"/>
      <c r="T582" s="8"/>
      <c r="U582" s="8"/>
      <c r="V582" s="17"/>
      <c r="W582" s="17"/>
      <c r="X582" s="41"/>
      <c r="Y582" s="27"/>
      <c r="Z582" s="5"/>
      <c r="AA582" s="38"/>
      <c r="AB582" s="15"/>
      <c r="AC582" s="22"/>
      <c r="AD582" s="4"/>
      <c r="AE582" s="4"/>
      <c r="AF582" s="20"/>
      <c r="AG582" s="6"/>
      <c r="AH582" s="5"/>
      <c r="AI582" s="45"/>
    </row>
    <row r="583" spans="1:35" s="337" customFormat="1" ht="12.75" customHeight="1" x14ac:dyDescent="0.25">
      <c r="A583" s="28">
        <v>710</v>
      </c>
      <c r="B583" s="13">
        <v>82</v>
      </c>
      <c r="C583" s="7" t="s">
        <v>9</v>
      </c>
      <c r="D583" s="7" t="s">
        <v>98</v>
      </c>
      <c r="E583" s="20" t="s">
        <v>2072</v>
      </c>
      <c r="F583" s="20" t="s">
        <v>1616</v>
      </c>
      <c r="G583" s="932" t="s">
        <v>19</v>
      </c>
      <c r="H583" s="911" t="s">
        <v>804</v>
      </c>
      <c r="I583" s="901" t="s">
        <v>1557</v>
      </c>
      <c r="J583" s="185" t="s">
        <v>798</v>
      </c>
      <c r="K583" s="5" t="s">
        <v>26</v>
      </c>
      <c r="L583" s="5" t="s">
        <v>811</v>
      </c>
      <c r="M583" s="5"/>
      <c r="N583" s="342">
        <v>44895</v>
      </c>
      <c r="O583" s="101"/>
      <c r="P583" s="101">
        <f t="shared" si="494"/>
        <v>44937</v>
      </c>
      <c r="Q583" s="1"/>
      <c r="R583" s="336"/>
      <c r="S583" s="538" t="s">
        <v>101</v>
      </c>
      <c r="T583" s="8" t="s">
        <v>102</v>
      </c>
      <c r="U583" s="8" t="s">
        <v>103</v>
      </c>
      <c r="V583" s="17" t="s">
        <v>248</v>
      </c>
      <c r="W583" s="17" t="s">
        <v>232</v>
      </c>
      <c r="X583" s="41" t="s">
        <v>2076</v>
      </c>
      <c r="Y583" s="27"/>
      <c r="Z583" s="5" t="s">
        <v>14</v>
      </c>
      <c r="AA583" s="38" t="s">
        <v>244</v>
      </c>
      <c r="AB583" s="15" t="s">
        <v>21</v>
      </c>
      <c r="AC583" s="22" t="s">
        <v>469</v>
      </c>
      <c r="AD583" s="4"/>
      <c r="AE583" s="4" t="s">
        <v>275</v>
      </c>
      <c r="AF583" s="20" t="s">
        <v>805</v>
      </c>
      <c r="AG583" s="6" t="str">
        <f t="shared" si="495"/>
        <v>710_82_1370_5_233_48_A</v>
      </c>
      <c r="AH583" s="5"/>
      <c r="AI583" s="45" t="str">
        <f t="shared" si="496"/>
        <v>710_82_1370_5_233_48  Bewehrungsplan Ebene 3 Decke ü. UG</v>
      </c>
    </row>
    <row r="584" spans="1:35" s="337" customFormat="1" ht="12.75" customHeight="1" x14ac:dyDescent="0.25">
      <c r="A584" s="28">
        <v>710</v>
      </c>
      <c r="B584" s="13">
        <v>82</v>
      </c>
      <c r="C584" s="7" t="s">
        <v>9</v>
      </c>
      <c r="D584" s="7" t="s">
        <v>98</v>
      </c>
      <c r="E584" s="20" t="s">
        <v>2072</v>
      </c>
      <c r="F584" s="20" t="s">
        <v>1924</v>
      </c>
      <c r="G584" s="932" t="s">
        <v>19</v>
      </c>
      <c r="H584" s="911" t="s">
        <v>804</v>
      </c>
      <c r="I584" s="901" t="s">
        <v>1557</v>
      </c>
      <c r="J584" s="185" t="s">
        <v>798</v>
      </c>
      <c r="K584" s="5" t="s">
        <v>26</v>
      </c>
      <c r="L584" s="5" t="s">
        <v>811</v>
      </c>
      <c r="M584" s="5"/>
      <c r="N584" s="342">
        <v>44895</v>
      </c>
      <c r="O584" s="101"/>
      <c r="P584" s="101">
        <f t="shared" ref="P584:P590" si="497">N584+(7*6)</f>
        <v>44937</v>
      </c>
      <c r="Q584" s="1"/>
      <c r="R584" s="336"/>
      <c r="S584" s="538" t="s">
        <v>101</v>
      </c>
      <c r="T584" s="8" t="s">
        <v>102</v>
      </c>
      <c r="U584" s="8" t="s">
        <v>103</v>
      </c>
      <c r="V584" s="17" t="s">
        <v>248</v>
      </c>
      <c r="W584" s="17" t="s">
        <v>232</v>
      </c>
      <c r="X584" s="41" t="s">
        <v>2076</v>
      </c>
      <c r="Y584" s="27"/>
      <c r="Z584" s="5" t="s">
        <v>14</v>
      </c>
      <c r="AA584" s="38" t="s">
        <v>244</v>
      </c>
      <c r="AB584" s="15" t="s">
        <v>21</v>
      </c>
      <c r="AC584" s="22" t="s">
        <v>469</v>
      </c>
      <c r="AD584" s="4"/>
      <c r="AE584" s="4" t="s">
        <v>275</v>
      </c>
      <c r="AF584" s="20" t="s">
        <v>805</v>
      </c>
      <c r="AG584" s="6" t="str">
        <f t="shared" ref="AG584:AG590" si="498">IF(A584="","",A584&amp;"_"&amp;B584&amp;"_"&amp;C584&amp;"_"&amp;D584&amp;"_"&amp;E584&amp;"_"&amp;F584&amp;"_"&amp;G584)</f>
        <v>710_82_1370_5_233_49_A</v>
      </c>
      <c r="AH584" s="5"/>
      <c r="AI584" s="45" t="str">
        <f t="shared" ref="AI584:AI590" si="499">IF(A584="","",A584&amp;"_"&amp;B584&amp;"_"&amp;C584&amp;"_"&amp;D584&amp;"_"&amp;E584&amp;"_"&amp;F584&amp;"  "&amp;X584)</f>
        <v>710_82_1370_5_233_49  Bewehrungsplan Ebene 3 Decke ü. UG</v>
      </c>
    </row>
    <row r="585" spans="1:35" s="337" customFormat="1" ht="12.75" customHeight="1" x14ac:dyDescent="0.25">
      <c r="A585" s="28">
        <v>710</v>
      </c>
      <c r="B585" s="13">
        <v>82</v>
      </c>
      <c r="C585" s="7" t="s">
        <v>9</v>
      </c>
      <c r="D585" s="7" t="s">
        <v>98</v>
      </c>
      <c r="E585" s="20" t="s">
        <v>2072</v>
      </c>
      <c r="F585" s="20" t="s">
        <v>857</v>
      </c>
      <c r="G585" s="932" t="s">
        <v>19</v>
      </c>
      <c r="H585" s="911" t="s">
        <v>804</v>
      </c>
      <c r="I585" s="901" t="s">
        <v>1557</v>
      </c>
      <c r="J585" s="185" t="s">
        <v>798</v>
      </c>
      <c r="K585" s="5" t="s">
        <v>26</v>
      </c>
      <c r="L585" s="5" t="s">
        <v>811</v>
      </c>
      <c r="M585" s="5"/>
      <c r="N585" s="342">
        <v>44895</v>
      </c>
      <c r="O585" s="101"/>
      <c r="P585" s="101">
        <f t="shared" si="497"/>
        <v>44937</v>
      </c>
      <c r="Q585" s="1"/>
      <c r="R585" s="336"/>
      <c r="S585" s="538" t="s">
        <v>101</v>
      </c>
      <c r="T585" s="8" t="s">
        <v>102</v>
      </c>
      <c r="U585" s="8" t="s">
        <v>103</v>
      </c>
      <c r="V585" s="17" t="s">
        <v>248</v>
      </c>
      <c r="W585" s="17" t="s">
        <v>232</v>
      </c>
      <c r="X585" s="41" t="s">
        <v>2076</v>
      </c>
      <c r="Y585" s="27"/>
      <c r="Z585" s="5" t="s">
        <v>14</v>
      </c>
      <c r="AA585" s="38" t="s">
        <v>244</v>
      </c>
      <c r="AB585" s="15" t="s">
        <v>21</v>
      </c>
      <c r="AC585" s="22" t="s">
        <v>469</v>
      </c>
      <c r="AD585" s="4"/>
      <c r="AE585" s="4" t="s">
        <v>275</v>
      </c>
      <c r="AF585" s="20" t="s">
        <v>805</v>
      </c>
      <c r="AG585" s="6" t="str">
        <f t="shared" si="498"/>
        <v>710_82_1370_5_233_50_A</v>
      </c>
      <c r="AH585" s="5"/>
      <c r="AI585" s="45" t="str">
        <f t="shared" si="499"/>
        <v>710_82_1370_5_233_50  Bewehrungsplan Ebene 3 Decke ü. UG</v>
      </c>
    </row>
    <row r="586" spans="1:35" s="337" customFormat="1" ht="12.75" customHeight="1" x14ac:dyDescent="0.25">
      <c r="A586" s="28">
        <v>710</v>
      </c>
      <c r="B586" s="13">
        <v>82</v>
      </c>
      <c r="C586" s="7" t="s">
        <v>9</v>
      </c>
      <c r="D586" s="7" t="s">
        <v>98</v>
      </c>
      <c r="E586" s="20" t="s">
        <v>2072</v>
      </c>
      <c r="F586" s="20" t="s">
        <v>858</v>
      </c>
      <c r="G586" s="932" t="s">
        <v>19</v>
      </c>
      <c r="H586" s="911" t="s">
        <v>804</v>
      </c>
      <c r="I586" s="901" t="s">
        <v>1557</v>
      </c>
      <c r="J586" s="185" t="s">
        <v>798</v>
      </c>
      <c r="K586" s="5" t="s">
        <v>26</v>
      </c>
      <c r="L586" s="5" t="s">
        <v>811</v>
      </c>
      <c r="M586" s="5"/>
      <c r="N586" s="342">
        <v>44895</v>
      </c>
      <c r="O586" s="101"/>
      <c r="P586" s="101">
        <f t="shared" si="497"/>
        <v>44937</v>
      </c>
      <c r="Q586" s="1"/>
      <c r="R586" s="336"/>
      <c r="S586" s="538" t="s">
        <v>101</v>
      </c>
      <c r="T586" s="8" t="s">
        <v>102</v>
      </c>
      <c r="U586" s="8" t="s">
        <v>103</v>
      </c>
      <c r="V586" s="17" t="s">
        <v>248</v>
      </c>
      <c r="W586" s="17" t="s">
        <v>232</v>
      </c>
      <c r="X586" s="41" t="s">
        <v>2076</v>
      </c>
      <c r="Y586" s="27"/>
      <c r="Z586" s="5" t="s">
        <v>14</v>
      </c>
      <c r="AA586" s="38" t="s">
        <v>244</v>
      </c>
      <c r="AB586" s="15" t="s">
        <v>21</v>
      </c>
      <c r="AC586" s="22" t="s">
        <v>469</v>
      </c>
      <c r="AD586" s="4"/>
      <c r="AE586" s="4" t="s">
        <v>275</v>
      </c>
      <c r="AF586" s="20" t="s">
        <v>805</v>
      </c>
      <c r="AG586" s="6" t="str">
        <f t="shared" si="498"/>
        <v>710_82_1370_5_233_51_A</v>
      </c>
      <c r="AH586" s="5"/>
      <c r="AI586" s="45" t="str">
        <f t="shared" si="499"/>
        <v>710_82_1370_5_233_51  Bewehrungsplan Ebene 3 Decke ü. UG</v>
      </c>
    </row>
    <row r="587" spans="1:35" s="337" customFormat="1" ht="12.75" customHeight="1" x14ac:dyDescent="0.25">
      <c r="A587" s="28">
        <v>710</v>
      </c>
      <c r="B587" s="13">
        <v>82</v>
      </c>
      <c r="C587" s="7" t="s">
        <v>9</v>
      </c>
      <c r="D587" s="7" t="s">
        <v>98</v>
      </c>
      <c r="E587" s="20" t="s">
        <v>2072</v>
      </c>
      <c r="F587" s="20" t="s">
        <v>859</v>
      </c>
      <c r="G587" s="932" t="s">
        <v>19</v>
      </c>
      <c r="H587" s="911" t="s">
        <v>804</v>
      </c>
      <c r="I587" s="901" t="s">
        <v>1557</v>
      </c>
      <c r="J587" s="185" t="s">
        <v>798</v>
      </c>
      <c r="K587" s="5" t="s">
        <v>26</v>
      </c>
      <c r="L587" s="5" t="s">
        <v>811</v>
      </c>
      <c r="M587" s="5"/>
      <c r="N587" s="342">
        <v>44895</v>
      </c>
      <c r="O587" s="101"/>
      <c r="P587" s="101">
        <f t="shared" si="497"/>
        <v>44937</v>
      </c>
      <c r="Q587" s="1"/>
      <c r="R587" s="336"/>
      <c r="S587" s="538" t="s">
        <v>101</v>
      </c>
      <c r="T587" s="8" t="s">
        <v>102</v>
      </c>
      <c r="U587" s="8" t="s">
        <v>103</v>
      </c>
      <c r="V587" s="17" t="s">
        <v>248</v>
      </c>
      <c r="W587" s="17" t="s">
        <v>232</v>
      </c>
      <c r="X587" s="41" t="s">
        <v>2076</v>
      </c>
      <c r="Y587" s="27"/>
      <c r="Z587" s="5" t="s">
        <v>14</v>
      </c>
      <c r="AA587" s="38" t="s">
        <v>244</v>
      </c>
      <c r="AB587" s="15" t="s">
        <v>21</v>
      </c>
      <c r="AC587" s="22" t="s">
        <v>469</v>
      </c>
      <c r="AD587" s="4"/>
      <c r="AE587" s="4" t="s">
        <v>275</v>
      </c>
      <c r="AF587" s="20" t="s">
        <v>805</v>
      </c>
      <c r="AG587" s="6" t="str">
        <f t="shared" si="498"/>
        <v>710_82_1370_5_233_52_A</v>
      </c>
      <c r="AH587" s="5"/>
      <c r="AI587" s="45" t="str">
        <f t="shared" si="499"/>
        <v>710_82_1370_5_233_52  Bewehrungsplan Ebene 3 Decke ü. UG</v>
      </c>
    </row>
    <row r="588" spans="1:35" s="337" customFormat="1" ht="12.75" customHeight="1" x14ac:dyDescent="0.25">
      <c r="A588" s="28">
        <v>710</v>
      </c>
      <c r="B588" s="13">
        <v>82</v>
      </c>
      <c r="C588" s="7" t="s">
        <v>9</v>
      </c>
      <c r="D588" s="7" t="s">
        <v>98</v>
      </c>
      <c r="E588" s="20" t="s">
        <v>2072</v>
      </c>
      <c r="F588" s="20" t="s">
        <v>860</v>
      </c>
      <c r="G588" s="932" t="s">
        <v>19</v>
      </c>
      <c r="H588" s="911" t="s">
        <v>804</v>
      </c>
      <c r="I588" s="901" t="s">
        <v>1557</v>
      </c>
      <c r="J588" s="185" t="s">
        <v>798</v>
      </c>
      <c r="K588" s="5" t="s">
        <v>26</v>
      </c>
      <c r="L588" s="5" t="s">
        <v>811</v>
      </c>
      <c r="M588" s="5"/>
      <c r="N588" s="342">
        <v>44895</v>
      </c>
      <c r="O588" s="101"/>
      <c r="P588" s="101">
        <f t="shared" si="497"/>
        <v>44937</v>
      </c>
      <c r="Q588" s="1"/>
      <c r="R588" s="336"/>
      <c r="S588" s="538" t="s">
        <v>101</v>
      </c>
      <c r="T588" s="8" t="s">
        <v>102</v>
      </c>
      <c r="U588" s="8" t="s">
        <v>103</v>
      </c>
      <c r="V588" s="17" t="s">
        <v>248</v>
      </c>
      <c r="W588" s="17" t="s">
        <v>232</v>
      </c>
      <c r="X588" s="41" t="s">
        <v>2076</v>
      </c>
      <c r="Y588" s="27"/>
      <c r="Z588" s="5" t="s">
        <v>14</v>
      </c>
      <c r="AA588" s="38" t="s">
        <v>244</v>
      </c>
      <c r="AB588" s="15" t="s">
        <v>21</v>
      </c>
      <c r="AC588" s="22" t="s">
        <v>469</v>
      </c>
      <c r="AD588" s="4"/>
      <c r="AE588" s="4" t="s">
        <v>275</v>
      </c>
      <c r="AF588" s="20" t="s">
        <v>805</v>
      </c>
      <c r="AG588" s="6" t="str">
        <f t="shared" si="498"/>
        <v>710_82_1370_5_233_53_A</v>
      </c>
      <c r="AH588" s="5"/>
      <c r="AI588" s="45" t="str">
        <f t="shared" si="499"/>
        <v>710_82_1370_5_233_53  Bewehrungsplan Ebene 3 Decke ü. UG</v>
      </c>
    </row>
    <row r="589" spans="1:35" s="337" customFormat="1" ht="12.75" customHeight="1" x14ac:dyDescent="0.25">
      <c r="A589" s="28">
        <v>710</v>
      </c>
      <c r="B589" s="13">
        <v>82</v>
      </c>
      <c r="C589" s="7" t="s">
        <v>9</v>
      </c>
      <c r="D589" s="7" t="s">
        <v>98</v>
      </c>
      <c r="E589" s="20" t="s">
        <v>2072</v>
      </c>
      <c r="F589" s="20" t="s">
        <v>861</v>
      </c>
      <c r="G589" s="932" t="s">
        <v>19</v>
      </c>
      <c r="H589" s="911" t="s">
        <v>804</v>
      </c>
      <c r="I589" s="901" t="s">
        <v>1557</v>
      </c>
      <c r="J589" s="185" t="s">
        <v>798</v>
      </c>
      <c r="K589" s="5" t="s">
        <v>26</v>
      </c>
      <c r="L589" s="5" t="s">
        <v>811</v>
      </c>
      <c r="M589" s="5"/>
      <c r="N589" s="342">
        <v>44895</v>
      </c>
      <c r="O589" s="101"/>
      <c r="P589" s="101">
        <f t="shared" si="497"/>
        <v>44937</v>
      </c>
      <c r="Q589" s="1"/>
      <c r="R589" s="336"/>
      <c r="S589" s="538" t="s">
        <v>101</v>
      </c>
      <c r="T589" s="8" t="s">
        <v>102</v>
      </c>
      <c r="U589" s="8" t="s">
        <v>103</v>
      </c>
      <c r="V589" s="17" t="s">
        <v>248</v>
      </c>
      <c r="W589" s="17" t="s">
        <v>232</v>
      </c>
      <c r="X589" s="41" t="s">
        <v>2076</v>
      </c>
      <c r="Y589" s="27"/>
      <c r="Z589" s="5" t="s">
        <v>14</v>
      </c>
      <c r="AA589" s="38" t="s">
        <v>244</v>
      </c>
      <c r="AB589" s="15" t="s">
        <v>21</v>
      </c>
      <c r="AC589" s="22" t="s">
        <v>469</v>
      </c>
      <c r="AD589" s="4"/>
      <c r="AE589" s="4" t="s">
        <v>275</v>
      </c>
      <c r="AF589" s="20" t="s">
        <v>805</v>
      </c>
      <c r="AG589" s="6" t="str">
        <f t="shared" si="498"/>
        <v>710_82_1370_5_233_54_A</v>
      </c>
      <c r="AH589" s="5"/>
      <c r="AI589" s="45" t="str">
        <f t="shared" si="499"/>
        <v>710_82_1370_5_233_54  Bewehrungsplan Ebene 3 Decke ü. UG</v>
      </c>
    </row>
    <row r="590" spans="1:35" s="337" customFormat="1" ht="12.75" customHeight="1" x14ac:dyDescent="0.25">
      <c r="A590" s="28">
        <v>710</v>
      </c>
      <c r="B590" s="13">
        <v>82</v>
      </c>
      <c r="C590" s="7" t="s">
        <v>9</v>
      </c>
      <c r="D590" s="7" t="s">
        <v>98</v>
      </c>
      <c r="E590" s="20" t="s">
        <v>2072</v>
      </c>
      <c r="F590" s="20" t="s">
        <v>862</v>
      </c>
      <c r="G590" s="932" t="s">
        <v>19</v>
      </c>
      <c r="H590" s="911" t="s">
        <v>804</v>
      </c>
      <c r="I590" s="901" t="s">
        <v>1557</v>
      </c>
      <c r="J590" s="185" t="s">
        <v>798</v>
      </c>
      <c r="K590" s="5" t="s">
        <v>26</v>
      </c>
      <c r="L590" s="5" t="s">
        <v>811</v>
      </c>
      <c r="M590" s="5"/>
      <c r="N590" s="342">
        <v>44895</v>
      </c>
      <c r="O590" s="101"/>
      <c r="P590" s="101">
        <f t="shared" si="497"/>
        <v>44937</v>
      </c>
      <c r="Q590" s="1"/>
      <c r="R590" s="336"/>
      <c r="S590" s="538" t="s">
        <v>101</v>
      </c>
      <c r="T590" s="8" t="s">
        <v>102</v>
      </c>
      <c r="U590" s="8" t="s">
        <v>103</v>
      </c>
      <c r="V590" s="17" t="s">
        <v>248</v>
      </c>
      <c r="W590" s="17" t="s">
        <v>232</v>
      </c>
      <c r="X590" s="41" t="s">
        <v>2075</v>
      </c>
      <c r="Y590" s="27"/>
      <c r="Z590" s="5" t="s">
        <v>14</v>
      </c>
      <c r="AA590" s="38" t="s">
        <v>244</v>
      </c>
      <c r="AB590" s="15" t="s">
        <v>21</v>
      </c>
      <c r="AC590" s="22" t="s">
        <v>469</v>
      </c>
      <c r="AD590" s="4"/>
      <c r="AE590" s="4" t="s">
        <v>275</v>
      </c>
      <c r="AF590" s="20" t="s">
        <v>805</v>
      </c>
      <c r="AG590" s="6" t="str">
        <f t="shared" si="498"/>
        <v>710_82_1370_5_233_55_A</v>
      </c>
      <c r="AH590" s="5"/>
      <c r="AI590" s="45" t="str">
        <f t="shared" si="499"/>
        <v>710_82_1370_5_233_55  Bewehrungsplan Ebene 3 Teil 1-6, Wände</v>
      </c>
    </row>
    <row r="591" spans="1:35" s="337" customFormat="1" ht="12.75" customHeight="1" x14ac:dyDescent="0.25">
      <c r="A591" s="28">
        <v>710</v>
      </c>
      <c r="B591" s="13">
        <v>82</v>
      </c>
      <c r="C591" s="7" t="s">
        <v>9</v>
      </c>
      <c r="D591" s="7" t="s">
        <v>98</v>
      </c>
      <c r="E591" s="20" t="s">
        <v>2072</v>
      </c>
      <c r="F591" s="20" t="s">
        <v>2030</v>
      </c>
      <c r="G591" s="932" t="s">
        <v>19</v>
      </c>
      <c r="H591" s="911" t="s">
        <v>804</v>
      </c>
      <c r="I591" s="901" t="s">
        <v>1557</v>
      </c>
      <c r="J591" s="185" t="s">
        <v>798</v>
      </c>
      <c r="K591" s="5" t="s">
        <v>26</v>
      </c>
      <c r="L591" s="5" t="s">
        <v>811</v>
      </c>
      <c r="M591" s="5"/>
      <c r="N591" s="342">
        <v>44895</v>
      </c>
      <c r="O591" s="101"/>
      <c r="P591" s="101">
        <f t="shared" ref="P591:P603" si="500">N591+(7*6)</f>
        <v>44937</v>
      </c>
      <c r="Q591" s="1"/>
      <c r="R591" s="336"/>
      <c r="S591" s="538" t="s">
        <v>101</v>
      </c>
      <c r="T591" s="8" t="s">
        <v>102</v>
      </c>
      <c r="U591" s="8" t="s">
        <v>103</v>
      </c>
      <c r="V591" s="17" t="s">
        <v>248</v>
      </c>
      <c r="W591" s="17" t="s">
        <v>232</v>
      </c>
      <c r="X591" s="41" t="s">
        <v>2075</v>
      </c>
      <c r="Y591" s="27"/>
      <c r="Z591" s="5" t="s">
        <v>14</v>
      </c>
      <c r="AA591" s="38" t="s">
        <v>244</v>
      </c>
      <c r="AB591" s="15" t="s">
        <v>21</v>
      </c>
      <c r="AC591" s="22" t="s">
        <v>469</v>
      </c>
      <c r="AD591" s="4"/>
      <c r="AE591" s="4" t="s">
        <v>275</v>
      </c>
      <c r="AF591" s="20" t="s">
        <v>805</v>
      </c>
      <c r="AG591" s="6" t="str">
        <f t="shared" ref="AG591:AG603" si="501">IF(A591="","",A591&amp;"_"&amp;B591&amp;"_"&amp;C591&amp;"_"&amp;D591&amp;"_"&amp;E591&amp;"_"&amp;F591&amp;"_"&amp;G591)</f>
        <v>710_82_1370_5_233_56_A</v>
      </c>
      <c r="AH591" s="5"/>
      <c r="AI591" s="45" t="str">
        <f t="shared" ref="AI591:AI603" si="502">IF(A591="","",A591&amp;"_"&amp;B591&amp;"_"&amp;C591&amp;"_"&amp;D591&amp;"_"&amp;E591&amp;"_"&amp;F591&amp;"  "&amp;X591)</f>
        <v>710_82_1370_5_233_56  Bewehrungsplan Ebene 3 Teil 1-6, Wände</v>
      </c>
    </row>
    <row r="592" spans="1:35" s="337" customFormat="1" ht="12.75" customHeight="1" x14ac:dyDescent="0.25">
      <c r="A592" s="28">
        <v>710</v>
      </c>
      <c r="B592" s="13">
        <v>82</v>
      </c>
      <c r="C592" s="7" t="s">
        <v>9</v>
      </c>
      <c r="D592" s="7" t="s">
        <v>98</v>
      </c>
      <c r="E592" s="20" t="s">
        <v>2072</v>
      </c>
      <c r="F592" s="20" t="s">
        <v>2077</v>
      </c>
      <c r="G592" s="932" t="s">
        <v>19</v>
      </c>
      <c r="H592" s="911" t="s">
        <v>804</v>
      </c>
      <c r="I592" s="901" t="s">
        <v>1557</v>
      </c>
      <c r="J592" s="185" t="s">
        <v>798</v>
      </c>
      <c r="K592" s="5" t="s">
        <v>26</v>
      </c>
      <c r="L592" s="5" t="s">
        <v>811</v>
      </c>
      <c r="M592" s="5"/>
      <c r="N592" s="342">
        <v>44895</v>
      </c>
      <c r="O592" s="101"/>
      <c r="P592" s="101">
        <f t="shared" si="500"/>
        <v>44937</v>
      </c>
      <c r="Q592" s="1"/>
      <c r="R592" s="336"/>
      <c r="S592" s="538" t="s">
        <v>101</v>
      </c>
      <c r="T592" s="8" t="s">
        <v>102</v>
      </c>
      <c r="U592" s="8" t="s">
        <v>103</v>
      </c>
      <c r="V592" s="17" t="s">
        <v>248</v>
      </c>
      <c r="W592" s="17" t="s">
        <v>232</v>
      </c>
      <c r="X592" s="41" t="s">
        <v>2075</v>
      </c>
      <c r="Y592" s="27"/>
      <c r="Z592" s="5" t="s">
        <v>14</v>
      </c>
      <c r="AA592" s="38" t="s">
        <v>244</v>
      </c>
      <c r="AB592" s="15" t="s">
        <v>21</v>
      </c>
      <c r="AC592" s="22" t="s">
        <v>469</v>
      </c>
      <c r="AD592" s="4"/>
      <c r="AE592" s="4" t="s">
        <v>275</v>
      </c>
      <c r="AF592" s="20" t="s">
        <v>805</v>
      </c>
      <c r="AG592" s="6" t="str">
        <f t="shared" si="501"/>
        <v>710_82_1370_5_233_57_A</v>
      </c>
      <c r="AH592" s="5"/>
      <c r="AI592" s="45" t="str">
        <f t="shared" si="502"/>
        <v>710_82_1370_5_233_57  Bewehrungsplan Ebene 3 Teil 1-6, Wände</v>
      </c>
    </row>
    <row r="593" spans="1:35" s="337" customFormat="1" ht="12.75" customHeight="1" x14ac:dyDescent="0.25">
      <c r="A593" s="28">
        <v>710</v>
      </c>
      <c r="B593" s="13">
        <v>82</v>
      </c>
      <c r="C593" s="7" t="s">
        <v>9</v>
      </c>
      <c r="D593" s="7" t="s">
        <v>98</v>
      </c>
      <c r="E593" s="20" t="s">
        <v>2072</v>
      </c>
      <c r="F593" s="20" t="s">
        <v>2078</v>
      </c>
      <c r="G593" s="932" t="s">
        <v>19</v>
      </c>
      <c r="H593" s="911" t="s">
        <v>804</v>
      </c>
      <c r="I593" s="901" t="s">
        <v>1557</v>
      </c>
      <c r="J593" s="185" t="s">
        <v>798</v>
      </c>
      <c r="K593" s="5" t="s">
        <v>26</v>
      </c>
      <c r="L593" s="5" t="s">
        <v>811</v>
      </c>
      <c r="M593" s="5"/>
      <c r="N593" s="342">
        <v>44895</v>
      </c>
      <c r="O593" s="101"/>
      <c r="P593" s="101">
        <f t="shared" si="500"/>
        <v>44937</v>
      </c>
      <c r="Q593" s="1"/>
      <c r="R593" s="336"/>
      <c r="S593" s="538" t="s">
        <v>101</v>
      </c>
      <c r="T593" s="8" t="s">
        <v>102</v>
      </c>
      <c r="U593" s="8" t="s">
        <v>103</v>
      </c>
      <c r="V593" s="17" t="s">
        <v>248</v>
      </c>
      <c r="W593" s="17" t="s">
        <v>232</v>
      </c>
      <c r="X593" s="41" t="s">
        <v>2075</v>
      </c>
      <c r="Y593" s="27"/>
      <c r="Z593" s="5" t="s">
        <v>14</v>
      </c>
      <c r="AA593" s="38" t="s">
        <v>244</v>
      </c>
      <c r="AB593" s="15" t="s">
        <v>21</v>
      </c>
      <c r="AC593" s="22" t="s">
        <v>469</v>
      </c>
      <c r="AD593" s="4"/>
      <c r="AE593" s="4" t="s">
        <v>275</v>
      </c>
      <c r="AF593" s="20" t="s">
        <v>805</v>
      </c>
      <c r="AG593" s="6" t="str">
        <f t="shared" si="501"/>
        <v>710_82_1370_5_233_58_A</v>
      </c>
      <c r="AH593" s="5"/>
      <c r="AI593" s="45" t="str">
        <f t="shared" si="502"/>
        <v>710_82_1370_5_233_58  Bewehrungsplan Ebene 3 Teil 1-6, Wände</v>
      </c>
    </row>
    <row r="594" spans="1:35" s="337" customFormat="1" ht="12.75" customHeight="1" x14ac:dyDescent="0.25">
      <c r="A594" s="28">
        <v>710</v>
      </c>
      <c r="B594" s="13">
        <v>82</v>
      </c>
      <c r="C594" s="7" t="s">
        <v>9</v>
      </c>
      <c r="D594" s="7" t="s">
        <v>98</v>
      </c>
      <c r="E594" s="20" t="s">
        <v>2072</v>
      </c>
      <c r="F594" s="20" t="s">
        <v>2079</v>
      </c>
      <c r="G594" s="932" t="s">
        <v>19</v>
      </c>
      <c r="H594" s="911" t="s">
        <v>804</v>
      </c>
      <c r="I594" s="901" t="s">
        <v>1557</v>
      </c>
      <c r="J594" s="185" t="s">
        <v>798</v>
      </c>
      <c r="K594" s="5" t="s">
        <v>26</v>
      </c>
      <c r="L594" s="5" t="s">
        <v>811</v>
      </c>
      <c r="M594" s="5"/>
      <c r="N594" s="342">
        <v>44895</v>
      </c>
      <c r="O594" s="101"/>
      <c r="P594" s="101">
        <f t="shared" si="500"/>
        <v>44937</v>
      </c>
      <c r="Q594" s="1"/>
      <c r="R594" s="336"/>
      <c r="S594" s="538" t="s">
        <v>101</v>
      </c>
      <c r="T594" s="8" t="s">
        <v>102</v>
      </c>
      <c r="U594" s="8" t="s">
        <v>103</v>
      </c>
      <c r="V594" s="17" t="s">
        <v>248</v>
      </c>
      <c r="W594" s="17" t="s">
        <v>232</v>
      </c>
      <c r="X594" s="41" t="s">
        <v>2075</v>
      </c>
      <c r="Y594" s="27"/>
      <c r="Z594" s="5" t="s">
        <v>14</v>
      </c>
      <c r="AA594" s="38" t="s">
        <v>244</v>
      </c>
      <c r="AB594" s="15" t="s">
        <v>21</v>
      </c>
      <c r="AC594" s="22" t="s">
        <v>469</v>
      </c>
      <c r="AD594" s="4"/>
      <c r="AE594" s="4" t="s">
        <v>275</v>
      </c>
      <c r="AF594" s="20" t="s">
        <v>805</v>
      </c>
      <c r="AG594" s="6" t="str">
        <f t="shared" si="501"/>
        <v>710_82_1370_5_233_59_A</v>
      </c>
      <c r="AH594" s="5"/>
      <c r="AI594" s="45" t="str">
        <f t="shared" si="502"/>
        <v>710_82_1370_5_233_59  Bewehrungsplan Ebene 3 Teil 1-6, Wände</v>
      </c>
    </row>
    <row r="595" spans="1:35" s="337" customFormat="1" ht="12.75" customHeight="1" x14ac:dyDescent="0.25">
      <c r="A595" s="28">
        <v>710</v>
      </c>
      <c r="B595" s="13">
        <v>82</v>
      </c>
      <c r="C595" s="7" t="s">
        <v>9</v>
      </c>
      <c r="D595" s="7" t="s">
        <v>98</v>
      </c>
      <c r="E595" s="20" t="s">
        <v>2072</v>
      </c>
      <c r="F595" s="20" t="s">
        <v>1614</v>
      </c>
      <c r="G595" s="932" t="s">
        <v>19</v>
      </c>
      <c r="H595" s="911" t="s">
        <v>804</v>
      </c>
      <c r="I595" s="901" t="s">
        <v>1557</v>
      </c>
      <c r="J595" s="185" t="s">
        <v>798</v>
      </c>
      <c r="K595" s="5" t="s">
        <v>26</v>
      </c>
      <c r="L595" s="5" t="s">
        <v>811</v>
      </c>
      <c r="M595" s="5"/>
      <c r="N595" s="342">
        <v>44895</v>
      </c>
      <c r="O595" s="101"/>
      <c r="P595" s="101">
        <f t="shared" si="500"/>
        <v>44937</v>
      </c>
      <c r="Q595" s="1"/>
      <c r="R595" s="336"/>
      <c r="S595" s="538" t="s">
        <v>101</v>
      </c>
      <c r="T595" s="8" t="s">
        <v>102</v>
      </c>
      <c r="U595" s="8" t="s">
        <v>103</v>
      </c>
      <c r="V595" s="17" t="s">
        <v>248</v>
      </c>
      <c r="W595" s="17" t="s">
        <v>232</v>
      </c>
      <c r="X595" s="41" t="s">
        <v>2075</v>
      </c>
      <c r="Y595" s="27"/>
      <c r="Z595" s="5" t="s">
        <v>14</v>
      </c>
      <c r="AA595" s="38" t="s">
        <v>244</v>
      </c>
      <c r="AB595" s="15" t="s">
        <v>21</v>
      </c>
      <c r="AC595" s="22" t="s">
        <v>469</v>
      </c>
      <c r="AD595" s="4"/>
      <c r="AE595" s="4" t="s">
        <v>275</v>
      </c>
      <c r="AF595" s="20" t="s">
        <v>805</v>
      </c>
      <c r="AG595" s="6" t="str">
        <f t="shared" si="501"/>
        <v>710_82_1370_5_233_60_A</v>
      </c>
      <c r="AH595" s="5"/>
      <c r="AI595" s="45" t="str">
        <f t="shared" si="502"/>
        <v>710_82_1370_5_233_60  Bewehrungsplan Ebene 3 Teil 1-6, Wände</v>
      </c>
    </row>
    <row r="596" spans="1:35" s="337" customFormat="1" ht="12.75" customHeight="1" x14ac:dyDescent="0.25">
      <c r="A596" s="28">
        <v>710</v>
      </c>
      <c r="B596" s="13">
        <v>82</v>
      </c>
      <c r="C596" s="7" t="s">
        <v>9</v>
      </c>
      <c r="D596" s="7" t="s">
        <v>98</v>
      </c>
      <c r="E596" s="20" t="s">
        <v>2072</v>
      </c>
      <c r="F596" s="20" t="s">
        <v>1617</v>
      </c>
      <c r="G596" s="932" t="s">
        <v>19</v>
      </c>
      <c r="H596" s="911" t="s">
        <v>804</v>
      </c>
      <c r="I596" s="901" t="s">
        <v>1557</v>
      </c>
      <c r="J596" s="185" t="s">
        <v>798</v>
      </c>
      <c r="K596" s="5" t="s">
        <v>26</v>
      </c>
      <c r="L596" s="5" t="s">
        <v>811</v>
      </c>
      <c r="M596" s="5"/>
      <c r="N596" s="342">
        <v>44895</v>
      </c>
      <c r="O596" s="101"/>
      <c r="P596" s="101">
        <f t="shared" si="500"/>
        <v>44937</v>
      </c>
      <c r="Q596" s="1"/>
      <c r="R596" s="336"/>
      <c r="S596" s="538" t="s">
        <v>101</v>
      </c>
      <c r="T596" s="8" t="s">
        <v>102</v>
      </c>
      <c r="U596" s="8" t="s">
        <v>103</v>
      </c>
      <c r="V596" s="17" t="s">
        <v>248</v>
      </c>
      <c r="W596" s="17" t="s">
        <v>232</v>
      </c>
      <c r="X596" s="41" t="s">
        <v>2075</v>
      </c>
      <c r="Y596" s="27"/>
      <c r="Z596" s="5" t="s">
        <v>14</v>
      </c>
      <c r="AA596" s="38" t="s">
        <v>244</v>
      </c>
      <c r="AB596" s="15" t="s">
        <v>21</v>
      </c>
      <c r="AC596" s="22" t="s">
        <v>469</v>
      </c>
      <c r="AD596" s="4"/>
      <c r="AE596" s="4" t="s">
        <v>275</v>
      </c>
      <c r="AF596" s="20" t="s">
        <v>805</v>
      </c>
      <c r="AG596" s="6" t="str">
        <f t="shared" si="501"/>
        <v>710_82_1370_5_233_61_A</v>
      </c>
      <c r="AH596" s="5"/>
      <c r="AI596" s="45" t="str">
        <f t="shared" si="502"/>
        <v>710_82_1370_5_233_61  Bewehrungsplan Ebene 3 Teil 1-6, Wände</v>
      </c>
    </row>
    <row r="597" spans="1:35" s="337" customFormat="1" ht="12.75" customHeight="1" x14ac:dyDescent="0.25">
      <c r="A597" s="28">
        <v>710</v>
      </c>
      <c r="B597" s="13">
        <v>82</v>
      </c>
      <c r="C597" s="7" t="s">
        <v>9</v>
      </c>
      <c r="D597" s="7" t="s">
        <v>98</v>
      </c>
      <c r="E597" s="20" t="s">
        <v>2072</v>
      </c>
      <c r="F597" s="20" t="s">
        <v>1618</v>
      </c>
      <c r="G597" s="932" t="s">
        <v>19</v>
      </c>
      <c r="H597" s="911" t="s">
        <v>804</v>
      </c>
      <c r="I597" s="901" t="s">
        <v>1557</v>
      </c>
      <c r="J597" s="185" t="s">
        <v>798</v>
      </c>
      <c r="K597" s="5" t="s">
        <v>26</v>
      </c>
      <c r="L597" s="5" t="s">
        <v>811</v>
      </c>
      <c r="M597" s="5"/>
      <c r="N597" s="342">
        <v>44895</v>
      </c>
      <c r="O597" s="101"/>
      <c r="P597" s="101">
        <f t="shared" si="500"/>
        <v>44937</v>
      </c>
      <c r="Q597" s="1"/>
      <c r="R597" s="336"/>
      <c r="S597" s="538" t="s">
        <v>101</v>
      </c>
      <c r="T597" s="8" t="s">
        <v>102</v>
      </c>
      <c r="U597" s="8" t="s">
        <v>103</v>
      </c>
      <c r="V597" s="17" t="s">
        <v>248</v>
      </c>
      <c r="W597" s="17" t="s">
        <v>232</v>
      </c>
      <c r="X597" s="41" t="s">
        <v>2075</v>
      </c>
      <c r="Y597" s="27"/>
      <c r="Z597" s="5" t="s">
        <v>14</v>
      </c>
      <c r="AA597" s="38" t="s">
        <v>244</v>
      </c>
      <c r="AB597" s="15" t="s">
        <v>21</v>
      </c>
      <c r="AC597" s="22" t="s">
        <v>469</v>
      </c>
      <c r="AD597" s="4"/>
      <c r="AE597" s="4" t="s">
        <v>275</v>
      </c>
      <c r="AF597" s="20" t="s">
        <v>805</v>
      </c>
      <c r="AG597" s="6" t="str">
        <f t="shared" si="501"/>
        <v>710_82_1370_5_233_62_A</v>
      </c>
      <c r="AH597" s="5"/>
      <c r="AI597" s="45" t="str">
        <f t="shared" si="502"/>
        <v>710_82_1370_5_233_62  Bewehrungsplan Ebene 3 Teil 1-6, Wände</v>
      </c>
    </row>
    <row r="598" spans="1:35" s="337" customFormat="1" ht="12.75" customHeight="1" x14ac:dyDescent="0.25">
      <c r="A598" s="28">
        <v>710</v>
      </c>
      <c r="B598" s="13">
        <v>82</v>
      </c>
      <c r="C598" s="7" t="s">
        <v>9</v>
      </c>
      <c r="D598" s="7" t="s">
        <v>98</v>
      </c>
      <c r="E598" s="20" t="s">
        <v>2072</v>
      </c>
      <c r="F598" s="20" t="s">
        <v>1619</v>
      </c>
      <c r="G598" s="932" t="s">
        <v>19</v>
      </c>
      <c r="H598" s="911" t="s">
        <v>804</v>
      </c>
      <c r="I598" s="901" t="s">
        <v>1557</v>
      </c>
      <c r="J598" s="185" t="s">
        <v>798</v>
      </c>
      <c r="K598" s="5" t="s">
        <v>26</v>
      </c>
      <c r="L598" s="5" t="s">
        <v>811</v>
      </c>
      <c r="M598" s="5"/>
      <c r="N598" s="342">
        <v>44895</v>
      </c>
      <c r="O598" s="101"/>
      <c r="P598" s="101">
        <f t="shared" si="500"/>
        <v>44937</v>
      </c>
      <c r="Q598" s="1"/>
      <c r="R598" s="336"/>
      <c r="S598" s="538" t="s">
        <v>101</v>
      </c>
      <c r="T598" s="8" t="s">
        <v>102</v>
      </c>
      <c r="U598" s="8" t="s">
        <v>103</v>
      </c>
      <c r="V598" s="17" t="s">
        <v>248</v>
      </c>
      <c r="W598" s="17" t="s">
        <v>232</v>
      </c>
      <c r="X598" s="41" t="s">
        <v>2075</v>
      </c>
      <c r="Y598" s="27"/>
      <c r="Z598" s="5" t="s">
        <v>14</v>
      </c>
      <c r="AA598" s="38" t="s">
        <v>244</v>
      </c>
      <c r="AB598" s="15" t="s">
        <v>21</v>
      </c>
      <c r="AC598" s="22" t="s">
        <v>469</v>
      </c>
      <c r="AD598" s="4"/>
      <c r="AE598" s="4" t="s">
        <v>275</v>
      </c>
      <c r="AF598" s="20" t="s">
        <v>805</v>
      </c>
      <c r="AG598" s="6" t="str">
        <f t="shared" si="501"/>
        <v>710_82_1370_5_233_63_A</v>
      </c>
      <c r="AH598" s="5"/>
      <c r="AI598" s="45" t="str">
        <f t="shared" si="502"/>
        <v>710_82_1370_5_233_63  Bewehrungsplan Ebene 3 Teil 1-6, Wände</v>
      </c>
    </row>
    <row r="599" spans="1:35" s="337" customFormat="1" ht="12.75" customHeight="1" x14ac:dyDescent="0.25">
      <c r="A599" s="28">
        <v>710</v>
      </c>
      <c r="B599" s="13">
        <v>82</v>
      </c>
      <c r="C599" s="7" t="s">
        <v>9</v>
      </c>
      <c r="D599" s="7" t="s">
        <v>98</v>
      </c>
      <c r="E599" s="20" t="s">
        <v>2072</v>
      </c>
      <c r="F599" s="20" t="s">
        <v>1620</v>
      </c>
      <c r="G599" s="932" t="s">
        <v>19</v>
      </c>
      <c r="H599" s="911" t="s">
        <v>804</v>
      </c>
      <c r="I599" s="901" t="s">
        <v>1557</v>
      </c>
      <c r="J599" s="185" t="s">
        <v>798</v>
      </c>
      <c r="K599" s="5" t="s">
        <v>26</v>
      </c>
      <c r="L599" s="5" t="s">
        <v>811</v>
      </c>
      <c r="M599" s="5"/>
      <c r="N599" s="342">
        <v>44895</v>
      </c>
      <c r="O599" s="101"/>
      <c r="P599" s="101">
        <f t="shared" si="500"/>
        <v>44937</v>
      </c>
      <c r="Q599" s="1"/>
      <c r="R599" s="336"/>
      <c r="S599" s="538" t="s">
        <v>101</v>
      </c>
      <c r="T599" s="8" t="s">
        <v>102</v>
      </c>
      <c r="U599" s="8" t="s">
        <v>103</v>
      </c>
      <c r="V599" s="17" t="s">
        <v>248</v>
      </c>
      <c r="W599" s="17" t="s">
        <v>232</v>
      </c>
      <c r="X599" s="41" t="s">
        <v>2075</v>
      </c>
      <c r="Y599" s="27"/>
      <c r="Z599" s="5" t="s">
        <v>14</v>
      </c>
      <c r="AA599" s="38" t="s">
        <v>244</v>
      </c>
      <c r="AB599" s="15" t="s">
        <v>21</v>
      </c>
      <c r="AC599" s="22" t="s">
        <v>469</v>
      </c>
      <c r="AD599" s="4"/>
      <c r="AE599" s="4" t="s">
        <v>275</v>
      </c>
      <c r="AF599" s="20" t="s">
        <v>805</v>
      </c>
      <c r="AG599" s="6" t="str">
        <f t="shared" si="501"/>
        <v>710_82_1370_5_233_64_A</v>
      </c>
      <c r="AH599" s="5"/>
      <c r="AI599" s="45" t="str">
        <f t="shared" si="502"/>
        <v>710_82_1370_5_233_64  Bewehrungsplan Ebene 3 Teil 1-6, Wände</v>
      </c>
    </row>
    <row r="600" spans="1:35" s="337" customFormat="1" ht="12.75" customHeight="1" x14ac:dyDescent="0.25">
      <c r="A600" s="28">
        <v>710</v>
      </c>
      <c r="B600" s="13">
        <v>82</v>
      </c>
      <c r="C600" s="7" t="s">
        <v>9</v>
      </c>
      <c r="D600" s="7" t="s">
        <v>98</v>
      </c>
      <c r="E600" s="20" t="s">
        <v>2072</v>
      </c>
      <c r="F600" s="20" t="s">
        <v>2080</v>
      </c>
      <c r="G600" s="932" t="s">
        <v>19</v>
      </c>
      <c r="H600" s="911" t="s">
        <v>804</v>
      </c>
      <c r="I600" s="901" t="s">
        <v>1557</v>
      </c>
      <c r="J600" s="185" t="s">
        <v>798</v>
      </c>
      <c r="K600" s="5" t="s">
        <v>26</v>
      </c>
      <c r="L600" s="5" t="s">
        <v>811</v>
      </c>
      <c r="M600" s="5"/>
      <c r="N600" s="342">
        <v>44895</v>
      </c>
      <c r="O600" s="101"/>
      <c r="P600" s="101">
        <f t="shared" si="500"/>
        <v>44937</v>
      </c>
      <c r="Q600" s="1"/>
      <c r="R600" s="336"/>
      <c r="S600" s="538" t="s">
        <v>101</v>
      </c>
      <c r="T600" s="8" t="s">
        <v>102</v>
      </c>
      <c r="U600" s="8" t="s">
        <v>103</v>
      </c>
      <c r="V600" s="17" t="s">
        <v>248</v>
      </c>
      <c r="W600" s="17" t="s">
        <v>232</v>
      </c>
      <c r="X600" s="41" t="s">
        <v>2075</v>
      </c>
      <c r="Y600" s="27"/>
      <c r="Z600" s="5" t="s">
        <v>14</v>
      </c>
      <c r="AA600" s="38" t="s">
        <v>244</v>
      </c>
      <c r="AB600" s="15" t="s">
        <v>21</v>
      </c>
      <c r="AC600" s="22" t="s">
        <v>469</v>
      </c>
      <c r="AD600" s="4"/>
      <c r="AE600" s="4" t="s">
        <v>275</v>
      </c>
      <c r="AF600" s="20" t="s">
        <v>805</v>
      </c>
      <c r="AG600" s="6" t="str">
        <f t="shared" si="501"/>
        <v>710_82_1370_5_233_65_A</v>
      </c>
      <c r="AH600" s="5"/>
      <c r="AI600" s="45" t="str">
        <f t="shared" si="502"/>
        <v>710_82_1370_5_233_65  Bewehrungsplan Ebene 3 Teil 1-6, Wände</v>
      </c>
    </row>
    <row r="601" spans="1:35" s="337" customFormat="1" ht="12.75" customHeight="1" x14ac:dyDescent="0.25">
      <c r="A601" s="28">
        <v>710</v>
      </c>
      <c r="B601" s="13">
        <v>82</v>
      </c>
      <c r="C601" s="7" t="s">
        <v>9</v>
      </c>
      <c r="D601" s="7" t="s">
        <v>98</v>
      </c>
      <c r="E601" s="20" t="s">
        <v>2072</v>
      </c>
      <c r="F601" s="20" t="s">
        <v>2081</v>
      </c>
      <c r="G601" s="932" t="s">
        <v>19</v>
      </c>
      <c r="H601" s="911" t="s">
        <v>804</v>
      </c>
      <c r="I601" s="901" t="s">
        <v>1557</v>
      </c>
      <c r="J601" s="185" t="s">
        <v>798</v>
      </c>
      <c r="K601" s="5" t="s">
        <v>26</v>
      </c>
      <c r="L601" s="5" t="s">
        <v>811</v>
      </c>
      <c r="M601" s="5"/>
      <c r="N601" s="342">
        <v>44895</v>
      </c>
      <c r="O601" s="101"/>
      <c r="P601" s="101">
        <f t="shared" si="500"/>
        <v>44937</v>
      </c>
      <c r="Q601" s="1"/>
      <c r="R601" s="336"/>
      <c r="S601" s="538" t="s">
        <v>101</v>
      </c>
      <c r="T601" s="8" t="s">
        <v>102</v>
      </c>
      <c r="U601" s="8" t="s">
        <v>103</v>
      </c>
      <c r="V601" s="17" t="s">
        <v>248</v>
      </c>
      <c r="W601" s="17" t="s">
        <v>232</v>
      </c>
      <c r="X601" s="41" t="s">
        <v>2075</v>
      </c>
      <c r="Y601" s="27"/>
      <c r="Z601" s="5" t="s">
        <v>14</v>
      </c>
      <c r="AA601" s="38" t="s">
        <v>244</v>
      </c>
      <c r="AB601" s="15" t="s">
        <v>21</v>
      </c>
      <c r="AC601" s="22" t="s">
        <v>469</v>
      </c>
      <c r="AD601" s="4"/>
      <c r="AE601" s="4" t="s">
        <v>275</v>
      </c>
      <c r="AF601" s="20" t="s">
        <v>805</v>
      </c>
      <c r="AG601" s="6" t="str">
        <f t="shared" si="501"/>
        <v>710_82_1370_5_233_66_A</v>
      </c>
      <c r="AH601" s="5"/>
      <c r="AI601" s="45" t="str">
        <f t="shared" si="502"/>
        <v>710_82_1370_5_233_66  Bewehrungsplan Ebene 3 Teil 1-6, Wände</v>
      </c>
    </row>
    <row r="602" spans="1:35" s="337" customFormat="1" ht="12.75" customHeight="1" x14ac:dyDescent="0.25">
      <c r="A602" s="28">
        <v>710</v>
      </c>
      <c r="B602" s="13">
        <v>82</v>
      </c>
      <c r="C602" s="7" t="s">
        <v>9</v>
      </c>
      <c r="D602" s="7" t="s">
        <v>98</v>
      </c>
      <c r="E602" s="20" t="s">
        <v>2072</v>
      </c>
      <c r="F602" s="20" t="s">
        <v>2082</v>
      </c>
      <c r="G602" s="932" t="s">
        <v>19</v>
      </c>
      <c r="H602" s="911" t="s">
        <v>804</v>
      </c>
      <c r="I602" s="901" t="s">
        <v>1557</v>
      </c>
      <c r="J602" s="185" t="s">
        <v>798</v>
      </c>
      <c r="K602" s="5" t="s">
        <v>26</v>
      </c>
      <c r="L602" s="5" t="s">
        <v>811</v>
      </c>
      <c r="M602" s="5"/>
      <c r="N602" s="342">
        <v>44895</v>
      </c>
      <c r="O602" s="101"/>
      <c r="P602" s="101">
        <f t="shared" si="500"/>
        <v>44937</v>
      </c>
      <c r="Q602" s="1"/>
      <c r="R602" s="336"/>
      <c r="S602" s="538" t="s">
        <v>101</v>
      </c>
      <c r="T602" s="8" t="s">
        <v>102</v>
      </c>
      <c r="U602" s="8" t="s">
        <v>103</v>
      </c>
      <c r="V602" s="17" t="s">
        <v>248</v>
      </c>
      <c r="W602" s="17" t="s">
        <v>232</v>
      </c>
      <c r="X602" s="41" t="s">
        <v>2075</v>
      </c>
      <c r="Y602" s="27"/>
      <c r="Z602" s="5" t="s">
        <v>14</v>
      </c>
      <c r="AA602" s="38" t="s">
        <v>244</v>
      </c>
      <c r="AB602" s="15" t="s">
        <v>21</v>
      </c>
      <c r="AC602" s="22" t="s">
        <v>469</v>
      </c>
      <c r="AD602" s="4"/>
      <c r="AE602" s="4" t="s">
        <v>275</v>
      </c>
      <c r="AF602" s="20" t="s">
        <v>805</v>
      </c>
      <c r="AG602" s="6" t="str">
        <f t="shared" si="501"/>
        <v>710_82_1370_5_233_67_A</v>
      </c>
      <c r="AH602" s="5"/>
      <c r="AI602" s="45" t="str">
        <f t="shared" si="502"/>
        <v>710_82_1370_5_233_67  Bewehrungsplan Ebene 3 Teil 1-6, Wände</v>
      </c>
    </row>
    <row r="603" spans="1:35" s="337" customFormat="1" ht="12.75" customHeight="1" x14ac:dyDescent="0.25">
      <c r="A603" s="28">
        <v>710</v>
      </c>
      <c r="B603" s="13">
        <v>82</v>
      </c>
      <c r="C603" s="7" t="s">
        <v>9</v>
      </c>
      <c r="D603" s="7" t="s">
        <v>98</v>
      </c>
      <c r="E603" s="20" t="s">
        <v>2072</v>
      </c>
      <c r="F603" s="20" t="s">
        <v>2083</v>
      </c>
      <c r="G603" s="932" t="s">
        <v>19</v>
      </c>
      <c r="H603" s="911" t="s">
        <v>804</v>
      </c>
      <c r="I603" s="901" t="s">
        <v>1557</v>
      </c>
      <c r="J603" s="185" t="s">
        <v>798</v>
      </c>
      <c r="K603" s="5" t="s">
        <v>26</v>
      </c>
      <c r="L603" s="5" t="s">
        <v>811</v>
      </c>
      <c r="M603" s="5"/>
      <c r="N603" s="342">
        <v>44895</v>
      </c>
      <c r="O603" s="101"/>
      <c r="P603" s="101">
        <f t="shared" si="500"/>
        <v>44937</v>
      </c>
      <c r="Q603" s="1"/>
      <c r="R603" s="336"/>
      <c r="S603" s="538" t="s">
        <v>101</v>
      </c>
      <c r="T603" s="8" t="s">
        <v>102</v>
      </c>
      <c r="U603" s="8" t="s">
        <v>103</v>
      </c>
      <c r="V603" s="17" t="s">
        <v>248</v>
      </c>
      <c r="W603" s="17" t="s">
        <v>232</v>
      </c>
      <c r="X603" s="41" t="s">
        <v>2075</v>
      </c>
      <c r="Y603" s="27"/>
      <c r="Z603" s="5" t="s">
        <v>14</v>
      </c>
      <c r="AA603" s="38" t="s">
        <v>244</v>
      </c>
      <c r="AB603" s="15" t="s">
        <v>21</v>
      </c>
      <c r="AC603" s="22" t="s">
        <v>469</v>
      </c>
      <c r="AD603" s="4"/>
      <c r="AE603" s="4" t="s">
        <v>275</v>
      </c>
      <c r="AF603" s="20" t="s">
        <v>805</v>
      </c>
      <c r="AG603" s="6" t="str">
        <f t="shared" si="501"/>
        <v>710_82_1370_5_233_68_A</v>
      </c>
      <c r="AH603" s="5"/>
      <c r="AI603" s="45" t="str">
        <f t="shared" si="502"/>
        <v>710_82_1370_5_233_68  Bewehrungsplan Ebene 3 Teil 1-6, Wände</v>
      </c>
    </row>
    <row r="604" spans="1:35" s="337" customFormat="1" ht="12.75" customHeight="1" x14ac:dyDescent="0.25">
      <c r="A604" s="28">
        <v>710</v>
      </c>
      <c r="B604" s="13">
        <v>82</v>
      </c>
      <c r="C604" s="7" t="s">
        <v>9</v>
      </c>
      <c r="D604" s="7" t="s">
        <v>98</v>
      </c>
      <c r="E604" s="20" t="s">
        <v>2072</v>
      </c>
      <c r="F604" s="20" t="s">
        <v>2084</v>
      </c>
      <c r="G604" s="932" t="s">
        <v>19</v>
      </c>
      <c r="H604" s="911" t="s">
        <v>804</v>
      </c>
      <c r="I604" s="901" t="s">
        <v>1557</v>
      </c>
      <c r="J604" s="185" t="s">
        <v>798</v>
      </c>
      <c r="K604" s="5" t="s">
        <v>26</v>
      </c>
      <c r="L604" s="5" t="s">
        <v>811</v>
      </c>
      <c r="M604" s="5"/>
      <c r="N604" s="342">
        <v>44895</v>
      </c>
      <c r="O604" s="101"/>
      <c r="P604" s="101">
        <f t="shared" ref="P604:P607" si="503">N604+(7*6)</f>
        <v>44937</v>
      </c>
      <c r="Q604" s="1"/>
      <c r="R604" s="336"/>
      <c r="S604" s="538" t="s">
        <v>101</v>
      </c>
      <c r="T604" s="8" t="s">
        <v>102</v>
      </c>
      <c r="U604" s="8" t="s">
        <v>103</v>
      </c>
      <c r="V604" s="17" t="s">
        <v>248</v>
      </c>
      <c r="W604" s="17" t="s">
        <v>232</v>
      </c>
      <c r="X604" s="41" t="s">
        <v>2075</v>
      </c>
      <c r="Y604" s="27"/>
      <c r="Z604" s="5" t="s">
        <v>14</v>
      </c>
      <c r="AA604" s="38" t="s">
        <v>244</v>
      </c>
      <c r="AB604" s="15" t="s">
        <v>21</v>
      </c>
      <c r="AC604" s="22" t="s">
        <v>469</v>
      </c>
      <c r="AD604" s="4"/>
      <c r="AE604" s="4" t="s">
        <v>275</v>
      </c>
      <c r="AF604" s="20" t="s">
        <v>805</v>
      </c>
      <c r="AG604" s="6" t="str">
        <f t="shared" ref="AG604:AG607" si="504">IF(A604="","",A604&amp;"_"&amp;B604&amp;"_"&amp;C604&amp;"_"&amp;D604&amp;"_"&amp;E604&amp;"_"&amp;F604&amp;"_"&amp;G604)</f>
        <v>710_82_1370_5_233_69_A</v>
      </c>
      <c r="AH604" s="5"/>
      <c r="AI604" s="45" t="str">
        <f t="shared" ref="AI604:AI607" si="505">IF(A604="","",A604&amp;"_"&amp;B604&amp;"_"&amp;C604&amp;"_"&amp;D604&amp;"_"&amp;E604&amp;"_"&amp;F604&amp;"  "&amp;X604)</f>
        <v>710_82_1370_5_233_69  Bewehrungsplan Ebene 3 Teil 1-6, Wände</v>
      </c>
    </row>
    <row r="605" spans="1:35" s="337" customFormat="1" ht="12.75" customHeight="1" x14ac:dyDescent="0.25">
      <c r="A605" s="28">
        <v>710</v>
      </c>
      <c r="B605" s="13">
        <v>82</v>
      </c>
      <c r="C605" s="7" t="s">
        <v>9</v>
      </c>
      <c r="D605" s="7" t="s">
        <v>98</v>
      </c>
      <c r="E605" s="20" t="s">
        <v>2072</v>
      </c>
      <c r="F605" s="20" t="s">
        <v>863</v>
      </c>
      <c r="G605" s="932" t="s">
        <v>19</v>
      </c>
      <c r="H605" s="911" t="s">
        <v>804</v>
      </c>
      <c r="I605" s="901" t="s">
        <v>1557</v>
      </c>
      <c r="J605" s="185" t="s">
        <v>798</v>
      </c>
      <c r="K605" s="5" t="s">
        <v>26</v>
      </c>
      <c r="L605" s="5" t="s">
        <v>811</v>
      </c>
      <c r="M605" s="5"/>
      <c r="N605" s="342">
        <v>44895</v>
      </c>
      <c r="O605" s="101"/>
      <c r="P605" s="101">
        <f t="shared" si="503"/>
        <v>44937</v>
      </c>
      <c r="Q605" s="1"/>
      <c r="R605" s="336"/>
      <c r="S605" s="538" t="s">
        <v>101</v>
      </c>
      <c r="T605" s="8" t="s">
        <v>102</v>
      </c>
      <c r="U605" s="8" t="s">
        <v>103</v>
      </c>
      <c r="V605" s="17" t="s">
        <v>248</v>
      </c>
      <c r="W605" s="17" t="s">
        <v>232</v>
      </c>
      <c r="X605" s="41" t="s">
        <v>2075</v>
      </c>
      <c r="Y605" s="27"/>
      <c r="Z605" s="5" t="s">
        <v>14</v>
      </c>
      <c r="AA605" s="38" t="s">
        <v>244</v>
      </c>
      <c r="AB605" s="15" t="s">
        <v>21</v>
      </c>
      <c r="AC605" s="22" t="s">
        <v>469</v>
      </c>
      <c r="AD605" s="4"/>
      <c r="AE605" s="4" t="s">
        <v>275</v>
      </c>
      <c r="AF605" s="20" t="s">
        <v>805</v>
      </c>
      <c r="AG605" s="6" t="str">
        <f t="shared" si="504"/>
        <v>710_82_1370_5_233_70_A</v>
      </c>
      <c r="AH605" s="5"/>
      <c r="AI605" s="45" t="str">
        <f t="shared" si="505"/>
        <v>710_82_1370_5_233_70  Bewehrungsplan Ebene 3 Teil 1-6, Wände</v>
      </c>
    </row>
    <row r="606" spans="1:35" s="337" customFormat="1" ht="12.75" customHeight="1" x14ac:dyDescent="0.25">
      <c r="A606" s="28">
        <v>710</v>
      </c>
      <c r="B606" s="13">
        <v>82</v>
      </c>
      <c r="C606" s="7" t="s">
        <v>9</v>
      </c>
      <c r="D606" s="7" t="s">
        <v>98</v>
      </c>
      <c r="E606" s="20" t="s">
        <v>2072</v>
      </c>
      <c r="F606" s="20" t="s">
        <v>864</v>
      </c>
      <c r="G606" s="932" t="s">
        <v>19</v>
      </c>
      <c r="H606" s="911" t="s">
        <v>804</v>
      </c>
      <c r="I606" s="901" t="s">
        <v>1557</v>
      </c>
      <c r="J606" s="185" t="s">
        <v>798</v>
      </c>
      <c r="K606" s="5" t="s">
        <v>26</v>
      </c>
      <c r="L606" s="5" t="s">
        <v>811</v>
      </c>
      <c r="M606" s="5"/>
      <c r="N606" s="342">
        <v>44895</v>
      </c>
      <c r="O606" s="101"/>
      <c r="P606" s="101">
        <f t="shared" si="503"/>
        <v>44937</v>
      </c>
      <c r="Q606" s="1"/>
      <c r="R606" s="336"/>
      <c r="S606" s="538" t="s">
        <v>101</v>
      </c>
      <c r="T606" s="8" t="s">
        <v>102</v>
      </c>
      <c r="U606" s="8" t="s">
        <v>103</v>
      </c>
      <c r="V606" s="17" t="s">
        <v>248</v>
      </c>
      <c r="W606" s="17" t="s">
        <v>232</v>
      </c>
      <c r="X606" s="41" t="s">
        <v>2075</v>
      </c>
      <c r="Y606" s="27"/>
      <c r="Z606" s="5" t="s">
        <v>14</v>
      </c>
      <c r="AA606" s="38" t="s">
        <v>244</v>
      </c>
      <c r="AB606" s="15" t="s">
        <v>21</v>
      </c>
      <c r="AC606" s="22" t="s">
        <v>469</v>
      </c>
      <c r="AD606" s="4"/>
      <c r="AE606" s="4" t="s">
        <v>275</v>
      </c>
      <c r="AF606" s="20" t="s">
        <v>805</v>
      </c>
      <c r="AG606" s="6" t="str">
        <f t="shared" si="504"/>
        <v>710_82_1370_5_233_71_A</v>
      </c>
      <c r="AH606" s="5"/>
      <c r="AI606" s="45" t="str">
        <f t="shared" si="505"/>
        <v>710_82_1370_5_233_71  Bewehrungsplan Ebene 3 Teil 1-6, Wände</v>
      </c>
    </row>
    <row r="607" spans="1:35" s="337" customFormat="1" ht="12.75" customHeight="1" x14ac:dyDescent="0.25">
      <c r="A607" s="28">
        <v>710</v>
      </c>
      <c r="B607" s="13">
        <v>82</v>
      </c>
      <c r="C607" s="7" t="s">
        <v>9</v>
      </c>
      <c r="D607" s="7" t="s">
        <v>98</v>
      </c>
      <c r="E607" s="20" t="s">
        <v>2072</v>
      </c>
      <c r="F607" s="20" t="s">
        <v>865</v>
      </c>
      <c r="G607" s="932" t="s">
        <v>19</v>
      </c>
      <c r="H607" s="911" t="s">
        <v>804</v>
      </c>
      <c r="I607" s="901" t="s">
        <v>1557</v>
      </c>
      <c r="J607" s="185" t="s">
        <v>798</v>
      </c>
      <c r="K607" s="5" t="s">
        <v>26</v>
      </c>
      <c r="L607" s="5" t="s">
        <v>811</v>
      </c>
      <c r="M607" s="5"/>
      <c r="N607" s="342">
        <v>44895</v>
      </c>
      <c r="O607" s="101"/>
      <c r="P607" s="101">
        <f t="shared" si="503"/>
        <v>44937</v>
      </c>
      <c r="Q607" s="1"/>
      <c r="R607" s="336"/>
      <c r="S607" s="538" t="s">
        <v>101</v>
      </c>
      <c r="T607" s="8" t="s">
        <v>102</v>
      </c>
      <c r="U607" s="8" t="s">
        <v>103</v>
      </c>
      <c r="V607" s="17" t="s">
        <v>248</v>
      </c>
      <c r="W607" s="17" t="s">
        <v>232</v>
      </c>
      <c r="X607" s="41" t="s">
        <v>2085</v>
      </c>
      <c r="Y607" s="27"/>
      <c r="Z607" s="5" t="s">
        <v>14</v>
      </c>
      <c r="AA607" s="38" t="s">
        <v>244</v>
      </c>
      <c r="AB607" s="15" t="s">
        <v>21</v>
      </c>
      <c r="AC607" s="22" t="s">
        <v>469</v>
      </c>
      <c r="AD607" s="4"/>
      <c r="AE607" s="4" t="s">
        <v>275</v>
      </c>
      <c r="AF607" s="20" t="s">
        <v>805</v>
      </c>
      <c r="AG607" s="6" t="str">
        <f t="shared" si="504"/>
        <v>710_82_1370_5_233_72_A</v>
      </c>
      <c r="AH607" s="5"/>
      <c r="AI607" s="45" t="str">
        <f t="shared" si="505"/>
        <v>710_82_1370_5_233_72  Bewehrungsplan Ebene 3 Decke ü. OG</v>
      </c>
    </row>
    <row r="608" spans="1:35" s="337" customFormat="1" ht="12.75" customHeight="1" x14ac:dyDescent="0.25">
      <c r="A608" s="28">
        <v>710</v>
      </c>
      <c r="B608" s="13">
        <v>82</v>
      </c>
      <c r="C608" s="7" t="s">
        <v>9</v>
      </c>
      <c r="D608" s="7" t="s">
        <v>98</v>
      </c>
      <c r="E608" s="20" t="s">
        <v>2072</v>
      </c>
      <c r="F608" s="20" t="s">
        <v>866</v>
      </c>
      <c r="G608" s="932" t="s">
        <v>19</v>
      </c>
      <c r="H608" s="911" t="s">
        <v>804</v>
      </c>
      <c r="I608" s="901" t="s">
        <v>1557</v>
      </c>
      <c r="J608" s="185" t="s">
        <v>798</v>
      </c>
      <c r="K608" s="5" t="s">
        <v>26</v>
      </c>
      <c r="L608" s="5" t="s">
        <v>811</v>
      </c>
      <c r="M608" s="5"/>
      <c r="N608" s="342">
        <v>44895</v>
      </c>
      <c r="O608" s="101"/>
      <c r="P608" s="101">
        <f t="shared" ref="P608:P613" si="506">N608+(7*6)</f>
        <v>44937</v>
      </c>
      <c r="Q608" s="1"/>
      <c r="R608" s="336"/>
      <c r="S608" s="538" t="s">
        <v>101</v>
      </c>
      <c r="T608" s="8" t="s">
        <v>102</v>
      </c>
      <c r="U608" s="8" t="s">
        <v>103</v>
      </c>
      <c r="V608" s="17" t="s">
        <v>248</v>
      </c>
      <c r="W608" s="17" t="s">
        <v>232</v>
      </c>
      <c r="X608" s="41" t="s">
        <v>2085</v>
      </c>
      <c r="Y608" s="27"/>
      <c r="Z608" s="5" t="s">
        <v>14</v>
      </c>
      <c r="AA608" s="38" t="s">
        <v>244</v>
      </c>
      <c r="AB608" s="15" t="s">
        <v>21</v>
      </c>
      <c r="AC608" s="22" t="s">
        <v>469</v>
      </c>
      <c r="AD608" s="4"/>
      <c r="AE608" s="4" t="s">
        <v>275</v>
      </c>
      <c r="AF608" s="20" t="s">
        <v>805</v>
      </c>
      <c r="AG608" s="6" t="str">
        <f t="shared" ref="AG608:AG613" si="507">IF(A608="","",A608&amp;"_"&amp;B608&amp;"_"&amp;C608&amp;"_"&amp;D608&amp;"_"&amp;E608&amp;"_"&amp;F608&amp;"_"&amp;G608)</f>
        <v>710_82_1370_5_233_73_A</v>
      </c>
      <c r="AH608" s="5"/>
      <c r="AI608" s="45" t="str">
        <f t="shared" ref="AI608:AI613" si="508">IF(A608="","",A608&amp;"_"&amp;B608&amp;"_"&amp;C608&amp;"_"&amp;D608&amp;"_"&amp;E608&amp;"_"&amp;F608&amp;"  "&amp;X608)</f>
        <v>710_82_1370_5_233_73  Bewehrungsplan Ebene 3 Decke ü. OG</v>
      </c>
    </row>
    <row r="609" spans="1:35" s="337" customFormat="1" ht="12.75" customHeight="1" x14ac:dyDescent="0.25">
      <c r="A609" s="28">
        <v>710</v>
      </c>
      <c r="B609" s="13">
        <v>82</v>
      </c>
      <c r="C609" s="7" t="s">
        <v>9</v>
      </c>
      <c r="D609" s="7" t="s">
        <v>98</v>
      </c>
      <c r="E609" s="20" t="s">
        <v>2072</v>
      </c>
      <c r="F609" s="20" t="s">
        <v>867</v>
      </c>
      <c r="G609" s="932" t="s">
        <v>19</v>
      </c>
      <c r="H609" s="911" t="s">
        <v>804</v>
      </c>
      <c r="I609" s="901" t="s">
        <v>1557</v>
      </c>
      <c r="J609" s="185" t="s">
        <v>798</v>
      </c>
      <c r="K609" s="5" t="s">
        <v>26</v>
      </c>
      <c r="L609" s="5" t="s">
        <v>811</v>
      </c>
      <c r="M609" s="5"/>
      <c r="N609" s="342">
        <v>44895</v>
      </c>
      <c r="O609" s="101"/>
      <c r="P609" s="101">
        <f t="shared" si="506"/>
        <v>44937</v>
      </c>
      <c r="Q609" s="1"/>
      <c r="R609" s="336"/>
      <c r="S609" s="538" t="s">
        <v>101</v>
      </c>
      <c r="T609" s="8" t="s">
        <v>102</v>
      </c>
      <c r="U609" s="8" t="s">
        <v>103</v>
      </c>
      <c r="V609" s="17" t="s">
        <v>248</v>
      </c>
      <c r="W609" s="17" t="s">
        <v>232</v>
      </c>
      <c r="X609" s="41" t="s">
        <v>2085</v>
      </c>
      <c r="Y609" s="27"/>
      <c r="Z609" s="5" t="s">
        <v>14</v>
      </c>
      <c r="AA609" s="38" t="s">
        <v>244</v>
      </c>
      <c r="AB609" s="15" t="s">
        <v>21</v>
      </c>
      <c r="AC609" s="22" t="s">
        <v>469</v>
      </c>
      <c r="AD609" s="4"/>
      <c r="AE609" s="4" t="s">
        <v>275</v>
      </c>
      <c r="AF609" s="20" t="s">
        <v>805</v>
      </c>
      <c r="AG609" s="6" t="str">
        <f t="shared" si="507"/>
        <v>710_82_1370_5_233_74_A</v>
      </c>
      <c r="AH609" s="5"/>
      <c r="AI609" s="45" t="str">
        <f t="shared" si="508"/>
        <v>710_82_1370_5_233_74  Bewehrungsplan Ebene 3 Decke ü. OG</v>
      </c>
    </row>
    <row r="610" spans="1:35" s="337" customFormat="1" ht="12.75" customHeight="1" x14ac:dyDescent="0.25">
      <c r="A610" s="28">
        <v>710</v>
      </c>
      <c r="B610" s="13">
        <v>82</v>
      </c>
      <c r="C610" s="7" t="s">
        <v>9</v>
      </c>
      <c r="D610" s="7" t="s">
        <v>98</v>
      </c>
      <c r="E610" s="20" t="s">
        <v>2072</v>
      </c>
      <c r="F610" s="20" t="s">
        <v>868</v>
      </c>
      <c r="G610" s="932" t="s">
        <v>19</v>
      </c>
      <c r="H610" s="911" t="s">
        <v>804</v>
      </c>
      <c r="I610" s="901" t="s">
        <v>1557</v>
      </c>
      <c r="J610" s="185" t="s">
        <v>798</v>
      </c>
      <c r="K610" s="5" t="s">
        <v>26</v>
      </c>
      <c r="L610" s="5" t="s">
        <v>811</v>
      </c>
      <c r="M610" s="5"/>
      <c r="N610" s="342">
        <v>44895</v>
      </c>
      <c r="O610" s="101"/>
      <c r="P610" s="101">
        <f t="shared" si="506"/>
        <v>44937</v>
      </c>
      <c r="Q610" s="1"/>
      <c r="R610" s="336"/>
      <c r="S610" s="538" t="s">
        <v>101</v>
      </c>
      <c r="T610" s="8" t="s">
        <v>102</v>
      </c>
      <c r="U610" s="8" t="s">
        <v>103</v>
      </c>
      <c r="V610" s="17" t="s">
        <v>248</v>
      </c>
      <c r="W610" s="17" t="s">
        <v>232</v>
      </c>
      <c r="X610" s="41" t="s">
        <v>2085</v>
      </c>
      <c r="Y610" s="27"/>
      <c r="Z610" s="5" t="s">
        <v>14</v>
      </c>
      <c r="AA610" s="38" t="s">
        <v>244</v>
      </c>
      <c r="AB610" s="15" t="s">
        <v>21</v>
      </c>
      <c r="AC610" s="22" t="s">
        <v>469</v>
      </c>
      <c r="AD610" s="4"/>
      <c r="AE610" s="4" t="s">
        <v>275</v>
      </c>
      <c r="AF610" s="20" t="s">
        <v>805</v>
      </c>
      <c r="AG610" s="6" t="str">
        <f t="shared" si="507"/>
        <v>710_82_1370_5_233_75_A</v>
      </c>
      <c r="AH610" s="5"/>
      <c r="AI610" s="45" t="str">
        <f t="shared" si="508"/>
        <v>710_82_1370_5_233_75  Bewehrungsplan Ebene 3 Decke ü. OG</v>
      </c>
    </row>
    <row r="611" spans="1:35" s="337" customFormat="1" ht="12.75" customHeight="1" x14ac:dyDescent="0.25">
      <c r="A611" s="28">
        <v>710</v>
      </c>
      <c r="B611" s="13">
        <v>82</v>
      </c>
      <c r="C611" s="7" t="s">
        <v>9</v>
      </c>
      <c r="D611" s="7" t="s">
        <v>98</v>
      </c>
      <c r="E611" s="20" t="s">
        <v>2072</v>
      </c>
      <c r="F611" s="20" t="s">
        <v>869</v>
      </c>
      <c r="G611" s="932" t="s">
        <v>19</v>
      </c>
      <c r="H611" s="911" t="s">
        <v>804</v>
      </c>
      <c r="I611" s="901" t="s">
        <v>1557</v>
      </c>
      <c r="J611" s="185" t="s">
        <v>798</v>
      </c>
      <c r="K611" s="5" t="s">
        <v>26</v>
      </c>
      <c r="L611" s="5" t="s">
        <v>811</v>
      </c>
      <c r="M611" s="5"/>
      <c r="N611" s="342">
        <v>44895</v>
      </c>
      <c r="O611" s="101"/>
      <c r="P611" s="101">
        <f t="shared" si="506"/>
        <v>44937</v>
      </c>
      <c r="Q611" s="1"/>
      <c r="R611" s="336"/>
      <c r="S611" s="538" t="s">
        <v>101</v>
      </c>
      <c r="T611" s="8" t="s">
        <v>102</v>
      </c>
      <c r="U611" s="8" t="s">
        <v>103</v>
      </c>
      <c r="V611" s="17" t="s">
        <v>248</v>
      </c>
      <c r="W611" s="17" t="s">
        <v>232</v>
      </c>
      <c r="X611" s="41" t="s">
        <v>2085</v>
      </c>
      <c r="Y611" s="27"/>
      <c r="Z611" s="5" t="s">
        <v>14</v>
      </c>
      <c r="AA611" s="38" t="s">
        <v>244</v>
      </c>
      <c r="AB611" s="15" t="s">
        <v>21</v>
      </c>
      <c r="AC611" s="22" t="s">
        <v>469</v>
      </c>
      <c r="AD611" s="4"/>
      <c r="AE611" s="4" t="s">
        <v>275</v>
      </c>
      <c r="AF611" s="20" t="s">
        <v>805</v>
      </c>
      <c r="AG611" s="6" t="str">
        <f t="shared" si="507"/>
        <v>710_82_1370_5_233_76_A</v>
      </c>
      <c r="AH611" s="5"/>
      <c r="AI611" s="45" t="str">
        <f t="shared" si="508"/>
        <v>710_82_1370_5_233_76  Bewehrungsplan Ebene 3 Decke ü. OG</v>
      </c>
    </row>
    <row r="612" spans="1:35" s="337" customFormat="1" ht="12.75" customHeight="1" x14ac:dyDescent="0.25">
      <c r="A612" s="28"/>
      <c r="B612" s="13"/>
      <c r="C612" s="7"/>
      <c r="D612" s="7"/>
      <c r="E612" s="20"/>
      <c r="F612" s="20"/>
      <c r="G612" s="932"/>
      <c r="H612" s="911"/>
      <c r="I612" s="39"/>
      <c r="J612" s="185"/>
      <c r="K612" s="5"/>
      <c r="L612" s="5"/>
      <c r="M612" s="5"/>
      <c r="N612" s="101"/>
      <c r="O612" s="101"/>
      <c r="P612" s="101"/>
      <c r="Q612" s="1"/>
      <c r="R612" s="336"/>
      <c r="S612" s="538"/>
      <c r="T612" s="8"/>
      <c r="U612" s="8"/>
      <c r="V612" s="17"/>
      <c r="W612" s="17"/>
      <c r="X612" s="41"/>
      <c r="Y612" s="27"/>
      <c r="Z612" s="5"/>
      <c r="AA612" s="38"/>
      <c r="AB612" s="15"/>
      <c r="AC612" s="22"/>
      <c r="AD612" s="4"/>
      <c r="AE612" s="4"/>
      <c r="AF612" s="20"/>
      <c r="AG612" s="6"/>
      <c r="AH612" s="5"/>
      <c r="AI612" s="45"/>
    </row>
    <row r="613" spans="1:35" s="337" customFormat="1" ht="12.75" customHeight="1" x14ac:dyDescent="0.25">
      <c r="A613" s="28">
        <v>710</v>
      </c>
      <c r="B613" s="13">
        <v>82</v>
      </c>
      <c r="C613" s="7" t="s">
        <v>9</v>
      </c>
      <c r="D613" s="7" t="s">
        <v>98</v>
      </c>
      <c r="E613" s="20" t="s">
        <v>2072</v>
      </c>
      <c r="F613" s="20" t="s">
        <v>870</v>
      </c>
      <c r="G613" s="932" t="s">
        <v>19</v>
      </c>
      <c r="H613" s="911" t="s">
        <v>804</v>
      </c>
      <c r="I613" s="901" t="s">
        <v>1557</v>
      </c>
      <c r="J613" s="185" t="s">
        <v>798</v>
      </c>
      <c r="K613" s="5" t="s">
        <v>26</v>
      </c>
      <c r="L613" s="5" t="s">
        <v>811</v>
      </c>
      <c r="M613" s="5"/>
      <c r="N613" s="342">
        <v>44895</v>
      </c>
      <c r="O613" s="101"/>
      <c r="P613" s="101">
        <f t="shared" si="506"/>
        <v>44937</v>
      </c>
      <c r="Q613" s="1"/>
      <c r="R613" s="336"/>
      <c r="S613" s="538" t="s">
        <v>101</v>
      </c>
      <c r="T613" s="8" t="s">
        <v>102</v>
      </c>
      <c r="U613" s="8" t="s">
        <v>103</v>
      </c>
      <c r="V613" s="17" t="s">
        <v>248</v>
      </c>
      <c r="W613" s="17" t="s">
        <v>232</v>
      </c>
      <c r="X613" s="41" t="s">
        <v>2086</v>
      </c>
      <c r="Y613" s="27"/>
      <c r="Z613" s="5" t="s">
        <v>14</v>
      </c>
      <c r="AA613" s="38" t="s">
        <v>244</v>
      </c>
      <c r="AB613" s="15" t="s">
        <v>21</v>
      </c>
      <c r="AC613" s="22" t="s">
        <v>469</v>
      </c>
      <c r="AD613" s="4"/>
      <c r="AE613" s="4" t="s">
        <v>275</v>
      </c>
      <c r="AF613" s="20" t="s">
        <v>805</v>
      </c>
      <c r="AG613" s="6" t="str">
        <f t="shared" si="507"/>
        <v>710_82_1370_5_233_77_A</v>
      </c>
      <c r="AH613" s="5"/>
      <c r="AI613" s="45" t="str">
        <f t="shared" si="508"/>
        <v>710_82_1370_5_233_77  Bewehrungsplan Ebene 4 Teil 1-6, Wände</v>
      </c>
    </row>
    <row r="614" spans="1:35" s="337" customFormat="1" ht="12.75" customHeight="1" x14ac:dyDescent="0.25">
      <c r="A614" s="28">
        <v>710</v>
      </c>
      <c r="B614" s="13">
        <v>82</v>
      </c>
      <c r="C614" s="7" t="s">
        <v>9</v>
      </c>
      <c r="D614" s="7" t="s">
        <v>98</v>
      </c>
      <c r="E614" s="20" t="s">
        <v>2072</v>
      </c>
      <c r="F614" s="20" t="s">
        <v>871</v>
      </c>
      <c r="G614" s="932" t="s">
        <v>19</v>
      </c>
      <c r="H614" s="911" t="s">
        <v>804</v>
      </c>
      <c r="I614" s="901" t="s">
        <v>1557</v>
      </c>
      <c r="J614" s="185" t="s">
        <v>798</v>
      </c>
      <c r="K614" s="5" t="s">
        <v>26</v>
      </c>
      <c r="L614" s="5" t="s">
        <v>811</v>
      </c>
      <c r="M614" s="5"/>
      <c r="N614" s="342">
        <v>44895</v>
      </c>
      <c r="O614" s="101"/>
      <c r="P614" s="101">
        <f t="shared" ref="P614:P625" si="509">N614+(7*6)</f>
        <v>44937</v>
      </c>
      <c r="Q614" s="1"/>
      <c r="R614" s="336"/>
      <c r="S614" s="538" t="s">
        <v>101</v>
      </c>
      <c r="T614" s="8" t="s">
        <v>102</v>
      </c>
      <c r="U614" s="8" t="s">
        <v>103</v>
      </c>
      <c r="V614" s="17" t="s">
        <v>248</v>
      </c>
      <c r="W614" s="17" t="s">
        <v>232</v>
      </c>
      <c r="X614" s="41" t="s">
        <v>2086</v>
      </c>
      <c r="Y614" s="27"/>
      <c r="Z614" s="5" t="s">
        <v>14</v>
      </c>
      <c r="AA614" s="38" t="s">
        <v>244</v>
      </c>
      <c r="AB614" s="15" t="s">
        <v>21</v>
      </c>
      <c r="AC614" s="22" t="s">
        <v>469</v>
      </c>
      <c r="AD614" s="4"/>
      <c r="AE614" s="4" t="s">
        <v>275</v>
      </c>
      <c r="AF614" s="20" t="s">
        <v>805</v>
      </c>
      <c r="AG614" s="6" t="str">
        <f t="shared" ref="AG614:AG625" si="510">IF(A614="","",A614&amp;"_"&amp;B614&amp;"_"&amp;C614&amp;"_"&amp;D614&amp;"_"&amp;E614&amp;"_"&amp;F614&amp;"_"&amp;G614)</f>
        <v>710_82_1370_5_233_78_A</v>
      </c>
      <c r="AH614" s="5"/>
      <c r="AI614" s="45" t="str">
        <f t="shared" ref="AI614:AI625" si="511">IF(A614="","",A614&amp;"_"&amp;B614&amp;"_"&amp;C614&amp;"_"&amp;D614&amp;"_"&amp;E614&amp;"_"&amp;F614&amp;"  "&amp;X614)</f>
        <v>710_82_1370_5_233_78  Bewehrungsplan Ebene 4 Teil 1-6, Wände</v>
      </c>
    </row>
    <row r="615" spans="1:35" s="337" customFormat="1" ht="12.75" customHeight="1" x14ac:dyDescent="0.25">
      <c r="A615" s="28">
        <v>710</v>
      </c>
      <c r="B615" s="13">
        <v>82</v>
      </c>
      <c r="C615" s="7" t="s">
        <v>9</v>
      </c>
      <c r="D615" s="7" t="s">
        <v>98</v>
      </c>
      <c r="E615" s="20" t="s">
        <v>2072</v>
      </c>
      <c r="F615" s="20" t="s">
        <v>872</v>
      </c>
      <c r="G615" s="932" t="s">
        <v>19</v>
      </c>
      <c r="H615" s="911" t="s">
        <v>804</v>
      </c>
      <c r="I615" s="901" t="s">
        <v>1557</v>
      </c>
      <c r="J615" s="185" t="s">
        <v>798</v>
      </c>
      <c r="K615" s="5" t="s">
        <v>26</v>
      </c>
      <c r="L615" s="5" t="s">
        <v>811</v>
      </c>
      <c r="M615" s="5"/>
      <c r="N615" s="342">
        <v>44895</v>
      </c>
      <c r="O615" s="101"/>
      <c r="P615" s="101">
        <f t="shared" si="509"/>
        <v>44937</v>
      </c>
      <c r="Q615" s="1"/>
      <c r="R615" s="336"/>
      <c r="S615" s="538" t="s">
        <v>101</v>
      </c>
      <c r="T615" s="8" t="s">
        <v>102</v>
      </c>
      <c r="U615" s="8" t="s">
        <v>103</v>
      </c>
      <c r="V615" s="17" t="s">
        <v>248</v>
      </c>
      <c r="W615" s="17" t="s">
        <v>232</v>
      </c>
      <c r="X615" s="41" t="s">
        <v>2086</v>
      </c>
      <c r="Y615" s="27"/>
      <c r="Z615" s="5" t="s">
        <v>14</v>
      </c>
      <c r="AA615" s="38" t="s">
        <v>244</v>
      </c>
      <c r="AB615" s="15" t="s">
        <v>21</v>
      </c>
      <c r="AC615" s="22" t="s">
        <v>469</v>
      </c>
      <c r="AD615" s="4"/>
      <c r="AE615" s="4" t="s">
        <v>275</v>
      </c>
      <c r="AF615" s="20" t="s">
        <v>805</v>
      </c>
      <c r="AG615" s="6" t="str">
        <f t="shared" si="510"/>
        <v>710_82_1370_5_233_79_A</v>
      </c>
      <c r="AH615" s="5"/>
      <c r="AI615" s="45" t="str">
        <f t="shared" si="511"/>
        <v>710_82_1370_5_233_79  Bewehrungsplan Ebene 4 Teil 1-6, Wände</v>
      </c>
    </row>
    <row r="616" spans="1:35" s="337" customFormat="1" ht="12.75" customHeight="1" x14ac:dyDescent="0.25">
      <c r="A616" s="28">
        <v>710</v>
      </c>
      <c r="B616" s="13">
        <v>82</v>
      </c>
      <c r="C616" s="7" t="s">
        <v>9</v>
      </c>
      <c r="D616" s="7" t="s">
        <v>98</v>
      </c>
      <c r="E616" s="20" t="s">
        <v>2072</v>
      </c>
      <c r="F616" s="20" t="s">
        <v>873</v>
      </c>
      <c r="G616" s="932" t="s">
        <v>19</v>
      </c>
      <c r="H616" s="911" t="s">
        <v>804</v>
      </c>
      <c r="I616" s="901" t="s">
        <v>1557</v>
      </c>
      <c r="J616" s="185" t="s">
        <v>798</v>
      </c>
      <c r="K616" s="5" t="s">
        <v>26</v>
      </c>
      <c r="L616" s="5" t="s">
        <v>811</v>
      </c>
      <c r="M616" s="5"/>
      <c r="N616" s="342">
        <v>44895</v>
      </c>
      <c r="O616" s="101"/>
      <c r="P616" s="101">
        <f t="shared" si="509"/>
        <v>44937</v>
      </c>
      <c r="Q616" s="1"/>
      <c r="R616" s="336"/>
      <c r="S616" s="538" t="s">
        <v>101</v>
      </c>
      <c r="T616" s="8" t="s">
        <v>102</v>
      </c>
      <c r="U616" s="8" t="s">
        <v>103</v>
      </c>
      <c r="V616" s="17" t="s">
        <v>248</v>
      </c>
      <c r="W616" s="17" t="s">
        <v>232</v>
      </c>
      <c r="X616" s="41" t="s">
        <v>2086</v>
      </c>
      <c r="Y616" s="27"/>
      <c r="Z616" s="5" t="s">
        <v>14</v>
      </c>
      <c r="AA616" s="38" t="s">
        <v>244</v>
      </c>
      <c r="AB616" s="15" t="s">
        <v>21</v>
      </c>
      <c r="AC616" s="22" t="s">
        <v>469</v>
      </c>
      <c r="AD616" s="4"/>
      <c r="AE616" s="4" t="s">
        <v>275</v>
      </c>
      <c r="AF616" s="20" t="s">
        <v>805</v>
      </c>
      <c r="AG616" s="6" t="str">
        <f t="shared" si="510"/>
        <v>710_82_1370_5_233_80_A</v>
      </c>
      <c r="AH616" s="5"/>
      <c r="AI616" s="45" t="str">
        <f t="shared" si="511"/>
        <v>710_82_1370_5_233_80  Bewehrungsplan Ebene 4 Teil 1-6, Wände</v>
      </c>
    </row>
    <row r="617" spans="1:35" s="337" customFormat="1" ht="12.75" customHeight="1" x14ac:dyDescent="0.25">
      <c r="A617" s="28">
        <v>710</v>
      </c>
      <c r="B617" s="13">
        <v>82</v>
      </c>
      <c r="C617" s="7" t="s">
        <v>9</v>
      </c>
      <c r="D617" s="7" t="s">
        <v>98</v>
      </c>
      <c r="E617" s="20" t="s">
        <v>2072</v>
      </c>
      <c r="F617" s="20" t="s">
        <v>874</v>
      </c>
      <c r="G617" s="932" t="s">
        <v>19</v>
      </c>
      <c r="H617" s="911" t="s">
        <v>804</v>
      </c>
      <c r="I617" s="901" t="s">
        <v>1557</v>
      </c>
      <c r="J617" s="185" t="s">
        <v>798</v>
      </c>
      <c r="K617" s="5" t="s">
        <v>26</v>
      </c>
      <c r="L617" s="5" t="s">
        <v>811</v>
      </c>
      <c r="M617" s="5"/>
      <c r="N617" s="342">
        <v>44895</v>
      </c>
      <c r="O617" s="101"/>
      <c r="P617" s="101">
        <f t="shared" si="509"/>
        <v>44937</v>
      </c>
      <c r="Q617" s="1"/>
      <c r="R617" s="336"/>
      <c r="S617" s="538" t="s">
        <v>101</v>
      </c>
      <c r="T617" s="8" t="s">
        <v>102</v>
      </c>
      <c r="U617" s="8" t="s">
        <v>103</v>
      </c>
      <c r="V617" s="17" t="s">
        <v>248</v>
      </c>
      <c r="W617" s="17" t="s">
        <v>232</v>
      </c>
      <c r="X617" s="41" t="s">
        <v>2086</v>
      </c>
      <c r="Y617" s="27"/>
      <c r="Z617" s="5" t="s">
        <v>14</v>
      </c>
      <c r="AA617" s="38" t="s">
        <v>244</v>
      </c>
      <c r="AB617" s="15" t="s">
        <v>21</v>
      </c>
      <c r="AC617" s="22" t="s">
        <v>469</v>
      </c>
      <c r="AD617" s="4"/>
      <c r="AE617" s="4" t="s">
        <v>275</v>
      </c>
      <c r="AF617" s="20" t="s">
        <v>805</v>
      </c>
      <c r="AG617" s="6" t="str">
        <f t="shared" si="510"/>
        <v>710_82_1370_5_233_81_A</v>
      </c>
      <c r="AH617" s="5"/>
      <c r="AI617" s="45" t="str">
        <f t="shared" si="511"/>
        <v>710_82_1370_5_233_81  Bewehrungsplan Ebene 4 Teil 1-6, Wände</v>
      </c>
    </row>
    <row r="618" spans="1:35" s="337" customFormat="1" ht="12.75" customHeight="1" x14ac:dyDescent="0.25">
      <c r="A618" s="28">
        <v>710</v>
      </c>
      <c r="B618" s="13">
        <v>82</v>
      </c>
      <c r="C618" s="7" t="s">
        <v>9</v>
      </c>
      <c r="D618" s="7" t="s">
        <v>98</v>
      </c>
      <c r="E618" s="20" t="s">
        <v>2072</v>
      </c>
      <c r="F618" s="20" t="s">
        <v>2087</v>
      </c>
      <c r="G618" s="932" t="s">
        <v>19</v>
      </c>
      <c r="H618" s="911" t="s">
        <v>804</v>
      </c>
      <c r="I618" s="901" t="s">
        <v>1557</v>
      </c>
      <c r="J618" s="185" t="s">
        <v>798</v>
      </c>
      <c r="K618" s="5" t="s">
        <v>26</v>
      </c>
      <c r="L618" s="5" t="s">
        <v>811</v>
      </c>
      <c r="M618" s="5"/>
      <c r="N618" s="342">
        <v>44895</v>
      </c>
      <c r="O618" s="101"/>
      <c r="P618" s="101">
        <f t="shared" si="509"/>
        <v>44937</v>
      </c>
      <c r="Q618" s="1"/>
      <c r="R618" s="336"/>
      <c r="S618" s="538" t="s">
        <v>101</v>
      </c>
      <c r="T618" s="8" t="s">
        <v>102</v>
      </c>
      <c r="U618" s="8" t="s">
        <v>103</v>
      </c>
      <c r="V618" s="17" t="s">
        <v>248</v>
      </c>
      <c r="W618" s="17" t="s">
        <v>232</v>
      </c>
      <c r="X618" s="41" t="s">
        <v>2086</v>
      </c>
      <c r="Y618" s="27"/>
      <c r="Z618" s="5" t="s">
        <v>14</v>
      </c>
      <c r="AA618" s="38" t="s">
        <v>244</v>
      </c>
      <c r="AB618" s="15" t="s">
        <v>21</v>
      </c>
      <c r="AC618" s="22" t="s">
        <v>469</v>
      </c>
      <c r="AD618" s="4"/>
      <c r="AE618" s="4" t="s">
        <v>275</v>
      </c>
      <c r="AF618" s="20" t="s">
        <v>805</v>
      </c>
      <c r="AG618" s="6" t="str">
        <f t="shared" si="510"/>
        <v>710_82_1370_5_233_82_A</v>
      </c>
      <c r="AH618" s="5"/>
      <c r="AI618" s="45" t="str">
        <f t="shared" si="511"/>
        <v>710_82_1370_5_233_82  Bewehrungsplan Ebene 4 Teil 1-6, Wände</v>
      </c>
    </row>
    <row r="619" spans="1:35" s="337" customFormat="1" ht="12.75" customHeight="1" x14ac:dyDescent="0.25">
      <c r="A619" s="28">
        <v>710</v>
      </c>
      <c r="B619" s="13">
        <v>82</v>
      </c>
      <c r="C619" s="7" t="s">
        <v>9</v>
      </c>
      <c r="D619" s="7" t="s">
        <v>98</v>
      </c>
      <c r="E619" s="20" t="s">
        <v>2072</v>
      </c>
      <c r="F619" s="20" t="s">
        <v>2088</v>
      </c>
      <c r="G619" s="932" t="s">
        <v>19</v>
      </c>
      <c r="H619" s="911" t="s">
        <v>804</v>
      </c>
      <c r="I619" s="901" t="s">
        <v>1557</v>
      </c>
      <c r="J619" s="185" t="s">
        <v>798</v>
      </c>
      <c r="K619" s="5" t="s">
        <v>26</v>
      </c>
      <c r="L619" s="5" t="s">
        <v>811</v>
      </c>
      <c r="M619" s="5"/>
      <c r="N619" s="342">
        <v>44895</v>
      </c>
      <c r="O619" s="101"/>
      <c r="P619" s="101">
        <f t="shared" si="509"/>
        <v>44937</v>
      </c>
      <c r="Q619" s="1"/>
      <c r="R619" s="336"/>
      <c r="S619" s="538" t="s">
        <v>101</v>
      </c>
      <c r="T619" s="8" t="s">
        <v>102</v>
      </c>
      <c r="U619" s="8" t="s">
        <v>103</v>
      </c>
      <c r="V619" s="17" t="s">
        <v>248</v>
      </c>
      <c r="W619" s="17" t="s">
        <v>232</v>
      </c>
      <c r="X619" s="41" t="s">
        <v>2086</v>
      </c>
      <c r="Y619" s="27"/>
      <c r="Z619" s="5" t="s">
        <v>14</v>
      </c>
      <c r="AA619" s="38" t="s">
        <v>244</v>
      </c>
      <c r="AB619" s="15" t="s">
        <v>21</v>
      </c>
      <c r="AC619" s="22" t="s">
        <v>469</v>
      </c>
      <c r="AD619" s="4"/>
      <c r="AE619" s="4" t="s">
        <v>275</v>
      </c>
      <c r="AF619" s="20" t="s">
        <v>805</v>
      </c>
      <c r="AG619" s="6" t="str">
        <f t="shared" si="510"/>
        <v>710_82_1370_5_233_83_A</v>
      </c>
      <c r="AH619" s="5"/>
      <c r="AI619" s="45" t="str">
        <f t="shared" si="511"/>
        <v>710_82_1370_5_233_83  Bewehrungsplan Ebene 4 Teil 1-6, Wände</v>
      </c>
    </row>
    <row r="620" spans="1:35" s="337" customFormat="1" ht="12.75" customHeight="1" x14ac:dyDescent="0.25">
      <c r="A620" s="28">
        <v>710</v>
      </c>
      <c r="B620" s="13">
        <v>82</v>
      </c>
      <c r="C620" s="7" t="s">
        <v>9</v>
      </c>
      <c r="D620" s="7" t="s">
        <v>98</v>
      </c>
      <c r="E620" s="20" t="s">
        <v>2072</v>
      </c>
      <c r="F620" s="20" t="s">
        <v>2089</v>
      </c>
      <c r="G620" s="932" t="s">
        <v>19</v>
      </c>
      <c r="H620" s="911" t="s">
        <v>804</v>
      </c>
      <c r="I620" s="901" t="s">
        <v>1557</v>
      </c>
      <c r="J620" s="185" t="s">
        <v>798</v>
      </c>
      <c r="K620" s="5" t="s">
        <v>26</v>
      </c>
      <c r="L620" s="5" t="s">
        <v>811</v>
      </c>
      <c r="M620" s="5"/>
      <c r="N620" s="342">
        <v>44895</v>
      </c>
      <c r="O620" s="101"/>
      <c r="P620" s="101">
        <f t="shared" si="509"/>
        <v>44937</v>
      </c>
      <c r="Q620" s="1"/>
      <c r="R620" s="336"/>
      <c r="S620" s="538" t="s">
        <v>101</v>
      </c>
      <c r="T620" s="8" t="s">
        <v>102</v>
      </c>
      <c r="U620" s="8" t="s">
        <v>103</v>
      </c>
      <c r="V620" s="17" t="s">
        <v>248</v>
      </c>
      <c r="W620" s="17" t="s">
        <v>232</v>
      </c>
      <c r="X620" s="41" t="s">
        <v>2086</v>
      </c>
      <c r="Y620" s="27"/>
      <c r="Z620" s="5" t="s">
        <v>14</v>
      </c>
      <c r="AA620" s="38" t="s">
        <v>244</v>
      </c>
      <c r="AB620" s="15" t="s">
        <v>21</v>
      </c>
      <c r="AC620" s="22" t="s">
        <v>469</v>
      </c>
      <c r="AD620" s="4"/>
      <c r="AE620" s="4" t="s">
        <v>275</v>
      </c>
      <c r="AF620" s="20" t="s">
        <v>805</v>
      </c>
      <c r="AG620" s="6" t="str">
        <f t="shared" si="510"/>
        <v>710_82_1370_5_233_84_A</v>
      </c>
      <c r="AH620" s="5"/>
      <c r="AI620" s="45" t="str">
        <f t="shared" si="511"/>
        <v>710_82_1370_5_233_84  Bewehrungsplan Ebene 4 Teil 1-6, Wände</v>
      </c>
    </row>
    <row r="621" spans="1:35" s="337" customFormat="1" ht="12.75" customHeight="1" x14ac:dyDescent="0.25">
      <c r="A621" s="28">
        <v>710</v>
      </c>
      <c r="B621" s="13">
        <v>82</v>
      </c>
      <c r="C621" s="7" t="s">
        <v>9</v>
      </c>
      <c r="D621" s="7" t="s">
        <v>98</v>
      </c>
      <c r="E621" s="20" t="s">
        <v>2072</v>
      </c>
      <c r="F621" s="20" t="s">
        <v>2090</v>
      </c>
      <c r="G621" s="932" t="s">
        <v>19</v>
      </c>
      <c r="H621" s="911" t="s">
        <v>804</v>
      </c>
      <c r="I621" s="901" t="s">
        <v>1557</v>
      </c>
      <c r="J621" s="185" t="s">
        <v>798</v>
      </c>
      <c r="K621" s="5" t="s">
        <v>26</v>
      </c>
      <c r="L621" s="5" t="s">
        <v>811</v>
      </c>
      <c r="M621" s="5"/>
      <c r="N621" s="342">
        <v>44895</v>
      </c>
      <c r="O621" s="101"/>
      <c r="P621" s="101">
        <f t="shared" si="509"/>
        <v>44937</v>
      </c>
      <c r="Q621" s="1"/>
      <c r="R621" s="336"/>
      <c r="S621" s="538" t="s">
        <v>101</v>
      </c>
      <c r="T621" s="8" t="s">
        <v>102</v>
      </c>
      <c r="U621" s="8" t="s">
        <v>103</v>
      </c>
      <c r="V621" s="17" t="s">
        <v>248</v>
      </c>
      <c r="W621" s="17" t="s">
        <v>232</v>
      </c>
      <c r="X621" s="41" t="s">
        <v>2086</v>
      </c>
      <c r="Y621" s="27"/>
      <c r="Z621" s="5" t="s">
        <v>14</v>
      </c>
      <c r="AA621" s="38" t="s">
        <v>244</v>
      </c>
      <c r="AB621" s="15" t="s">
        <v>21</v>
      </c>
      <c r="AC621" s="22" t="s">
        <v>469</v>
      </c>
      <c r="AD621" s="4"/>
      <c r="AE621" s="4" t="s">
        <v>275</v>
      </c>
      <c r="AF621" s="20" t="s">
        <v>805</v>
      </c>
      <c r="AG621" s="6" t="str">
        <f t="shared" si="510"/>
        <v>710_82_1370_5_233_85_A</v>
      </c>
      <c r="AH621" s="5"/>
      <c r="AI621" s="45" t="str">
        <f t="shared" si="511"/>
        <v>710_82_1370_5_233_85  Bewehrungsplan Ebene 4 Teil 1-6, Wände</v>
      </c>
    </row>
    <row r="622" spans="1:35" s="337" customFormat="1" ht="12.75" customHeight="1" x14ac:dyDescent="0.25">
      <c r="A622" s="28">
        <v>710</v>
      </c>
      <c r="B622" s="13">
        <v>82</v>
      </c>
      <c r="C622" s="7" t="s">
        <v>9</v>
      </c>
      <c r="D622" s="7" t="s">
        <v>98</v>
      </c>
      <c r="E622" s="20" t="s">
        <v>2072</v>
      </c>
      <c r="F622" s="20" t="s">
        <v>2091</v>
      </c>
      <c r="G622" s="932" t="s">
        <v>19</v>
      </c>
      <c r="H622" s="911" t="s">
        <v>804</v>
      </c>
      <c r="I622" s="901" t="s">
        <v>1557</v>
      </c>
      <c r="J622" s="185" t="s">
        <v>798</v>
      </c>
      <c r="K622" s="5" t="s">
        <v>26</v>
      </c>
      <c r="L622" s="5" t="s">
        <v>811</v>
      </c>
      <c r="M622" s="5"/>
      <c r="N622" s="342">
        <v>44895</v>
      </c>
      <c r="O622" s="101"/>
      <c r="P622" s="101">
        <f t="shared" si="509"/>
        <v>44937</v>
      </c>
      <c r="Q622" s="1"/>
      <c r="R622" s="336"/>
      <c r="S622" s="538" t="s">
        <v>101</v>
      </c>
      <c r="T622" s="8" t="s">
        <v>102</v>
      </c>
      <c r="U622" s="8" t="s">
        <v>103</v>
      </c>
      <c r="V622" s="17" t="s">
        <v>248</v>
      </c>
      <c r="W622" s="17" t="s">
        <v>232</v>
      </c>
      <c r="X622" s="41" t="s">
        <v>2086</v>
      </c>
      <c r="Y622" s="27"/>
      <c r="Z622" s="5" t="s">
        <v>14</v>
      </c>
      <c r="AA622" s="38" t="s">
        <v>244</v>
      </c>
      <c r="AB622" s="15" t="s">
        <v>21</v>
      </c>
      <c r="AC622" s="22" t="s">
        <v>469</v>
      </c>
      <c r="AD622" s="4"/>
      <c r="AE622" s="4" t="s">
        <v>275</v>
      </c>
      <c r="AF622" s="20" t="s">
        <v>805</v>
      </c>
      <c r="AG622" s="6" t="str">
        <f t="shared" si="510"/>
        <v>710_82_1370_5_233_86_A</v>
      </c>
      <c r="AH622" s="5"/>
      <c r="AI622" s="45" t="str">
        <f t="shared" si="511"/>
        <v>710_82_1370_5_233_86  Bewehrungsplan Ebene 4 Teil 1-6, Wände</v>
      </c>
    </row>
    <row r="623" spans="1:35" s="337" customFormat="1" ht="12.75" customHeight="1" x14ac:dyDescent="0.25">
      <c r="A623" s="28">
        <v>710</v>
      </c>
      <c r="B623" s="13">
        <v>82</v>
      </c>
      <c r="C623" s="7" t="s">
        <v>9</v>
      </c>
      <c r="D623" s="7" t="s">
        <v>98</v>
      </c>
      <c r="E623" s="20" t="s">
        <v>2072</v>
      </c>
      <c r="F623" s="20" t="s">
        <v>2092</v>
      </c>
      <c r="G623" s="932" t="s">
        <v>19</v>
      </c>
      <c r="H623" s="911" t="s">
        <v>804</v>
      </c>
      <c r="I623" s="901" t="s">
        <v>1557</v>
      </c>
      <c r="J623" s="185" t="s">
        <v>798</v>
      </c>
      <c r="K623" s="5" t="s">
        <v>26</v>
      </c>
      <c r="L623" s="5" t="s">
        <v>811</v>
      </c>
      <c r="M623" s="5"/>
      <c r="N623" s="342">
        <v>44895</v>
      </c>
      <c r="O623" s="101"/>
      <c r="P623" s="101">
        <f t="shared" si="509"/>
        <v>44937</v>
      </c>
      <c r="Q623" s="1"/>
      <c r="R623" s="336"/>
      <c r="S623" s="538" t="s">
        <v>101</v>
      </c>
      <c r="T623" s="8" t="s">
        <v>102</v>
      </c>
      <c r="U623" s="8" t="s">
        <v>103</v>
      </c>
      <c r="V623" s="17" t="s">
        <v>248</v>
      </c>
      <c r="W623" s="17" t="s">
        <v>232</v>
      </c>
      <c r="X623" s="41" t="s">
        <v>2086</v>
      </c>
      <c r="Y623" s="27"/>
      <c r="Z623" s="5" t="s">
        <v>14</v>
      </c>
      <c r="AA623" s="38" t="s">
        <v>244</v>
      </c>
      <c r="AB623" s="15" t="s">
        <v>21</v>
      </c>
      <c r="AC623" s="22" t="s">
        <v>469</v>
      </c>
      <c r="AD623" s="4"/>
      <c r="AE623" s="4" t="s">
        <v>275</v>
      </c>
      <c r="AF623" s="20" t="s">
        <v>805</v>
      </c>
      <c r="AG623" s="6" t="str">
        <f t="shared" si="510"/>
        <v>710_82_1370_5_233_87_A</v>
      </c>
      <c r="AH623" s="5"/>
      <c r="AI623" s="45" t="str">
        <f t="shared" si="511"/>
        <v>710_82_1370_5_233_87  Bewehrungsplan Ebene 4 Teil 1-6, Wände</v>
      </c>
    </row>
    <row r="624" spans="1:35" s="337" customFormat="1" ht="12.75" customHeight="1" x14ac:dyDescent="0.25">
      <c r="A624" s="28"/>
      <c r="B624" s="13"/>
      <c r="C624" s="7"/>
      <c r="D624" s="7"/>
      <c r="E624" s="20"/>
      <c r="F624" s="20"/>
      <c r="G624" s="932"/>
      <c r="H624" s="911"/>
      <c r="I624" s="39"/>
      <c r="J624" s="185"/>
      <c r="K624" s="5"/>
      <c r="L624" s="5"/>
      <c r="M624" s="5"/>
      <c r="N624" s="101"/>
      <c r="O624" s="101"/>
      <c r="P624" s="101"/>
      <c r="Q624" s="1"/>
      <c r="R624" s="336"/>
      <c r="S624" s="538"/>
      <c r="T624" s="8"/>
      <c r="U624" s="8"/>
      <c r="V624" s="17"/>
      <c r="W624" s="17"/>
      <c r="X624" s="41"/>
      <c r="Y624" s="27"/>
      <c r="Z624" s="5"/>
      <c r="AA624" s="38"/>
      <c r="AB624" s="15"/>
      <c r="AC624" s="22"/>
      <c r="AD624" s="4"/>
      <c r="AE624" s="4"/>
      <c r="AF624" s="20"/>
      <c r="AG624" s="6"/>
      <c r="AH624" s="5"/>
      <c r="AI624" s="45"/>
    </row>
    <row r="625" spans="1:35" s="337" customFormat="1" ht="12.75" customHeight="1" x14ac:dyDescent="0.25">
      <c r="A625" s="28">
        <v>710</v>
      </c>
      <c r="B625" s="13">
        <v>82</v>
      </c>
      <c r="C625" s="7" t="s">
        <v>9</v>
      </c>
      <c r="D625" s="7" t="s">
        <v>98</v>
      </c>
      <c r="E625" s="20" t="s">
        <v>2072</v>
      </c>
      <c r="F625" s="20" t="s">
        <v>2093</v>
      </c>
      <c r="G625" s="932" t="s">
        <v>19</v>
      </c>
      <c r="H625" s="911" t="s">
        <v>804</v>
      </c>
      <c r="I625" s="901" t="s">
        <v>1557</v>
      </c>
      <c r="J625" s="185" t="s">
        <v>798</v>
      </c>
      <c r="K625" s="5" t="s">
        <v>26</v>
      </c>
      <c r="L625" s="5" t="s">
        <v>811</v>
      </c>
      <c r="M625" s="5"/>
      <c r="N625" s="342">
        <v>44895</v>
      </c>
      <c r="O625" s="101"/>
      <c r="P625" s="101">
        <f t="shared" si="509"/>
        <v>44937</v>
      </c>
      <c r="Q625" s="1"/>
      <c r="R625" s="336"/>
      <c r="S625" s="538" t="s">
        <v>101</v>
      </c>
      <c r="T625" s="8" t="s">
        <v>102</v>
      </c>
      <c r="U625" s="8" t="s">
        <v>103</v>
      </c>
      <c r="V625" s="17" t="s">
        <v>248</v>
      </c>
      <c r="W625" s="17" t="s">
        <v>232</v>
      </c>
      <c r="X625" s="41" t="s">
        <v>2085</v>
      </c>
      <c r="Y625" s="27"/>
      <c r="Z625" s="5" t="s">
        <v>14</v>
      </c>
      <c r="AA625" s="38" t="s">
        <v>244</v>
      </c>
      <c r="AB625" s="15" t="s">
        <v>21</v>
      </c>
      <c r="AC625" s="22" t="s">
        <v>469</v>
      </c>
      <c r="AD625" s="4"/>
      <c r="AE625" s="4" t="s">
        <v>275</v>
      </c>
      <c r="AF625" s="20" t="s">
        <v>805</v>
      </c>
      <c r="AG625" s="6" t="str">
        <f t="shared" si="510"/>
        <v>710_82_1370_5_233_88_A</v>
      </c>
      <c r="AH625" s="5"/>
      <c r="AI625" s="45" t="str">
        <f t="shared" si="511"/>
        <v>710_82_1370_5_233_88  Bewehrungsplan Ebene 3 Decke ü. OG</v>
      </c>
    </row>
    <row r="626" spans="1:35" s="337" customFormat="1" ht="12.75" customHeight="1" x14ac:dyDescent="0.25">
      <c r="A626" s="28">
        <v>710</v>
      </c>
      <c r="B626" s="13">
        <v>82</v>
      </c>
      <c r="C626" s="7" t="s">
        <v>9</v>
      </c>
      <c r="D626" s="7" t="s">
        <v>98</v>
      </c>
      <c r="E626" s="20" t="s">
        <v>2072</v>
      </c>
      <c r="F626" s="20" t="s">
        <v>2094</v>
      </c>
      <c r="G626" s="932" t="s">
        <v>19</v>
      </c>
      <c r="H626" s="911" t="s">
        <v>804</v>
      </c>
      <c r="I626" s="901" t="s">
        <v>1557</v>
      </c>
      <c r="J626" s="185" t="s">
        <v>798</v>
      </c>
      <c r="K626" s="5" t="s">
        <v>26</v>
      </c>
      <c r="L626" s="5" t="s">
        <v>811</v>
      </c>
      <c r="M626" s="5"/>
      <c r="N626" s="342">
        <v>44895</v>
      </c>
      <c r="O626" s="101"/>
      <c r="P626" s="101">
        <f t="shared" ref="P626:P631" si="512">N626+(7*6)</f>
        <v>44937</v>
      </c>
      <c r="Q626" s="1"/>
      <c r="R626" s="336"/>
      <c r="S626" s="538" t="s">
        <v>101</v>
      </c>
      <c r="T626" s="8" t="s">
        <v>102</v>
      </c>
      <c r="U626" s="8" t="s">
        <v>103</v>
      </c>
      <c r="V626" s="17" t="s">
        <v>248</v>
      </c>
      <c r="W626" s="17" t="s">
        <v>232</v>
      </c>
      <c r="X626" s="41" t="s">
        <v>2085</v>
      </c>
      <c r="Y626" s="27"/>
      <c r="Z626" s="5" t="s">
        <v>14</v>
      </c>
      <c r="AA626" s="38" t="s">
        <v>244</v>
      </c>
      <c r="AB626" s="15" t="s">
        <v>21</v>
      </c>
      <c r="AC626" s="22" t="s">
        <v>469</v>
      </c>
      <c r="AD626" s="4"/>
      <c r="AE626" s="4" t="s">
        <v>275</v>
      </c>
      <c r="AF626" s="20" t="s">
        <v>805</v>
      </c>
      <c r="AG626" s="6" t="str">
        <f t="shared" ref="AG626:AG631" si="513">IF(A626="","",A626&amp;"_"&amp;B626&amp;"_"&amp;C626&amp;"_"&amp;D626&amp;"_"&amp;E626&amp;"_"&amp;F626&amp;"_"&amp;G626)</f>
        <v>710_82_1370_5_233_89_A</v>
      </c>
      <c r="AH626" s="5"/>
      <c r="AI626" s="45" t="str">
        <f t="shared" ref="AI626:AI631" si="514">IF(A626="","",A626&amp;"_"&amp;B626&amp;"_"&amp;C626&amp;"_"&amp;D626&amp;"_"&amp;E626&amp;"_"&amp;F626&amp;"  "&amp;X626)</f>
        <v>710_82_1370_5_233_89  Bewehrungsplan Ebene 3 Decke ü. OG</v>
      </c>
    </row>
    <row r="627" spans="1:35" s="337" customFormat="1" ht="12.75" customHeight="1" x14ac:dyDescent="0.25">
      <c r="A627" s="28">
        <v>710</v>
      </c>
      <c r="B627" s="13">
        <v>82</v>
      </c>
      <c r="C627" s="7" t="s">
        <v>9</v>
      </c>
      <c r="D627" s="7" t="s">
        <v>98</v>
      </c>
      <c r="E627" s="20" t="s">
        <v>2072</v>
      </c>
      <c r="F627" s="20" t="s">
        <v>2095</v>
      </c>
      <c r="G627" s="932" t="s">
        <v>19</v>
      </c>
      <c r="H627" s="911" t="s">
        <v>804</v>
      </c>
      <c r="I627" s="901" t="s">
        <v>1557</v>
      </c>
      <c r="J627" s="185" t="s">
        <v>798</v>
      </c>
      <c r="K627" s="5" t="s">
        <v>26</v>
      </c>
      <c r="L627" s="5" t="s">
        <v>811</v>
      </c>
      <c r="M627" s="5"/>
      <c r="N627" s="342">
        <v>44895</v>
      </c>
      <c r="O627" s="101"/>
      <c r="P627" s="101">
        <f t="shared" si="512"/>
        <v>44937</v>
      </c>
      <c r="Q627" s="1"/>
      <c r="R627" s="336"/>
      <c r="S627" s="538" t="s">
        <v>101</v>
      </c>
      <c r="T627" s="8" t="s">
        <v>102</v>
      </c>
      <c r="U627" s="8" t="s">
        <v>103</v>
      </c>
      <c r="V627" s="17" t="s">
        <v>248</v>
      </c>
      <c r="W627" s="17" t="s">
        <v>232</v>
      </c>
      <c r="X627" s="41" t="s">
        <v>2085</v>
      </c>
      <c r="Y627" s="27"/>
      <c r="Z627" s="5" t="s">
        <v>14</v>
      </c>
      <c r="AA627" s="38" t="s">
        <v>244</v>
      </c>
      <c r="AB627" s="15" t="s">
        <v>21</v>
      </c>
      <c r="AC627" s="22" t="s">
        <v>469</v>
      </c>
      <c r="AD627" s="4"/>
      <c r="AE627" s="4" t="s">
        <v>275</v>
      </c>
      <c r="AF627" s="20" t="s">
        <v>805</v>
      </c>
      <c r="AG627" s="6" t="str">
        <f t="shared" si="513"/>
        <v>710_82_1370_5_233_90_A</v>
      </c>
      <c r="AH627" s="5"/>
      <c r="AI627" s="45" t="str">
        <f t="shared" si="514"/>
        <v>710_82_1370_5_233_90  Bewehrungsplan Ebene 3 Decke ü. OG</v>
      </c>
    </row>
    <row r="628" spans="1:35" s="337" customFormat="1" ht="12.75" customHeight="1" x14ac:dyDescent="0.25">
      <c r="A628" s="28">
        <v>710</v>
      </c>
      <c r="B628" s="13">
        <v>82</v>
      </c>
      <c r="C628" s="7" t="s">
        <v>9</v>
      </c>
      <c r="D628" s="7" t="s">
        <v>98</v>
      </c>
      <c r="E628" s="20" t="s">
        <v>2072</v>
      </c>
      <c r="F628" s="20" t="s">
        <v>2096</v>
      </c>
      <c r="G628" s="932" t="s">
        <v>19</v>
      </c>
      <c r="H628" s="911" t="s">
        <v>804</v>
      </c>
      <c r="I628" s="901" t="s">
        <v>1557</v>
      </c>
      <c r="J628" s="185" t="s">
        <v>798</v>
      </c>
      <c r="K628" s="5" t="s">
        <v>26</v>
      </c>
      <c r="L628" s="5" t="s">
        <v>811</v>
      </c>
      <c r="M628" s="5"/>
      <c r="N628" s="342">
        <v>44895</v>
      </c>
      <c r="O628" s="101"/>
      <c r="P628" s="101">
        <f t="shared" si="512"/>
        <v>44937</v>
      </c>
      <c r="Q628" s="1"/>
      <c r="R628" s="336"/>
      <c r="S628" s="538" t="s">
        <v>101</v>
      </c>
      <c r="T628" s="8" t="s">
        <v>102</v>
      </c>
      <c r="U628" s="8" t="s">
        <v>103</v>
      </c>
      <c r="V628" s="17" t="s">
        <v>248</v>
      </c>
      <c r="W628" s="17" t="s">
        <v>232</v>
      </c>
      <c r="X628" s="41" t="s">
        <v>2085</v>
      </c>
      <c r="Y628" s="27"/>
      <c r="Z628" s="5" t="s">
        <v>14</v>
      </c>
      <c r="AA628" s="38" t="s">
        <v>244</v>
      </c>
      <c r="AB628" s="15" t="s">
        <v>21</v>
      </c>
      <c r="AC628" s="22" t="s">
        <v>469</v>
      </c>
      <c r="AD628" s="4"/>
      <c r="AE628" s="4" t="s">
        <v>275</v>
      </c>
      <c r="AF628" s="20" t="s">
        <v>805</v>
      </c>
      <c r="AG628" s="6" t="str">
        <f t="shared" si="513"/>
        <v>710_82_1370_5_233_91_A</v>
      </c>
      <c r="AH628" s="5"/>
      <c r="AI628" s="45" t="str">
        <f t="shared" si="514"/>
        <v>710_82_1370_5_233_91  Bewehrungsplan Ebene 3 Decke ü. OG</v>
      </c>
    </row>
    <row r="629" spans="1:35" s="337" customFormat="1" ht="12.75" customHeight="1" x14ac:dyDescent="0.25">
      <c r="A629" s="28">
        <v>710</v>
      </c>
      <c r="B629" s="13">
        <v>82</v>
      </c>
      <c r="C629" s="7" t="s">
        <v>9</v>
      </c>
      <c r="D629" s="7" t="s">
        <v>98</v>
      </c>
      <c r="E629" s="20" t="s">
        <v>2072</v>
      </c>
      <c r="F629" s="20" t="s">
        <v>2097</v>
      </c>
      <c r="G629" s="932" t="s">
        <v>19</v>
      </c>
      <c r="H629" s="911" t="s">
        <v>804</v>
      </c>
      <c r="I629" s="901" t="s">
        <v>1557</v>
      </c>
      <c r="J629" s="185" t="s">
        <v>798</v>
      </c>
      <c r="K629" s="5" t="s">
        <v>26</v>
      </c>
      <c r="L629" s="5" t="s">
        <v>811</v>
      </c>
      <c r="M629" s="5"/>
      <c r="N629" s="342">
        <v>44895</v>
      </c>
      <c r="O629" s="101"/>
      <c r="P629" s="101">
        <f t="shared" si="512"/>
        <v>44937</v>
      </c>
      <c r="Q629" s="1"/>
      <c r="R629" s="336"/>
      <c r="S629" s="538" t="s">
        <v>101</v>
      </c>
      <c r="T629" s="8" t="s">
        <v>102</v>
      </c>
      <c r="U629" s="8" t="s">
        <v>103</v>
      </c>
      <c r="V629" s="17" t="s">
        <v>248</v>
      </c>
      <c r="W629" s="17" t="s">
        <v>232</v>
      </c>
      <c r="X629" s="41" t="s">
        <v>2085</v>
      </c>
      <c r="Y629" s="27"/>
      <c r="Z629" s="5" t="s">
        <v>14</v>
      </c>
      <c r="AA629" s="38" t="s">
        <v>244</v>
      </c>
      <c r="AB629" s="15" t="s">
        <v>21</v>
      </c>
      <c r="AC629" s="22" t="s">
        <v>469</v>
      </c>
      <c r="AD629" s="4"/>
      <c r="AE629" s="4" t="s">
        <v>275</v>
      </c>
      <c r="AF629" s="20" t="s">
        <v>805</v>
      </c>
      <c r="AG629" s="6" t="str">
        <f t="shared" si="513"/>
        <v>710_82_1370_5_233_92_A</v>
      </c>
      <c r="AH629" s="5"/>
      <c r="AI629" s="45" t="str">
        <f t="shared" si="514"/>
        <v>710_82_1370_5_233_92  Bewehrungsplan Ebene 3 Decke ü. OG</v>
      </c>
    </row>
    <row r="630" spans="1:35" s="337" customFormat="1" ht="12.75" customHeight="1" x14ac:dyDescent="0.25">
      <c r="A630" s="28">
        <v>710</v>
      </c>
      <c r="B630" s="13">
        <v>82</v>
      </c>
      <c r="C630" s="7" t="s">
        <v>9</v>
      </c>
      <c r="D630" s="7" t="s">
        <v>98</v>
      </c>
      <c r="E630" s="20" t="s">
        <v>2072</v>
      </c>
      <c r="F630" s="20" t="s">
        <v>2098</v>
      </c>
      <c r="G630" s="932" t="s">
        <v>19</v>
      </c>
      <c r="H630" s="911" t="s">
        <v>804</v>
      </c>
      <c r="I630" s="901" t="s">
        <v>1557</v>
      </c>
      <c r="J630" s="185" t="s">
        <v>798</v>
      </c>
      <c r="K630" s="5" t="s">
        <v>26</v>
      </c>
      <c r="L630" s="5" t="s">
        <v>811</v>
      </c>
      <c r="M630" s="5"/>
      <c r="N630" s="342">
        <v>44895</v>
      </c>
      <c r="O630" s="101"/>
      <c r="P630" s="101">
        <f t="shared" si="512"/>
        <v>44937</v>
      </c>
      <c r="Q630" s="1"/>
      <c r="R630" s="336"/>
      <c r="S630" s="538" t="s">
        <v>101</v>
      </c>
      <c r="T630" s="8" t="s">
        <v>102</v>
      </c>
      <c r="U630" s="8" t="s">
        <v>103</v>
      </c>
      <c r="V630" s="17" t="s">
        <v>248</v>
      </c>
      <c r="W630" s="17" t="s">
        <v>232</v>
      </c>
      <c r="X630" s="41" t="s">
        <v>2085</v>
      </c>
      <c r="Y630" s="27"/>
      <c r="Z630" s="5" t="s">
        <v>14</v>
      </c>
      <c r="AA630" s="38" t="s">
        <v>244</v>
      </c>
      <c r="AB630" s="15" t="s">
        <v>21</v>
      </c>
      <c r="AC630" s="22" t="s">
        <v>469</v>
      </c>
      <c r="AD630" s="4"/>
      <c r="AE630" s="4" t="s">
        <v>275</v>
      </c>
      <c r="AF630" s="20" t="s">
        <v>805</v>
      </c>
      <c r="AG630" s="6" t="str">
        <f t="shared" si="513"/>
        <v>710_82_1370_5_233_93_A</v>
      </c>
      <c r="AH630" s="5"/>
      <c r="AI630" s="45" t="str">
        <f t="shared" si="514"/>
        <v>710_82_1370_5_233_93  Bewehrungsplan Ebene 3 Decke ü. OG</v>
      </c>
    </row>
    <row r="631" spans="1:35" s="337" customFormat="1" ht="12.75" customHeight="1" x14ac:dyDescent="0.25">
      <c r="A631" s="28">
        <v>710</v>
      </c>
      <c r="B631" s="13">
        <v>82</v>
      </c>
      <c r="C631" s="7" t="s">
        <v>9</v>
      </c>
      <c r="D631" s="7" t="s">
        <v>98</v>
      </c>
      <c r="E631" s="20" t="s">
        <v>2072</v>
      </c>
      <c r="F631" s="20" t="s">
        <v>2099</v>
      </c>
      <c r="G631" s="932" t="s">
        <v>19</v>
      </c>
      <c r="H631" s="911" t="s">
        <v>804</v>
      </c>
      <c r="I631" s="901" t="s">
        <v>1557</v>
      </c>
      <c r="J631" s="185" t="s">
        <v>798</v>
      </c>
      <c r="K631" s="5" t="s">
        <v>26</v>
      </c>
      <c r="L631" s="5" t="s">
        <v>811</v>
      </c>
      <c r="M631" s="5"/>
      <c r="N631" s="342">
        <v>44895</v>
      </c>
      <c r="O631" s="101"/>
      <c r="P631" s="101">
        <f t="shared" si="512"/>
        <v>44937</v>
      </c>
      <c r="Q631" s="1"/>
      <c r="R631" s="336"/>
      <c r="S631" s="538" t="s">
        <v>101</v>
      </c>
      <c r="T631" s="8" t="s">
        <v>102</v>
      </c>
      <c r="U631" s="8" t="s">
        <v>103</v>
      </c>
      <c r="V631" s="17" t="s">
        <v>248</v>
      </c>
      <c r="W631" s="17" t="s">
        <v>232</v>
      </c>
      <c r="X631" s="41" t="s">
        <v>2085</v>
      </c>
      <c r="Y631" s="27"/>
      <c r="Z631" s="5" t="s">
        <v>14</v>
      </c>
      <c r="AA631" s="38" t="s">
        <v>244</v>
      </c>
      <c r="AB631" s="15" t="s">
        <v>21</v>
      </c>
      <c r="AC631" s="22" t="s">
        <v>469</v>
      </c>
      <c r="AD631" s="4"/>
      <c r="AE631" s="4" t="s">
        <v>275</v>
      </c>
      <c r="AF631" s="20" t="s">
        <v>805</v>
      </c>
      <c r="AG631" s="6" t="str">
        <f t="shared" si="513"/>
        <v>710_82_1370_5_233_94_A</v>
      </c>
      <c r="AH631" s="5"/>
      <c r="AI631" s="45" t="str">
        <f t="shared" si="514"/>
        <v>710_82_1370_5_233_94  Bewehrungsplan Ebene 3 Decke ü. OG</v>
      </c>
    </row>
    <row r="632" spans="1:35" s="337" customFormat="1" ht="12.75" customHeight="1" x14ac:dyDescent="0.25">
      <c r="A632" s="28">
        <v>710</v>
      </c>
      <c r="B632" s="13">
        <v>82</v>
      </c>
      <c r="C632" s="7" t="s">
        <v>9</v>
      </c>
      <c r="D632" s="7" t="s">
        <v>98</v>
      </c>
      <c r="E632" s="20" t="s">
        <v>2072</v>
      </c>
      <c r="F632" s="20" t="s">
        <v>2100</v>
      </c>
      <c r="G632" s="932" t="s">
        <v>19</v>
      </c>
      <c r="H632" s="911" t="s">
        <v>804</v>
      </c>
      <c r="I632" s="901" t="s">
        <v>1557</v>
      </c>
      <c r="J632" s="185" t="s">
        <v>798</v>
      </c>
      <c r="K632" s="5" t="s">
        <v>26</v>
      </c>
      <c r="L632" s="5" t="s">
        <v>811</v>
      </c>
      <c r="M632" s="5"/>
      <c r="N632" s="342">
        <v>44895</v>
      </c>
      <c r="O632" s="101"/>
      <c r="P632" s="101">
        <f t="shared" ref="P632" si="515">N632+(7*6)</f>
        <v>44937</v>
      </c>
      <c r="Q632" s="1"/>
      <c r="R632" s="336"/>
      <c r="S632" s="538" t="s">
        <v>101</v>
      </c>
      <c r="T632" s="8" t="s">
        <v>102</v>
      </c>
      <c r="U632" s="8" t="s">
        <v>103</v>
      </c>
      <c r="V632" s="17" t="s">
        <v>248</v>
      </c>
      <c r="W632" s="17" t="s">
        <v>232</v>
      </c>
      <c r="X632" s="41" t="s">
        <v>2085</v>
      </c>
      <c r="Y632" s="27"/>
      <c r="Z632" s="5" t="s">
        <v>14</v>
      </c>
      <c r="AA632" s="38" t="s">
        <v>244</v>
      </c>
      <c r="AB632" s="15" t="s">
        <v>21</v>
      </c>
      <c r="AC632" s="22" t="s">
        <v>469</v>
      </c>
      <c r="AD632" s="4"/>
      <c r="AE632" s="4" t="s">
        <v>275</v>
      </c>
      <c r="AF632" s="20" t="s">
        <v>805</v>
      </c>
      <c r="AG632" s="6" t="str">
        <f t="shared" ref="AG632" si="516">IF(A632="","",A632&amp;"_"&amp;B632&amp;"_"&amp;C632&amp;"_"&amp;D632&amp;"_"&amp;E632&amp;"_"&amp;F632&amp;"_"&amp;G632)</f>
        <v>710_82_1370_5_233_95_A</v>
      </c>
      <c r="AH632" s="5"/>
      <c r="AI632" s="45" t="str">
        <f t="shared" ref="AI632" si="517">IF(A632="","",A632&amp;"_"&amp;B632&amp;"_"&amp;C632&amp;"_"&amp;D632&amp;"_"&amp;E632&amp;"_"&amp;F632&amp;"  "&amp;X632)</f>
        <v>710_82_1370_5_233_95  Bewehrungsplan Ebene 3 Decke ü. OG</v>
      </c>
    </row>
    <row r="633" spans="1:35" s="337" customFormat="1" ht="12.75" customHeight="1" x14ac:dyDescent="0.25">
      <c r="A633" s="28"/>
      <c r="B633" s="13"/>
      <c r="C633" s="7"/>
      <c r="D633" s="7"/>
      <c r="E633" s="20"/>
      <c r="F633" s="20"/>
      <c r="G633" s="932"/>
      <c r="H633" s="911"/>
      <c r="I633" s="39"/>
      <c r="J633" s="185"/>
      <c r="K633" s="5"/>
      <c r="L633" s="5"/>
      <c r="M633" s="5"/>
      <c r="N633" s="101"/>
      <c r="O633" s="101"/>
      <c r="P633" s="101"/>
      <c r="Q633" s="1"/>
      <c r="R633" s="336"/>
      <c r="S633" s="538"/>
      <c r="T633" s="8"/>
      <c r="U633" s="8"/>
      <c r="V633" s="17"/>
      <c r="W633" s="17"/>
      <c r="X633" s="41"/>
      <c r="Y633" s="27"/>
      <c r="Z633" s="5"/>
      <c r="AA633" s="38"/>
      <c r="AB633" s="15"/>
      <c r="AC633" s="22"/>
      <c r="AD633" s="4"/>
      <c r="AE633" s="4"/>
      <c r="AF633" s="20"/>
      <c r="AG633" s="6"/>
      <c r="AH633" s="5"/>
      <c r="AI633" s="45"/>
    </row>
    <row r="634" spans="1:35" s="337" customFormat="1" ht="12.75" customHeight="1" x14ac:dyDescent="0.25">
      <c r="A634" s="28">
        <v>710</v>
      </c>
      <c r="B634" s="13">
        <v>82</v>
      </c>
      <c r="C634" s="7" t="s">
        <v>9</v>
      </c>
      <c r="D634" s="7" t="s">
        <v>98</v>
      </c>
      <c r="E634" s="20" t="s">
        <v>2072</v>
      </c>
      <c r="F634" s="20" t="s">
        <v>2101</v>
      </c>
      <c r="G634" s="932" t="s">
        <v>19</v>
      </c>
      <c r="H634" s="911" t="s">
        <v>804</v>
      </c>
      <c r="I634" s="901" t="s">
        <v>1557</v>
      </c>
      <c r="J634" s="185" t="s">
        <v>798</v>
      </c>
      <c r="K634" s="5" t="s">
        <v>26</v>
      </c>
      <c r="L634" s="5" t="s">
        <v>811</v>
      </c>
      <c r="M634" s="5"/>
      <c r="N634" s="342">
        <v>44910</v>
      </c>
      <c r="O634" s="101"/>
      <c r="P634" s="101">
        <f t="shared" ref="P634" si="518">N634+(7*6)</f>
        <v>44952</v>
      </c>
      <c r="Q634" s="1"/>
      <c r="R634" s="336"/>
      <c r="S634" s="538" t="s">
        <v>101</v>
      </c>
      <c r="T634" s="8" t="s">
        <v>102</v>
      </c>
      <c r="U634" s="8" t="s">
        <v>103</v>
      </c>
      <c r="V634" s="17" t="s">
        <v>248</v>
      </c>
      <c r="W634" s="17" t="s">
        <v>232</v>
      </c>
      <c r="X634" s="41" t="s">
        <v>2102</v>
      </c>
      <c r="Y634" s="27"/>
      <c r="Z634" s="5" t="s">
        <v>14</v>
      </c>
      <c r="AA634" s="38" t="s">
        <v>244</v>
      </c>
      <c r="AB634" s="15" t="s">
        <v>21</v>
      </c>
      <c r="AC634" s="22" t="s">
        <v>469</v>
      </c>
      <c r="AD634" s="4"/>
      <c r="AE634" s="4" t="s">
        <v>275</v>
      </c>
      <c r="AF634" s="20" t="s">
        <v>805</v>
      </c>
      <c r="AG634" s="6" t="str">
        <f t="shared" ref="AG634" si="519">IF(A634="","",A634&amp;"_"&amp;B634&amp;"_"&amp;C634&amp;"_"&amp;D634&amp;"_"&amp;E634&amp;"_"&amp;F634&amp;"_"&amp;G634)</f>
        <v>710_82_1370_5_233_96_A</v>
      </c>
      <c r="AH634" s="5"/>
      <c r="AI634" s="45" t="str">
        <f t="shared" ref="AI634" si="520">IF(A634="","",A634&amp;"_"&amp;B634&amp;"_"&amp;C634&amp;"_"&amp;D634&amp;"_"&amp;E634&amp;"_"&amp;F634&amp;"  "&amp;X634)</f>
        <v>710_82_1370_5_233_96  Bewehrungsplan Außenpodeste u. Balken</v>
      </c>
    </row>
    <row r="635" spans="1:35" s="337" customFormat="1" ht="12.75" customHeight="1" x14ac:dyDescent="0.25">
      <c r="A635" s="28"/>
      <c r="B635" s="13"/>
      <c r="C635" s="7"/>
      <c r="D635" s="7"/>
      <c r="E635" s="20"/>
      <c r="F635" s="20"/>
      <c r="G635" s="932"/>
      <c r="H635" s="911"/>
      <c r="I635" s="39"/>
      <c r="J635" s="185"/>
      <c r="K635" s="5"/>
      <c r="L635" s="5"/>
      <c r="M635" s="5"/>
      <c r="N635" s="101"/>
      <c r="O635" s="101"/>
      <c r="P635" s="101"/>
      <c r="Q635" s="1"/>
      <c r="R635" s="336"/>
      <c r="S635" s="538"/>
      <c r="T635" s="8"/>
      <c r="U635" s="8"/>
      <c r="V635" s="17"/>
      <c r="W635" s="17"/>
      <c r="X635" s="41"/>
      <c r="Y635" s="27"/>
      <c r="Z635" s="5"/>
      <c r="AA635" s="38"/>
      <c r="AB635" s="15"/>
      <c r="AC635" s="22"/>
      <c r="AD635" s="4"/>
      <c r="AE635" s="4"/>
      <c r="AF635" s="20"/>
      <c r="AG635" s="6"/>
      <c r="AH635" s="5"/>
      <c r="AI635" s="45"/>
    </row>
    <row r="636" spans="1:35" s="337" customFormat="1" ht="12.75" customHeight="1" x14ac:dyDescent="0.25">
      <c r="A636" s="28">
        <v>710</v>
      </c>
      <c r="B636" s="13">
        <v>82</v>
      </c>
      <c r="C636" s="7" t="s">
        <v>9</v>
      </c>
      <c r="D636" s="7" t="s">
        <v>98</v>
      </c>
      <c r="E636" s="20" t="s">
        <v>2103</v>
      </c>
      <c r="F636" s="20" t="s">
        <v>25</v>
      </c>
      <c r="G636" s="932" t="s">
        <v>19</v>
      </c>
      <c r="H636" s="911" t="s">
        <v>804</v>
      </c>
      <c r="I636" s="901" t="s">
        <v>1557</v>
      </c>
      <c r="J636" s="185" t="s">
        <v>798</v>
      </c>
      <c r="K636" s="5" t="s">
        <v>26</v>
      </c>
      <c r="L636" s="5" t="s">
        <v>811</v>
      </c>
      <c r="M636" s="5"/>
      <c r="N636" s="342">
        <v>44910</v>
      </c>
      <c r="O636" s="101"/>
      <c r="P636" s="101">
        <f t="shared" ref="P636" si="521">N636+(7*6)</f>
        <v>44952</v>
      </c>
      <c r="Q636" s="1"/>
      <c r="R636" s="336"/>
      <c r="S636" s="538" t="s">
        <v>101</v>
      </c>
      <c r="T636" s="8" t="s">
        <v>102</v>
      </c>
      <c r="U636" s="8" t="s">
        <v>103</v>
      </c>
      <c r="V636" s="17" t="s">
        <v>248</v>
      </c>
      <c r="W636" s="17" t="s">
        <v>232</v>
      </c>
      <c r="X636" s="41" t="s">
        <v>2104</v>
      </c>
      <c r="Y636" s="27"/>
      <c r="Z636" s="5" t="s">
        <v>14</v>
      </c>
      <c r="AA636" s="38" t="s">
        <v>244</v>
      </c>
      <c r="AB636" s="15" t="s">
        <v>21</v>
      </c>
      <c r="AC636" s="22" t="s">
        <v>469</v>
      </c>
      <c r="AD636" s="4"/>
      <c r="AE636" s="4" t="s">
        <v>275</v>
      </c>
      <c r="AF636" s="20" t="s">
        <v>805</v>
      </c>
      <c r="AG636" s="6" t="str">
        <f t="shared" ref="AG636" si="522">IF(A636="","",A636&amp;"_"&amp;B636&amp;"_"&amp;C636&amp;"_"&amp;D636&amp;"_"&amp;E636&amp;"_"&amp;F636&amp;"_"&amp;G636)</f>
        <v>710_82_1370_5_234_01_A</v>
      </c>
      <c r="AH636" s="5"/>
      <c r="AI636" s="45" t="str">
        <f t="shared" ref="AI636" si="523">IF(A636="","",A636&amp;"_"&amp;B636&amp;"_"&amp;C636&amp;"_"&amp;D636&amp;"_"&amp;E636&amp;"_"&amp;F636&amp;"  "&amp;X636)</f>
        <v>710_82_1370_5_234_01  Bewehrungsplan Ebene 4</v>
      </c>
    </row>
    <row r="637" spans="1:35" s="337" customFormat="1" ht="12.75" customHeight="1" x14ac:dyDescent="0.25">
      <c r="A637" s="28">
        <v>710</v>
      </c>
      <c r="B637" s="13">
        <v>82</v>
      </c>
      <c r="C637" s="7" t="s">
        <v>9</v>
      </c>
      <c r="D637" s="7" t="s">
        <v>98</v>
      </c>
      <c r="E637" s="20" t="s">
        <v>2103</v>
      </c>
      <c r="F637" s="20" t="s">
        <v>29</v>
      </c>
      <c r="G637" s="932" t="s">
        <v>19</v>
      </c>
      <c r="H637" s="911" t="s">
        <v>804</v>
      </c>
      <c r="I637" s="901" t="s">
        <v>1557</v>
      </c>
      <c r="J637" s="185" t="s">
        <v>798</v>
      </c>
      <c r="K637" s="5" t="s">
        <v>26</v>
      </c>
      <c r="L637" s="5" t="s">
        <v>811</v>
      </c>
      <c r="M637" s="5"/>
      <c r="N637" s="342">
        <v>44910</v>
      </c>
      <c r="O637" s="101"/>
      <c r="P637" s="101">
        <f t="shared" ref="P637:P648" si="524">N637+(7*6)</f>
        <v>44952</v>
      </c>
      <c r="Q637" s="1"/>
      <c r="R637" s="336"/>
      <c r="S637" s="538" t="s">
        <v>101</v>
      </c>
      <c r="T637" s="8" t="s">
        <v>102</v>
      </c>
      <c r="U637" s="8" t="s">
        <v>103</v>
      </c>
      <c r="V637" s="17" t="s">
        <v>248</v>
      </c>
      <c r="W637" s="17" t="s">
        <v>232</v>
      </c>
      <c r="X637" s="41" t="s">
        <v>2104</v>
      </c>
      <c r="Y637" s="27"/>
      <c r="Z637" s="5" t="s">
        <v>14</v>
      </c>
      <c r="AA637" s="38" t="s">
        <v>244</v>
      </c>
      <c r="AB637" s="15" t="s">
        <v>21</v>
      </c>
      <c r="AC637" s="22" t="s">
        <v>469</v>
      </c>
      <c r="AD637" s="4"/>
      <c r="AE637" s="4" t="s">
        <v>275</v>
      </c>
      <c r="AF637" s="20" t="s">
        <v>805</v>
      </c>
      <c r="AG637" s="6" t="str">
        <f t="shared" ref="AG637:AG645" si="525">IF(A637="","",A637&amp;"_"&amp;B637&amp;"_"&amp;C637&amp;"_"&amp;D637&amp;"_"&amp;E637&amp;"_"&amp;F637&amp;"_"&amp;G637)</f>
        <v>710_82_1370_5_234_02_A</v>
      </c>
      <c r="AH637" s="5"/>
      <c r="AI637" s="45" t="str">
        <f t="shared" ref="AI637:AI645" si="526">IF(A637="","",A637&amp;"_"&amp;B637&amp;"_"&amp;C637&amp;"_"&amp;D637&amp;"_"&amp;E637&amp;"_"&amp;F637&amp;"  "&amp;X637)</f>
        <v>710_82_1370_5_234_02  Bewehrungsplan Ebene 4</v>
      </c>
    </row>
    <row r="638" spans="1:35" s="337" customFormat="1" ht="12.75" customHeight="1" x14ac:dyDescent="0.25">
      <c r="A638" s="28">
        <v>710</v>
      </c>
      <c r="B638" s="13">
        <v>82</v>
      </c>
      <c r="C638" s="7" t="s">
        <v>9</v>
      </c>
      <c r="D638" s="7" t="s">
        <v>98</v>
      </c>
      <c r="E638" s="20" t="s">
        <v>2103</v>
      </c>
      <c r="F638" s="20" t="s">
        <v>31</v>
      </c>
      <c r="G638" s="932" t="s">
        <v>19</v>
      </c>
      <c r="H638" s="911" t="s">
        <v>804</v>
      </c>
      <c r="I638" s="901" t="s">
        <v>1557</v>
      </c>
      <c r="J638" s="185" t="s">
        <v>798</v>
      </c>
      <c r="K638" s="5" t="s">
        <v>26</v>
      </c>
      <c r="L638" s="5" t="s">
        <v>811</v>
      </c>
      <c r="M638" s="5"/>
      <c r="N638" s="342">
        <v>44910</v>
      </c>
      <c r="O638" s="101"/>
      <c r="P638" s="101">
        <f t="shared" si="524"/>
        <v>44952</v>
      </c>
      <c r="Q638" s="1"/>
      <c r="R638" s="336"/>
      <c r="S638" s="538" t="s">
        <v>101</v>
      </c>
      <c r="T638" s="8" t="s">
        <v>102</v>
      </c>
      <c r="U638" s="8" t="s">
        <v>103</v>
      </c>
      <c r="V638" s="17" t="s">
        <v>248</v>
      </c>
      <c r="W638" s="17" t="s">
        <v>232</v>
      </c>
      <c r="X638" s="41" t="s">
        <v>2104</v>
      </c>
      <c r="Y638" s="27"/>
      <c r="Z638" s="5" t="s">
        <v>14</v>
      </c>
      <c r="AA638" s="38" t="s">
        <v>244</v>
      </c>
      <c r="AB638" s="15" t="s">
        <v>21</v>
      </c>
      <c r="AC638" s="22" t="s">
        <v>469</v>
      </c>
      <c r="AD638" s="4"/>
      <c r="AE638" s="4" t="s">
        <v>275</v>
      </c>
      <c r="AF638" s="20" t="s">
        <v>805</v>
      </c>
      <c r="AG638" s="6" t="str">
        <f t="shared" si="525"/>
        <v>710_82_1370_5_234_03_A</v>
      </c>
      <c r="AH638" s="5"/>
      <c r="AI638" s="45" t="str">
        <f t="shared" si="526"/>
        <v>710_82_1370_5_234_03  Bewehrungsplan Ebene 4</v>
      </c>
    </row>
    <row r="639" spans="1:35" s="337" customFormat="1" ht="12.75" customHeight="1" x14ac:dyDescent="0.25">
      <c r="A639" s="28">
        <v>710</v>
      </c>
      <c r="B639" s="13">
        <v>82</v>
      </c>
      <c r="C639" s="7" t="s">
        <v>9</v>
      </c>
      <c r="D639" s="7" t="s">
        <v>98</v>
      </c>
      <c r="E639" s="20" t="s">
        <v>2103</v>
      </c>
      <c r="F639" s="20" t="s">
        <v>33</v>
      </c>
      <c r="G639" s="932" t="s">
        <v>19</v>
      </c>
      <c r="H639" s="911" t="s">
        <v>804</v>
      </c>
      <c r="I639" s="901" t="s">
        <v>1557</v>
      </c>
      <c r="J639" s="185" t="s">
        <v>798</v>
      </c>
      <c r="K639" s="5" t="s">
        <v>26</v>
      </c>
      <c r="L639" s="5" t="s">
        <v>811</v>
      </c>
      <c r="M639" s="5"/>
      <c r="N639" s="342">
        <v>44910</v>
      </c>
      <c r="O639" s="101"/>
      <c r="P639" s="101">
        <f t="shared" si="524"/>
        <v>44952</v>
      </c>
      <c r="Q639" s="1"/>
      <c r="R639" s="336"/>
      <c r="S639" s="538" t="s">
        <v>101</v>
      </c>
      <c r="T639" s="8" t="s">
        <v>102</v>
      </c>
      <c r="U639" s="8" t="s">
        <v>103</v>
      </c>
      <c r="V639" s="17" t="s">
        <v>248</v>
      </c>
      <c r="W639" s="17" t="s">
        <v>232</v>
      </c>
      <c r="X639" s="41" t="s">
        <v>2104</v>
      </c>
      <c r="Y639" s="27"/>
      <c r="Z639" s="5" t="s">
        <v>14</v>
      </c>
      <c r="AA639" s="38" t="s">
        <v>244</v>
      </c>
      <c r="AB639" s="15" t="s">
        <v>21</v>
      </c>
      <c r="AC639" s="22" t="s">
        <v>469</v>
      </c>
      <c r="AD639" s="4"/>
      <c r="AE639" s="4" t="s">
        <v>275</v>
      </c>
      <c r="AF639" s="20" t="s">
        <v>805</v>
      </c>
      <c r="AG639" s="6" t="str">
        <f t="shared" si="525"/>
        <v>710_82_1370_5_234_04_A</v>
      </c>
      <c r="AH639" s="5"/>
      <c r="AI639" s="45" t="str">
        <f t="shared" si="526"/>
        <v>710_82_1370_5_234_04  Bewehrungsplan Ebene 4</v>
      </c>
    </row>
    <row r="640" spans="1:35" s="337" customFormat="1" ht="12.75" customHeight="1" x14ac:dyDescent="0.25">
      <c r="A640" s="28">
        <v>710</v>
      </c>
      <c r="B640" s="13">
        <v>82</v>
      </c>
      <c r="C640" s="7" t="s">
        <v>9</v>
      </c>
      <c r="D640" s="7" t="s">
        <v>98</v>
      </c>
      <c r="E640" s="20" t="s">
        <v>2103</v>
      </c>
      <c r="F640" s="20" t="s">
        <v>36</v>
      </c>
      <c r="G640" s="932" t="s">
        <v>19</v>
      </c>
      <c r="H640" s="911" t="s">
        <v>804</v>
      </c>
      <c r="I640" s="901" t="s">
        <v>1557</v>
      </c>
      <c r="J640" s="185" t="s">
        <v>798</v>
      </c>
      <c r="K640" s="5" t="s">
        <v>26</v>
      </c>
      <c r="L640" s="5" t="s">
        <v>811</v>
      </c>
      <c r="M640" s="5"/>
      <c r="N640" s="342">
        <v>44910</v>
      </c>
      <c r="O640" s="101"/>
      <c r="P640" s="101">
        <f t="shared" si="524"/>
        <v>44952</v>
      </c>
      <c r="Q640" s="1"/>
      <c r="R640" s="336"/>
      <c r="S640" s="538" t="s">
        <v>101</v>
      </c>
      <c r="T640" s="8" t="s">
        <v>102</v>
      </c>
      <c r="U640" s="8" t="s">
        <v>103</v>
      </c>
      <c r="V640" s="17" t="s">
        <v>248</v>
      </c>
      <c r="W640" s="17" t="s">
        <v>232</v>
      </c>
      <c r="X640" s="41" t="s">
        <v>2104</v>
      </c>
      <c r="Y640" s="27"/>
      <c r="Z640" s="5" t="s">
        <v>14</v>
      </c>
      <c r="AA640" s="38" t="s">
        <v>244</v>
      </c>
      <c r="AB640" s="15" t="s">
        <v>21</v>
      </c>
      <c r="AC640" s="22" t="s">
        <v>469</v>
      </c>
      <c r="AD640" s="4"/>
      <c r="AE640" s="4" t="s">
        <v>275</v>
      </c>
      <c r="AF640" s="20" t="s">
        <v>805</v>
      </c>
      <c r="AG640" s="6" t="str">
        <f t="shared" si="525"/>
        <v>710_82_1370_5_234_05_A</v>
      </c>
      <c r="AH640" s="5"/>
      <c r="AI640" s="45" t="str">
        <f t="shared" si="526"/>
        <v>710_82_1370_5_234_05  Bewehrungsplan Ebene 4</v>
      </c>
    </row>
    <row r="641" spans="1:35" s="337" customFormat="1" ht="12.75" customHeight="1" x14ac:dyDescent="0.25">
      <c r="A641" s="28">
        <v>710</v>
      </c>
      <c r="B641" s="13">
        <v>82</v>
      </c>
      <c r="C641" s="7" t="s">
        <v>9</v>
      </c>
      <c r="D641" s="7" t="s">
        <v>98</v>
      </c>
      <c r="E641" s="20" t="s">
        <v>2103</v>
      </c>
      <c r="F641" s="20" t="s">
        <v>49</v>
      </c>
      <c r="G641" s="932" t="s">
        <v>19</v>
      </c>
      <c r="H641" s="911" t="s">
        <v>804</v>
      </c>
      <c r="I641" s="901" t="s">
        <v>1557</v>
      </c>
      <c r="J641" s="185" t="s">
        <v>798</v>
      </c>
      <c r="K641" s="5" t="s">
        <v>26</v>
      </c>
      <c r="L641" s="5" t="s">
        <v>811</v>
      </c>
      <c r="M641" s="5"/>
      <c r="N641" s="342">
        <v>44910</v>
      </c>
      <c r="O641" s="101"/>
      <c r="P641" s="101">
        <f t="shared" si="524"/>
        <v>44952</v>
      </c>
      <c r="Q641" s="1"/>
      <c r="R641" s="336"/>
      <c r="S641" s="538" t="s">
        <v>101</v>
      </c>
      <c r="T641" s="8" t="s">
        <v>102</v>
      </c>
      <c r="U641" s="8" t="s">
        <v>103</v>
      </c>
      <c r="V641" s="17" t="s">
        <v>248</v>
      </c>
      <c r="W641" s="17" t="s">
        <v>232</v>
      </c>
      <c r="X641" s="41" t="s">
        <v>2104</v>
      </c>
      <c r="Y641" s="27"/>
      <c r="Z641" s="5" t="s">
        <v>14</v>
      </c>
      <c r="AA641" s="38" t="s">
        <v>244</v>
      </c>
      <c r="AB641" s="15" t="s">
        <v>21</v>
      </c>
      <c r="AC641" s="22" t="s">
        <v>469</v>
      </c>
      <c r="AD641" s="4"/>
      <c r="AE641" s="4" t="s">
        <v>275</v>
      </c>
      <c r="AF641" s="20" t="s">
        <v>805</v>
      </c>
      <c r="AG641" s="6" t="str">
        <f t="shared" si="525"/>
        <v>710_82_1370_5_234_06_A</v>
      </c>
      <c r="AH641" s="5"/>
      <c r="AI641" s="45" t="str">
        <f t="shared" si="526"/>
        <v>710_82_1370_5_234_06  Bewehrungsplan Ebene 4</v>
      </c>
    </row>
    <row r="642" spans="1:35" s="337" customFormat="1" ht="12.75" customHeight="1" x14ac:dyDescent="0.25">
      <c r="A642" s="28">
        <v>710</v>
      </c>
      <c r="B642" s="13">
        <v>82</v>
      </c>
      <c r="C642" s="7" t="s">
        <v>9</v>
      </c>
      <c r="D642" s="7" t="s">
        <v>98</v>
      </c>
      <c r="E642" s="20" t="s">
        <v>2103</v>
      </c>
      <c r="F642" s="20" t="s">
        <v>50</v>
      </c>
      <c r="G642" s="932" t="s">
        <v>19</v>
      </c>
      <c r="H642" s="911" t="s">
        <v>804</v>
      </c>
      <c r="I642" s="901" t="s">
        <v>1557</v>
      </c>
      <c r="J642" s="185" t="s">
        <v>798</v>
      </c>
      <c r="K642" s="5" t="s">
        <v>26</v>
      </c>
      <c r="L642" s="5" t="s">
        <v>811</v>
      </c>
      <c r="M642" s="5"/>
      <c r="N642" s="342">
        <v>44910</v>
      </c>
      <c r="O642" s="101"/>
      <c r="P642" s="101">
        <f t="shared" si="524"/>
        <v>44952</v>
      </c>
      <c r="Q642" s="1"/>
      <c r="R642" s="336"/>
      <c r="S642" s="538" t="s">
        <v>101</v>
      </c>
      <c r="T642" s="8" t="s">
        <v>102</v>
      </c>
      <c r="U642" s="8" t="s">
        <v>103</v>
      </c>
      <c r="V642" s="17" t="s">
        <v>248</v>
      </c>
      <c r="W642" s="17" t="s">
        <v>232</v>
      </c>
      <c r="X642" s="41" t="s">
        <v>2104</v>
      </c>
      <c r="Y642" s="27"/>
      <c r="Z642" s="5" t="s">
        <v>14</v>
      </c>
      <c r="AA642" s="38" t="s">
        <v>244</v>
      </c>
      <c r="AB642" s="15" t="s">
        <v>21</v>
      </c>
      <c r="AC642" s="22" t="s">
        <v>469</v>
      </c>
      <c r="AD642" s="4"/>
      <c r="AE642" s="4" t="s">
        <v>275</v>
      </c>
      <c r="AF642" s="20" t="s">
        <v>805</v>
      </c>
      <c r="AG642" s="6" t="str">
        <f t="shared" si="525"/>
        <v>710_82_1370_5_234_07_A</v>
      </c>
      <c r="AH642" s="5"/>
      <c r="AI642" s="45" t="str">
        <f t="shared" si="526"/>
        <v>710_82_1370_5_234_07  Bewehrungsplan Ebene 4</v>
      </c>
    </row>
    <row r="643" spans="1:35" s="337" customFormat="1" ht="12.75" customHeight="1" x14ac:dyDescent="0.25">
      <c r="A643" s="28">
        <v>710</v>
      </c>
      <c r="B643" s="13">
        <v>82</v>
      </c>
      <c r="C643" s="7" t="s">
        <v>9</v>
      </c>
      <c r="D643" s="7" t="s">
        <v>98</v>
      </c>
      <c r="E643" s="20" t="s">
        <v>2103</v>
      </c>
      <c r="F643" s="20" t="s">
        <v>51</v>
      </c>
      <c r="G643" s="932" t="s">
        <v>19</v>
      </c>
      <c r="H643" s="911" t="s">
        <v>804</v>
      </c>
      <c r="I643" s="901" t="s">
        <v>1557</v>
      </c>
      <c r="J643" s="185" t="s">
        <v>798</v>
      </c>
      <c r="K643" s="5" t="s">
        <v>26</v>
      </c>
      <c r="L643" s="5" t="s">
        <v>811</v>
      </c>
      <c r="M643" s="5"/>
      <c r="N643" s="342">
        <v>44910</v>
      </c>
      <c r="O643" s="101"/>
      <c r="P643" s="101">
        <f t="shared" si="524"/>
        <v>44952</v>
      </c>
      <c r="Q643" s="1"/>
      <c r="R643" s="336"/>
      <c r="S643" s="538" t="s">
        <v>101</v>
      </c>
      <c r="T643" s="8" t="s">
        <v>102</v>
      </c>
      <c r="U643" s="8" t="s">
        <v>103</v>
      </c>
      <c r="V643" s="17" t="s">
        <v>248</v>
      </c>
      <c r="W643" s="17" t="s">
        <v>232</v>
      </c>
      <c r="X643" s="41" t="s">
        <v>2104</v>
      </c>
      <c r="Y643" s="27"/>
      <c r="Z643" s="5" t="s">
        <v>14</v>
      </c>
      <c r="AA643" s="38" t="s">
        <v>244</v>
      </c>
      <c r="AB643" s="15" t="s">
        <v>21</v>
      </c>
      <c r="AC643" s="22" t="s">
        <v>469</v>
      </c>
      <c r="AD643" s="4"/>
      <c r="AE643" s="4" t="s">
        <v>275</v>
      </c>
      <c r="AF643" s="20" t="s">
        <v>805</v>
      </c>
      <c r="AG643" s="6" t="str">
        <f t="shared" si="525"/>
        <v>710_82_1370_5_234_08_A</v>
      </c>
      <c r="AH643" s="5"/>
      <c r="AI643" s="45" t="str">
        <f t="shared" si="526"/>
        <v>710_82_1370_5_234_08  Bewehrungsplan Ebene 4</v>
      </c>
    </row>
    <row r="644" spans="1:35" s="337" customFormat="1" ht="12.75" customHeight="1" x14ac:dyDescent="0.25">
      <c r="A644" s="28">
        <v>710</v>
      </c>
      <c r="B644" s="13">
        <v>82</v>
      </c>
      <c r="C644" s="7" t="s">
        <v>9</v>
      </c>
      <c r="D644" s="7" t="s">
        <v>98</v>
      </c>
      <c r="E644" s="20" t="s">
        <v>2103</v>
      </c>
      <c r="F644" s="20" t="s">
        <v>52</v>
      </c>
      <c r="G644" s="932" t="s">
        <v>19</v>
      </c>
      <c r="H644" s="911" t="s">
        <v>804</v>
      </c>
      <c r="I644" s="901" t="s">
        <v>1557</v>
      </c>
      <c r="J644" s="185" t="s">
        <v>798</v>
      </c>
      <c r="K644" s="5" t="s">
        <v>26</v>
      </c>
      <c r="L644" s="5" t="s">
        <v>811</v>
      </c>
      <c r="M644" s="5"/>
      <c r="N644" s="342">
        <v>44910</v>
      </c>
      <c r="O644" s="101"/>
      <c r="P644" s="101">
        <f t="shared" si="524"/>
        <v>44952</v>
      </c>
      <c r="Q644" s="1"/>
      <c r="R644" s="336"/>
      <c r="S644" s="538" t="s">
        <v>101</v>
      </c>
      <c r="T644" s="8" t="s">
        <v>102</v>
      </c>
      <c r="U644" s="8" t="s">
        <v>103</v>
      </c>
      <c r="V644" s="17" t="s">
        <v>248</v>
      </c>
      <c r="W644" s="17" t="s">
        <v>232</v>
      </c>
      <c r="X644" s="41" t="s">
        <v>2104</v>
      </c>
      <c r="Y644" s="27"/>
      <c r="Z644" s="5" t="s">
        <v>14</v>
      </c>
      <c r="AA644" s="38" t="s">
        <v>244</v>
      </c>
      <c r="AB644" s="15" t="s">
        <v>21</v>
      </c>
      <c r="AC644" s="22" t="s">
        <v>469</v>
      </c>
      <c r="AD644" s="4"/>
      <c r="AE644" s="4" t="s">
        <v>275</v>
      </c>
      <c r="AF644" s="20" t="s">
        <v>805</v>
      </c>
      <c r="AG644" s="6" t="str">
        <f t="shared" si="525"/>
        <v>710_82_1370_5_234_09_A</v>
      </c>
      <c r="AH644" s="5"/>
      <c r="AI644" s="45" t="str">
        <f t="shared" si="526"/>
        <v>710_82_1370_5_234_09  Bewehrungsplan Ebene 4</v>
      </c>
    </row>
    <row r="645" spans="1:35" s="337" customFormat="1" ht="12.75" customHeight="1" x14ac:dyDescent="0.25">
      <c r="A645" s="28">
        <v>710</v>
      </c>
      <c r="B645" s="13">
        <v>82</v>
      </c>
      <c r="C645" s="7" t="s">
        <v>9</v>
      </c>
      <c r="D645" s="7" t="s">
        <v>98</v>
      </c>
      <c r="E645" s="20" t="s">
        <v>2103</v>
      </c>
      <c r="F645" s="20" t="s">
        <v>279</v>
      </c>
      <c r="G645" s="932" t="s">
        <v>19</v>
      </c>
      <c r="H645" s="911" t="s">
        <v>804</v>
      </c>
      <c r="I645" s="901" t="s">
        <v>1557</v>
      </c>
      <c r="J645" s="185" t="s">
        <v>798</v>
      </c>
      <c r="K645" s="5" t="s">
        <v>26</v>
      </c>
      <c r="L645" s="5" t="s">
        <v>811</v>
      </c>
      <c r="M645" s="5"/>
      <c r="N645" s="342">
        <v>44910</v>
      </c>
      <c r="O645" s="101"/>
      <c r="P645" s="101">
        <f t="shared" si="524"/>
        <v>44952</v>
      </c>
      <c r="Q645" s="1"/>
      <c r="R645" s="336"/>
      <c r="S645" s="538" t="s">
        <v>101</v>
      </c>
      <c r="T645" s="8" t="s">
        <v>102</v>
      </c>
      <c r="U645" s="8" t="s">
        <v>103</v>
      </c>
      <c r="V645" s="17" t="s">
        <v>248</v>
      </c>
      <c r="W645" s="17" t="s">
        <v>232</v>
      </c>
      <c r="X645" s="41" t="s">
        <v>2104</v>
      </c>
      <c r="Y645" s="27"/>
      <c r="Z645" s="5" t="s">
        <v>14</v>
      </c>
      <c r="AA645" s="38" t="s">
        <v>244</v>
      </c>
      <c r="AB645" s="15" t="s">
        <v>21</v>
      </c>
      <c r="AC645" s="22" t="s">
        <v>469</v>
      </c>
      <c r="AD645" s="4"/>
      <c r="AE645" s="4" t="s">
        <v>275</v>
      </c>
      <c r="AF645" s="20" t="s">
        <v>805</v>
      </c>
      <c r="AG645" s="6" t="str">
        <f t="shared" si="525"/>
        <v>710_82_1370_5_234_10_A</v>
      </c>
      <c r="AH645" s="5"/>
      <c r="AI645" s="45" t="str">
        <f t="shared" si="526"/>
        <v>710_82_1370_5_234_10  Bewehrungsplan Ebene 4</v>
      </c>
    </row>
    <row r="646" spans="1:35" s="337" customFormat="1" ht="12.75" customHeight="1" x14ac:dyDescent="0.25">
      <c r="A646" s="28"/>
      <c r="B646" s="13"/>
      <c r="C646" s="7"/>
      <c r="D646" s="7"/>
      <c r="E646" s="20"/>
      <c r="F646" s="1041"/>
      <c r="G646" s="932"/>
      <c r="H646" s="911"/>
      <c r="I646" s="160"/>
      <c r="J646" s="185"/>
      <c r="K646" s="5"/>
      <c r="L646" s="5"/>
      <c r="M646" s="5"/>
      <c r="N646" s="5"/>
      <c r="O646" s="101"/>
      <c r="P646" s="101"/>
      <c r="Q646" s="1"/>
      <c r="R646" s="336"/>
      <c r="S646" s="538"/>
      <c r="T646" s="8"/>
      <c r="U646" s="8"/>
      <c r="V646" s="17"/>
      <c r="W646" s="17"/>
      <c r="X646" s="18"/>
      <c r="Y646" s="27"/>
      <c r="Z646" s="5"/>
      <c r="AA646" s="38"/>
      <c r="AB646" s="15"/>
      <c r="AC646" s="22"/>
      <c r="AD646" s="4"/>
      <c r="AE646" s="4"/>
      <c r="AF646" s="20"/>
      <c r="AG646" s="6"/>
      <c r="AH646" s="5"/>
      <c r="AI646" s="45"/>
    </row>
    <row r="647" spans="1:35" s="337" customFormat="1" ht="12.75" customHeight="1" x14ac:dyDescent="0.25">
      <c r="A647" s="28">
        <v>710</v>
      </c>
      <c r="B647" s="13">
        <v>82</v>
      </c>
      <c r="C647" s="7" t="s">
        <v>9</v>
      </c>
      <c r="D647" s="7" t="s">
        <v>98</v>
      </c>
      <c r="E647" s="20" t="s">
        <v>338</v>
      </c>
      <c r="F647" s="20" t="s">
        <v>25</v>
      </c>
      <c r="G647" s="932" t="s">
        <v>19</v>
      </c>
      <c r="H647" s="911">
        <v>44545</v>
      </c>
      <c r="I647" s="901" t="s">
        <v>1557</v>
      </c>
      <c r="J647" s="185" t="s">
        <v>798</v>
      </c>
      <c r="K647" s="5" t="s">
        <v>26</v>
      </c>
      <c r="L647" s="5" t="s">
        <v>811</v>
      </c>
      <c r="M647" s="5"/>
      <c r="N647" s="1114">
        <v>44832</v>
      </c>
      <c r="O647" s="101"/>
      <c r="P647" s="101">
        <f t="shared" si="524"/>
        <v>44874</v>
      </c>
      <c r="Q647" s="1"/>
      <c r="R647" s="336"/>
      <c r="S647" s="538" t="s">
        <v>101</v>
      </c>
      <c r="T647" s="8" t="s">
        <v>102</v>
      </c>
      <c r="U647" s="8" t="s">
        <v>103</v>
      </c>
      <c r="V647" s="17" t="s">
        <v>248</v>
      </c>
      <c r="W647" s="17" t="s">
        <v>232</v>
      </c>
      <c r="X647" s="41" t="s">
        <v>1656</v>
      </c>
      <c r="Y647" s="27"/>
      <c r="Z647" s="5" t="s">
        <v>14</v>
      </c>
      <c r="AA647" s="38" t="s">
        <v>244</v>
      </c>
      <c r="AB647" s="15" t="s">
        <v>21</v>
      </c>
      <c r="AC647" s="22" t="s">
        <v>30</v>
      </c>
      <c r="AD647" s="4"/>
      <c r="AE647" s="4" t="s">
        <v>275</v>
      </c>
      <c r="AF647" s="20" t="s">
        <v>18</v>
      </c>
      <c r="AG647" s="6" t="str">
        <f>IF(A647="","",A647&amp;"_"&amp;B647&amp;"_"&amp;C647&amp;"_"&amp;D647&amp;"_"&amp;E647&amp;"_"&amp;F647&amp;"_"&amp;G647)</f>
        <v>710_82_1370_5_240_01_A</v>
      </c>
      <c r="AH647" s="5"/>
      <c r="AI647" s="45" t="str">
        <f>IF(A647="","",A647&amp;"_"&amp;B647&amp;"_"&amp;C647&amp;"_"&amp;D647&amp;"_"&amp;E647&amp;"_"&amp;F647&amp;"  "&amp;X647)</f>
        <v>710_82_1370_5_240_01  Stahlbauübersicht, Zulaufgerinne 1 C-L</v>
      </c>
    </row>
    <row r="648" spans="1:35" s="1148" customFormat="1" ht="12.75" customHeight="1" x14ac:dyDescent="0.25">
      <c r="A648" s="1128">
        <v>710</v>
      </c>
      <c r="B648" s="1129">
        <v>82</v>
      </c>
      <c r="C648" s="1130" t="s">
        <v>9</v>
      </c>
      <c r="D648" s="1130" t="s">
        <v>98</v>
      </c>
      <c r="E648" s="1131" t="s">
        <v>338</v>
      </c>
      <c r="F648" s="1131" t="s">
        <v>29</v>
      </c>
      <c r="G648" s="1132" t="s">
        <v>19</v>
      </c>
      <c r="H648" s="1133">
        <v>44831</v>
      </c>
      <c r="I648" s="934" t="s">
        <v>1556</v>
      </c>
      <c r="J648" s="1134" t="s">
        <v>798</v>
      </c>
      <c r="K648" s="1135" t="s">
        <v>26</v>
      </c>
      <c r="L648" s="1135" t="s">
        <v>811</v>
      </c>
      <c r="M648" s="1135"/>
      <c r="N648" s="1136">
        <v>44832</v>
      </c>
      <c r="O648" s="1136"/>
      <c r="P648" s="1136">
        <f t="shared" si="524"/>
        <v>44874</v>
      </c>
      <c r="Q648" s="1135"/>
      <c r="R648" s="1137"/>
      <c r="S648" s="1138" t="s">
        <v>101</v>
      </c>
      <c r="T648" s="1139" t="s">
        <v>102</v>
      </c>
      <c r="U648" s="1139" t="s">
        <v>103</v>
      </c>
      <c r="V648" s="1140" t="s">
        <v>248</v>
      </c>
      <c r="W648" s="1140" t="s">
        <v>232</v>
      </c>
      <c r="X648" s="1141" t="s">
        <v>1657</v>
      </c>
      <c r="Y648" s="1142"/>
      <c r="Z648" s="1135" t="s">
        <v>14</v>
      </c>
      <c r="AA648" s="1137" t="s">
        <v>244</v>
      </c>
      <c r="AB648" s="1143" t="s">
        <v>21</v>
      </c>
      <c r="AC648" s="1144" t="s">
        <v>30</v>
      </c>
      <c r="AD648" s="1145"/>
      <c r="AE648" s="1145" t="s">
        <v>275</v>
      </c>
      <c r="AF648" s="1131" t="s">
        <v>18</v>
      </c>
      <c r="AG648" s="1146" t="str">
        <f>IF(A648="","",A648&amp;"_"&amp;B648&amp;"_"&amp;C648&amp;"_"&amp;D648&amp;"_"&amp;E648&amp;"_"&amp;F648&amp;"_"&amp;G648)</f>
        <v>710_82_1370_5_240_02_A</v>
      </c>
      <c r="AH648" s="1135"/>
      <c r="AI648" s="1147" t="str">
        <f>IF(A648="","",A648&amp;"_"&amp;B648&amp;"_"&amp;C648&amp;"_"&amp;D648&amp;"_"&amp;E648&amp;"_"&amp;F648&amp;"  "&amp;X648)</f>
        <v>710_82_1370_5_240_02  Stahlbauübersicht, Zulaufgerinne 2 L-X</v>
      </c>
    </row>
    <row r="649" spans="1:35" s="1148" customFormat="1" ht="12.75" customHeight="1" x14ac:dyDescent="0.25">
      <c r="A649" s="1128">
        <v>710</v>
      </c>
      <c r="B649" s="1129">
        <v>82</v>
      </c>
      <c r="C649" s="1130" t="s">
        <v>9</v>
      </c>
      <c r="D649" s="1130" t="s">
        <v>98</v>
      </c>
      <c r="E649" s="1131" t="s">
        <v>338</v>
      </c>
      <c r="F649" s="1131" t="s">
        <v>29</v>
      </c>
      <c r="G649" s="1132" t="s">
        <v>56</v>
      </c>
      <c r="H649" s="1133">
        <v>45015</v>
      </c>
      <c r="I649" s="934" t="s">
        <v>1556</v>
      </c>
      <c r="J649" s="1134" t="s">
        <v>798</v>
      </c>
      <c r="K649" s="1135" t="s">
        <v>26</v>
      </c>
      <c r="L649" s="1135" t="s">
        <v>811</v>
      </c>
      <c r="M649" s="1135"/>
      <c r="N649" s="1136"/>
      <c r="O649" s="1136"/>
      <c r="P649" s="1136"/>
      <c r="Q649" s="859">
        <v>45043</v>
      </c>
      <c r="R649" s="1137"/>
      <c r="S649" s="1138" t="s">
        <v>101</v>
      </c>
      <c r="T649" s="1139" t="s">
        <v>102</v>
      </c>
      <c r="U649" s="1139" t="s">
        <v>103</v>
      </c>
      <c r="V649" s="1140" t="s">
        <v>248</v>
      </c>
      <c r="W649" s="1140" t="s">
        <v>232</v>
      </c>
      <c r="X649" s="1141" t="s">
        <v>1657</v>
      </c>
      <c r="Y649" s="1142"/>
      <c r="Z649" s="1135" t="s">
        <v>14</v>
      </c>
      <c r="AA649" s="1137" t="s">
        <v>244</v>
      </c>
      <c r="AB649" s="1143" t="s">
        <v>21</v>
      </c>
      <c r="AC649" s="1144" t="s">
        <v>30</v>
      </c>
      <c r="AD649" s="1145"/>
      <c r="AE649" s="1145" t="s">
        <v>275</v>
      </c>
      <c r="AF649" s="1131" t="s">
        <v>18</v>
      </c>
      <c r="AG649" s="1146" t="str">
        <f>IF(A649="","",A649&amp;"_"&amp;B649&amp;"_"&amp;C649&amp;"_"&amp;D649&amp;"_"&amp;E649&amp;"_"&amp;F649&amp;"_"&amp;G649)</f>
        <v>710_82_1370_5_240_02_B</v>
      </c>
      <c r="AH649" s="1135"/>
      <c r="AI649" s="1147" t="str">
        <f>IF(A649="","",A649&amp;"_"&amp;B649&amp;"_"&amp;C649&amp;"_"&amp;D649&amp;"_"&amp;E649&amp;"_"&amp;F649&amp;"  "&amp;X649)</f>
        <v>710_82_1370_5_240_02  Stahlbauübersicht, Zulaufgerinne 2 L-X</v>
      </c>
    </row>
    <row r="650" spans="1:35" s="337" customFormat="1" ht="12.75" customHeight="1" x14ac:dyDescent="0.25">
      <c r="A650" s="28">
        <v>710</v>
      </c>
      <c r="B650" s="13">
        <v>82</v>
      </c>
      <c r="C650" s="7" t="s">
        <v>9</v>
      </c>
      <c r="D650" s="7" t="s">
        <v>98</v>
      </c>
      <c r="E650" s="20" t="s">
        <v>338</v>
      </c>
      <c r="F650" s="20" t="s">
        <v>29</v>
      </c>
      <c r="G650" s="932" t="s">
        <v>54</v>
      </c>
      <c r="H650" s="911">
        <v>45070</v>
      </c>
      <c r="I650" s="901" t="s">
        <v>1557</v>
      </c>
      <c r="J650" s="185" t="s">
        <v>798</v>
      </c>
      <c r="K650" s="5" t="s">
        <v>26</v>
      </c>
      <c r="L650" s="5" t="s">
        <v>811</v>
      </c>
      <c r="M650" s="5"/>
      <c r="N650" s="1114">
        <v>45092</v>
      </c>
      <c r="O650" s="101"/>
      <c r="P650" s="101"/>
      <c r="Q650" s="1104">
        <v>45043</v>
      </c>
      <c r="R650" s="1149"/>
      <c r="S650" s="538" t="s">
        <v>101</v>
      </c>
      <c r="T650" s="8" t="s">
        <v>102</v>
      </c>
      <c r="U650" s="8" t="s">
        <v>103</v>
      </c>
      <c r="V650" s="17" t="s">
        <v>248</v>
      </c>
      <c r="W650" s="17" t="s">
        <v>232</v>
      </c>
      <c r="X650" s="41" t="s">
        <v>1657</v>
      </c>
      <c r="Y650" s="27"/>
      <c r="Z650" s="5" t="s">
        <v>14</v>
      </c>
      <c r="AA650" s="38" t="s">
        <v>244</v>
      </c>
      <c r="AB650" s="15" t="s">
        <v>21</v>
      </c>
      <c r="AC650" s="22" t="s">
        <v>30</v>
      </c>
      <c r="AD650" s="4"/>
      <c r="AE650" s="4" t="s">
        <v>275</v>
      </c>
      <c r="AF650" s="20" t="s">
        <v>18</v>
      </c>
      <c r="AG650" s="6" t="str">
        <f>IF(A650="","",A650&amp;"_"&amp;B650&amp;"_"&amp;C650&amp;"_"&amp;D650&amp;"_"&amp;E650&amp;"_"&amp;F650&amp;"_"&amp;G650)</f>
        <v>710_82_1370_5_240_02_C</v>
      </c>
      <c r="AH650" s="5"/>
      <c r="AI650" s="45" t="str">
        <f>IF(A650="","",A650&amp;"_"&amp;B650&amp;"_"&amp;C650&amp;"_"&amp;D650&amp;"_"&amp;E650&amp;"_"&amp;F650&amp;"  "&amp;X650)</f>
        <v>710_82_1370_5_240_02  Stahlbauübersicht, Zulaufgerinne 2 L-X</v>
      </c>
    </row>
    <row r="651" spans="1:35" s="1148" customFormat="1" ht="12.75" customHeight="1" x14ac:dyDescent="0.25">
      <c r="A651" s="1128">
        <v>710</v>
      </c>
      <c r="B651" s="1129">
        <v>82</v>
      </c>
      <c r="C651" s="1130" t="s">
        <v>9</v>
      </c>
      <c r="D651" s="1130" t="s">
        <v>98</v>
      </c>
      <c r="E651" s="1131" t="s">
        <v>338</v>
      </c>
      <c r="F651" s="1131" t="s">
        <v>31</v>
      </c>
      <c r="G651" s="1132" t="s">
        <v>19</v>
      </c>
      <c r="H651" s="1133">
        <v>44831</v>
      </c>
      <c r="I651" s="934" t="s">
        <v>1556</v>
      </c>
      <c r="J651" s="1134" t="s">
        <v>798</v>
      </c>
      <c r="K651" s="1135" t="s">
        <v>26</v>
      </c>
      <c r="L651" s="1135" t="s">
        <v>811</v>
      </c>
      <c r="M651" s="1135"/>
      <c r="N651" s="1136">
        <v>44832</v>
      </c>
      <c r="O651" s="1136"/>
      <c r="P651" s="1136">
        <f t="shared" ref="P651" si="527">N651+(7*6)</f>
        <v>44874</v>
      </c>
      <c r="Q651" s="859">
        <v>44992</v>
      </c>
      <c r="R651" s="1137"/>
      <c r="S651" s="1138" t="s">
        <v>101</v>
      </c>
      <c r="T651" s="1139" t="s">
        <v>102</v>
      </c>
      <c r="U651" s="1139" t="s">
        <v>253</v>
      </c>
      <c r="V651" s="1140" t="s">
        <v>248</v>
      </c>
      <c r="W651" s="1140" t="s">
        <v>232</v>
      </c>
      <c r="X651" s="1141" t="s">
        <v>1658</v>
      </c>
      <c r="Y651" s="1142"/>
      <c r="Z651" s="1135" t="s">
        <v>14</v>
      </c>
      <c r="AA651" s="1137" t="s">
        <v>244</v>
      </c>
      <c r="AB651" s="1143" t="s">
        <v>21</v>
      </c>
      <c r="AC651" s="1144" t="s">
        <v>1637</v>
      </c>
      <c r="AD651" s="1145"/>
      <c r="AE651" s="1145" t="s">
        <v>275</v>
      </c>
      <c r="AF651" s="1131" t="s">
        <v>28</v>
      </c>
      <c r="AG651" s="1146" t="str">
        <f t="shared" ref="AG651" si="528">IF(A651="","",A651&amp;"_"&amp;B651&amp;"_"&amp;C651&amp;"_"&amp;D651&amp;"_"&amp;E651&amp;"_"&amp;F651&amp;"_"&amp;G651)</f>
        <v>710_82_1370_5_240_03_A</v>
      </c>
      <c r="AH651" s="1135"/>
      <c r="AI651" s="1147" t="str">
        <f t="shared" ref="AI651" si="529">IF(A651="","",A651&amp;"_"&amp;B651&amp;"_"&amp;C651&amp;"_"&amp;D651&amp;"_"&amp;E651&amp;"_"&amp;F651&amp;"  "&amp;X651)</f>
        <v>710_82_1370_5_240_03  Stahlbauübersicht, Ablaufkanal-Abdeckung</v>
      </c>
    </row>
    <row r="652" spans="1:35" s="337" customFormat="1" ht="12.75" customHeight="1" x14ac:dyDescent="0.25">
      <c r="A652" s="28">
        <v>710</v>
      </c>
      <c r="B652" s="13">
        <v>82</v>
      </c>
      <c r="C652" s="7" t="s">
        <v>9</v>
      </c>
      <c r="D652" s="7" t="s">
        <v>98</v>
      </c>
      <c r="E652" s="20" t="s">
        <v>338</v>
      </c>
      <c r="F652" s="20" t="s">
        <v>31</v>
      </c>
      <c r="G652" s="932" t="s">
        <v>56</v>
      </c>
      <c r="H652" s="911">
        <v>45070</v>
      </c>
      <c r="I652" s="901" t="s">
        <v>1557</v>
      </c>
      <c r="J652" s="185" t="s">
        <v>798</v>
      </c>
      <c r="K652" s="5" t="s">
        <v>26</v>
      </c>
      <c r="L652" s="5" t="s">
        <v>811</v>
      </c>
      <c r="M652" s="5"/>
      <c r="N652" s="1114">
        <v>45092</v>
      </c>
      <c r="O652" s="101"/>
      <c r="P652" s="101"/>
      <c r="Q652" s="1104">
        <v>44992</v>
      </c>
      <c r="R652" s="1149"/>
      <c r="S652" s="538" t="s">
        <v>101</v>
      </c>
      <c r="T652" s="8" t="s">
        <v>102</v>
      </c>
      <c r="U652" s="8" t="s">
        <v>253</v>
      </c>
      <c r="V652" s="17" t="s">
        <v>248</v>
      </c>
      <c r="W652" s="17" t="s">
        <v>232</v>
      </c>
      <c r="X652" s="41" t="s">
        <v>1658</v>
      </c>
      <c r="Y652" s="27"/>
      <c r="Z652" s="5" t="s">
        <v>14</v>
      </c>
      <c r="AA652" s="38" t="s">
        <v>244</v>
      </c>
      <c r="AB652" s="15" t="s">
        <v>21</v>
      </c>
      <c r="AC652" s="22" t="s">
        <v>1637</v>
      </c>
      <c r="AD652" s="4"/>
      <c r="AE652" s="4" t="s">
        <v>275</v>
      </c>
      <c r="AF652" s="20" t="s">
        <v>28</v>
      </c>
      <c r="AG652" s="6" t="str">
        <f t="shared" ref="AG652:AG670" si="530">IF(A652="","",A652&amp;"_"&amp;B652&amp;"_"&amp;C652&amp;"_"&amp;D652&amp;"_"&amp;E652&amp;"_"&amp;F652&amp;"_"&amp;G652)</f>
        <v>710_82_1370_5_240_03_B</v>
      </c>
      <c r="AH652" s="5"/>
      <c r="AI652" s="45" t="str">
        <f t="shared" ref="AI652:AI670" si="531">IF(A652="","",A652&amp;"_"&amp;B652&amp;"_"&amp;C652&amp;"_"&amp;D652&amp;"_"&amp;E652&amp;"_"&amp;F652&amp;"  "&amp;X652)</f>
        <v>710_82_1370_5_240_03  Stahlbauübersicht, Ablaufkanal-Abdeckung</v>
      </c>
    </row>
    <row r="653" spans="1:35" s="1148" customFormat="1" ht="12.75" customHeight="1" x14ac:dyDescent="0.25">
      <c r="A653" s="1128">
        <v>710</v>
      </c>
      <c r="B653" s="1129">
        <v>82</v>
      </c>
      <c r="C653" s="1130" t="s">
        <v>9</v>
      </c>
      <c r="D653" s="1130" t="s">
        <v>98</v>
      </c>
      <c r="E653" s="1131" t="s">
        <v>338</v>
      </c>
      <c r="F653" s="1131" t="s">
        <v>33</v>
      </c>
      <c r="G653" s="1132" t="s">
        <v>19</v>
      </c>
      <c r="H653" s="1133">
        <v>44831</v>
      </c>
      <c r="I653" s="934" t="s">
        <v>1556</v>
      </c>
      <c r="J653" s="1134" t="s">
        <v>798</v>
      </c>
      <c r="K653" s="1135" t="s">
        <v>26</v>
      </c>
      <c r="L653" s="1135" t="s">
        <v>811</v>
      </c>
      <c r="M653" s="1135"/>
      <c r="N653" s="1136">
        <v>44832</v>
      </c>
      <c r="O653" s="1136"/>
      <c r="P653" s="1136">
        <f t="shared" ref="P653" si="532">N653+(7*6)</f>
        <v>44874</v>
      </c>
      <c r="Q653" s="859">
        <v>44992</v>
      </c>
      <c r="R653" s="1137"/>
      <c r="S653" s="1138" t="s">
        <v>101</v>
      </c>
      <c r="T653" s="1139" t="s">
        <v>102</v>
      </c>
      <c r="U653" s="1139" t="s">
        <v>253</v>
      </c>
      <c r="V653" s="1140" t="s">
        <v>248</v>
      </c>
      <c r="W653" s="1140" t="s">
        <v>232</v>
      </c>
      <c r="X653" s="1141" t="s">
        <v>1659</v>
      </c>
      <c r="Y653" s="1142"/>
      <c r="Z653" s="1135" t="s">
        <v>14</v>
      </c>
      <c r="AA653" s="1137" t="s">
        <v>244</v>
      </c>
      <c r="AB653" s="1143" t="s">
        <v>21</v>
      </c>
      <c r="AC653" s="1144" t="s">
        <v>1637</v>
      </c>
      <c r="AD653" s="1145"/>
      <c r="AE653" s="1145" t="s">
        <v>275</v>
      </c>
      <c r="AF653" s="1131" t="s">
        <v>18</v>
      </c>
      <c r="AG653" s="1146" t="str">
        <f t="shared" ref="AG653" si="533">IF(A653="","",A653&amp;"_"&amp;B653&amp;"_"&amp;C653&amp;"_"&amp;D653&amp;"_"&amp;E653&amp;"_"&amp;F653&amp;"_"&amp;G653)</f>
        <v>710_82_1370_5_240_04_A</v>
      </c>
      <c r="AH653" s="1135"/>
      <c r="AI653" s="1147" t="str">
        <f t="shared" ref="AI653" si="534">IF(A653="","",A653&amp;"_"&amp;B653&amp;"_"&amp;C653&amp;"_"&amp;D653&amp;"_"&amp;E653&amp;"_"&amp;F653&amp;"  "&amp;X653)</f>
        <v>710_82_1370_5_240_04  Stahlbauübersicht, Bediensteg B-C</v>
      </c>
    </row>
    <row r="654" spans="1:35" s="337" customFormat="1" ht="12.75" customHeight="1" x14ac:dyDescent="0.25">
      <c r="A654" s="28">
        <v>710</v>
      </c>
      <c r="B654" s="13">
        <v>82</v>
      </c>
      <c r="C654" s="7" t="s">
        <v>9</v>
      </c>
      <c r="D654" s="7" t="s">
        <v>98</v>
      </c>
      <c r="E654" s="20" t="s">
        <v>338</v>
      </c>
      <c r="F654" s="20" t="s">
        <v>33</v>
      </c>
      <c r="G654" s="932" t="s">
        <v>56</v>
      </c>
      <c r="H654" s="911">
        <v>45070</v>
      </c>
      <c r="I654" s="901" t="s">
        <v>1557</v>
      </c>
      <c r="J654" s="185" t="s">
        <v>798</v>
      </c>
      <c r="K654" s="5" t="s">
        <v>26</v>
      </c>
      <c r="L654" s="5" t="s">
        <v>811</v>
      </c>
      <c r="M654" s="5"/>
      <c r="N654" s="1114">
        <v>45092</v>
      </c>
      <c r="O654" s="101"/>
      <c r="P654" s="101"/>
      <c r="Q654" s="1104">
        <v>44992</v>
      </c>
      <c r="R654" s="1149"/>
      <c r="S654" s="538" t="s">
        <v>101</v>
      </c>
      <c r="T654" s="8" t="s">
        <v>102</v>
      </c>
      <c r="U654" s="8" t="s">
        <v>253</v>
      </c>
      <c r="V654" s="17" t="s">
        <v>248</v>
      </c>
      <c r="W654" s="17" t="s">
        <v>232</v>
      </c>
      <c r="X654" s="41" t="s">
        <v>1659</v>
      </c>
      <c r="Y654" s="27"/>
      <c r="Z654" s="5" t="s">
        <v>14</v>
      </c>
      <c r="AA654" s="38" t="s">
        <v>244</v>
      </c>
      <c r="AB654" s="15" t="s">
        <v>21</v>
      </c>
      <c r="AC654" s="22" t="s">
        <v>1637</v>
      </c>
      <c r="AD654" s="4"/>
      <c r="AE654" s="4" t="s">
        <v>275</v>
      </c>
      <c r="AF654" s="20" t="s">
        <v>18</v>
      </c>
      <c r="AG654" s="6" t="str">
        <f t="shared" si="530"/>
        <v>710_82_1370_5_240_04_B</v>
      </c>
      <c r="AH654" s="5"/>
      <c r="AI654" s="45" t="str">
        <f t="shared" si="531"/>
        <v>710_82_1370_5_240_04  Stahlbauübersicht, Bediensteg B-C</v>
      </c>
    </row>
    <row r="655" spans="1:35" s="1148" customFormat="1" ht="12.75" customHeight="1" x14ac:dyDescent="0.25">
      <c r="A655" s="1128">
        <v>710</v>
      </c>
      <c r="B655" s="1129">
        <v>82</v>
      </c>
      <c r="C655" s="1130" t="s">
        <v>9</v>
      </c>
      <c r="D655" s="1130" t="s">
        <v>98</v>
      </c>
      <c r="E655" s="1131" t="s">
        <v>338</v>
      </c>
      <c r="F655" s="1131" t="s">
        <v>36</v>
      </c>
      <c r="G655" s="1132" t="s">
        <v>19</v>
      </c>
      <c r="H655" s="1133">
        <v>44831</v>
      </c>
      <c r="I655" s="934" t="s">
        <v>1556</v>
      </c>
      <c r="J655" s="1134" t="s">
        <v>798</v>
      </c>
      <c r="K655" s="1135" t="s">
        <v>26</v>
      </c>
      <c r="L655" s="1135" t="s">
        <v>811</v>
      </c>
      <c r="M655" s="1135"/>
      <c r="N655" s="1136">
        <v>44832</v>
      </c>
      <c r="O655" s="1136"/>
      <c r="P655" s="1136">
        <f t="shared" ref="P655" si="535">N655+(7*6)</f>
        <v>44874</v>
      </c>
      <c r="Q655" s="859">
        <v>44992</v>
      </c>
      <c r="R655" s="1137"/>
      <c r="S655" s="1138" t="s">
        <v>101</v>
      </c>
      <c r="T655" s="1139" t="s">
        <v>102</v>
      </c>
      <c r="U655" s="1139" t="s">
        <v>253</v>
      </c>
      <c r="V655" s="1140" t="s">
        <v>248</v>
      </c>
      <c r="W655" s="1140" t="s">
        <v>232</v>
      </c>
      <c r="X655" s="1141" t="s">
        <v>1660</v>
      </c>
      <c r="Y655" s="1142"/>
      <c r="Z655" s="1135" t="s">
        <v>14</v>
      </c>
      <c r="AA655" s="1137" t="s">
        <v>244</v>
      </c>
      <c r="AB655" s="1143" t="s">
        <v>21</v>
      </c>
      <c r="AC655" s="1144" t="s">
        <v>1637</v>
      </c>
      <c r="AD655" s="1145"/>
      <c r="AE655" s="1145" t="s">
        <v>275</v>
      </c>
      <c r="AF655" s="1131" t="s">
        <v>18</v>
      </c>
      <c r="AG655" s="1146" t="str">
        <f t="shared" ref="AG655" si="536">IF(A655="","",A655&amp;"_"&amp;B655&amp;"_"&amp;C655&amp;"_"&amp;D655&amp;"_"&amp;E655&amp;"_"&amp;F655&amp;"_"&amp;G655)</f>
        <v>710_82_1370_5_240_05_A</v>
      </c>
      <c r="AH655" s="1135"/>
      <c r="AI655" s="1147" t="str">
        <f t="shared" ref="AI655" si="537">IF(A655="","",A655&amp;"_"&amp;B655&amp;"_"&amp;C655&amp;"_"&amp;D655&amp;"_"&amp;E655&amp;"_"&amp;F655&amp;"  "&amp;X655)</f>
        <v>710_82_1370_5_240_05  Stahlbauübersicht, Bediensteg T-U</v>
      </c>
    </row>
    <row r="656" spans="1:35" s="337" customFormat="1" ht="12.75" customHeight="1" x14ac:dyDescent="0.25">
      <c r="A656" s="28">
        <v>710</v>
      </c>
      <c r="B656" s="13">
        <v>82</v>
      </c>
      <c r="C656" s="7" t="s">
        <v>9</v>
      </c>
      <c r="D656" s="7" t="s">
        <v>98</v>
      </c>
      <c r="E656" s="20" t="s">
        <v>338</v>
      </c>
      <c r="F656" s="20" t="s">
        <v>36</v>
      </c>
      <c r="G656" s="932" t="s">
        <v>56</v>
      </c>
      <c r="H656" s="911">
        <v>45070</v>
      </c>
      <c r="I656" s="901" t="s">
        <v>1557</v>
      </c>
      <c r="J656" s="185" t="s">
        <v>798</v>
      </c>
      <c r="K656" s="5" t="s">
        <v>26</v>
      </c>
      <c r="L656" s="5" t="s">
        <v>811</v>
      </c>
      <c r="M656" s="5"/>
      <c r="N656" s="1114">
        <v>45092</v>
      </c>
      <c r="O656" s="101"/>
      <c r="P656" s="101"/>
      <c r="Q656" s="1104">
        <v>44992</v>
      </c>
      <c r="R656" s="1149"/>
      <c r="S656" s="538" t="s">
        <v>101</v>
      </c>
      <c r="T656" s="8" t="s">
        <v>102</v>
      </c>
      <c r="U656" s="8" t="s">
        <v>253</v>
      </c>
      <c r="V656" s="17" t="s">
        <v>248</v>
      </c>
      <c r="W656" s="17" t="s">
        <v>232</v>
      </c>
      <c r="X656" s="41" t="s">
        <v>1660</v>
      </c>
      <c r="Y656" s="27"/>
      <c r="Z656" s="5" t="s">
        <v>14</v>
      </c>
      <c r="AA656" s="38" t="s">
        <v>244</v>
      </c>
      <c r="AB656" s="15" t="s">
        <v>21</v>
      </c>
      <c r="AC656" s="22" t="s">
        <v>1637</v>
      </c>
      <c r="AD656" s="4"/>
      <c r="AE656" s="4" t="s">
        <v>275</v>
      </c>
      <c r="AF656" s="20" t="s">
        <v>18</v>
      </c>
      <c r="AG656" s="6" t="str">
        <f t="shared" si="530"/>
        <v>710_82_1370_5_240_05_B</v>
      </c>
      <c r="AH656" s="5"/>
      <c r="AI656" s="45" t="str">
        <f t="shared" si="531"/>
        <v>710_82_1370_5_240_05  Stahlbauübersicht, Bediensteg T-U</v>
      </c>
    </row>
    <row r="657" spans="1:35" s="1148" customFormat="1" ht="12.75" customHeight="1" x14ac:dyDescent="0.25">
      <c r="A657" s="1128">
        <v>710</v>
      </c>
      <c r="B657" s="1129">
        <v>82</v>
      </c>
      <c r="C657" s="1130" t="s">
        <v>9</v>
      </c>
      <c r="D657" s="1130" t="s">
        <v>98</v>
      </c>
      <c r="E657" s="1131" t="s">
        <v>338</v>
      </c>
      <c r="F657" s="1131" t="s">
        <v>49</v>
      </c>
      <c r="G657" s="1132" t="s">
        <v>19</v>
      </c>
      <c r="H657" s="1133">
        <v>44831</v>
      </c>
      <c r="I657" s="934" t="s">
        <v>1556</v>
      </c>
      <c r="J657" s="1134" t="s">
        <v>798</v>
      </c>
      <c r="K657" s="1135" t="s">
        <v>26</v>
      </c>
      <c r="L657" s="1135" t="s">
        <v>811</v>
      </c>
      <c r="M657" s="1135"/>
      <c r="N657" s="1136">
        <v>44832</v>
      </c>
      <c r="O657" s="1136"/>
      <c r="P657" s="1136">
        <f t="shared" ref="P657" si="538">N657+(7*6)</f>
        <v>44874</v>
      </c>
      <c r="Q657" s="859">
        <v>44992</v>
      </c>
      <c r="R657" s="1137"/>
      <c r="S657" s="1138" t="s">
        <v>101</v>
      </c>
      <c r="T657" s="1139" t="s">
        <v>102</v>
      </c>
      <c r="U657" s="1139" t="s">
        <v>253</v>
      </c>
      <c r="V657" s="1140" t="s">
        <v>248</v>
      </c>
      <c r="W657" s="1140" t="s">
        <v>232</v>
      </c>
      <c r="X657" s="1141" t="s">
        <v>1661</v>
      </c>
      <c r="Y657" s="1142"/>
      <c r="Z657" s="1135" t="s">
        <v>14</v>
      </c>
      <c r="AA657" s="1137" t="s">
        <v>244</v>
      </c>
      <c r="AB657" s="1143" t="s">
        <v>21</v>
      </c>
      <c r="AC657" s="1144" t="s">
        <v>1637</v>
      </c>
      <c r="AD657" s="1145"/>
      <c r="AE657" s="1145" t="s">
        <v>275</v>
      </c>
      <c r="AF657" s="1131" t="s">
        <v>18</v>
      </c>
      <c r="AG657" s="1146" t="str">
        <f t="shared" ref="AG657" si="539">IF(A657="","",A657&amp;"_"&amp;B657&amp;"_"&amp;C657&amp;"_"&amp;D657&amp;"_"&amp;E657&amp;"_"&amp;F657&amp;"_"&amp;G657)</f>
        <v>710_82_1370_5_240_06_A</v>
      </c>
      <c r="AH657" s="1135"/>
      <c r="AI657" s="1147" t="str">
        <f t="shared" ref="AI657" si="540">IF(A657="","",A657&amp;"_"&amp;B657&amp;"_"&amp;C657&amp;"_"&amp;D657&amp;"_"&amp;E657&amp;"_"&amp;F657&amp;"  "&amp;X657)</f>
        <v>710_82_1370_5_240_06  Stahlbauübersicht, Aufsicht Traforaum</v>
      </c>
    </row>
    <row r="658" spans="1:35" s="337" customFormat="1" ht="12.75" customHeight="1" x14ac:dyDescent="0.25">
      <c r="A658" s="28">
        <v>710</v>
      </c>
      <c r="B658" s="13">
        <v>82</v>
      </c>
      <c r="C658" s="7" t="s">
        <v>9</v>
      </c>
      <c r="D658" s="7" t="s">
        <v>98</v>
      </c>
      <c r="E658" s="20" t="s">
        <v>338</v>
      </c>
      <c r="F658" s="20" t="s">
        <v>49</v>
      </c>
      <c r="G658" s="932" t="s">
        <v>56</v>
      </c>
      <c r="H658" s="911">
        <v>45070</v>
      </c>
      <c r="I658" s="901" t="s">
        <v>1557</v>
      </c>
      <c r="J658" s="185" t="s">
        <v>798</v>
      </c>
      <c r="K658" s="5" t="s">
        <v>26</v>
      </c>
      <c r="L658" s="5" t="s">
        <v>811</v>
      </c>
      <c r="M658" s="5"/>
      <c r="N658" s="1114">
        <v>45092</v>
      </c>
      <c r="O658" s="101"/>
      <c r="P658" s="101"/>
      <c r="Q658" s="1104">
        <v>44992</v>
      </c>
      <c r="R658" s="1149"/>
      <c r="S658" s="538" t="s">
        <v>101</v>
      </c>
      <c r="T658" s="8" t="s">
        <v>102</v>
      </c>
      <c r="U658" s="8" t="s">
        <v>253</v>
      </c>
      <c r="V658" s="17" t="s">
        <v>248</v>
      </c>
      <c r="W658" s="17" t="s">
        <v>232</v>
      </c>
      <c r="X658" s="41" t="s">
        <v>1661</v>
      </c>
      <c r="Y658" s="27"/>
      <c r="Z658" s="5" t="s">
        <v>14</v>
      </c>
      <c r="AA658" s="38" t="s">
        <v>244</v>
      </c>
      <c r="AB658" s="15" t="s">
        <v>21</v>
      </c>
      <c r="AC658" s="22" t="s">
        <v>1637</v>
      </c>
      <c r="AD658" s="4"/>
      <c r="AE658" s="4" t="s">
        <v>275</v>
      </c>
      <c r="AF658" s="20" t="s">
        <v>18</v>
      </c>
      <c r="AG658" s="6" t="str">
        <f t="shared" si="530"/>
        <v>710_82_1370_5_240_06_B</v>
      </c>
      <c r="AH658" s="5"/>
      <c r="AI658" s="45" t="str">
        <f t="shared" si="531"/>
        <v>710_82_1370_5_240_06  Stahlbauübersicht, Aufsicht Traforaum</v>
      </c>
    </row>
    <row r="659" spans="1:35" s="1148" customFormat="1" ht="12.75" customHeight="1" x14ac:dyDescent="0.25">
      <c r="A659" s="1128">
        <v>710</v>
      </c>
      <c r="B659" s="1129">
        <v>82</v>
      </c>
      <c r="C659" s="1130" t="s">
        <v>9</v>
      </c>
      <c r="D659" s="1130" t="s">
        <v>98</v>
      </c>
      <c r="E659" s="1131" t="s">
        <v>338</v>
      </c>
      <c r="F659" s="1131" t="s">
        <v>50</v>
      </c>
      <c r="G659" s="1132" t="s">
        <v>19</v>
      </c>
      <c r="H659" s="1133">
        <v>44831</v>
      </c>
      <c r="I659" s="934" t="s">
        <v>1556</v>
      </c>
      <c r="J659" s="1134" t="s">
        <v>798</v>
      </c>
      <c r="K659" s="1135" t="s">
        <v>26</v>
      </c>
      <c r="L659" s="1135" t="s">
        <v>811</v>
      </c>
      <c r="M659" s="1135"/>
      <c r="N659" s="1136">
        <v>44832</v>
      </c>
      <c r="O659" s="1136"/>
      <c r="P659" s="1136">
        <f t="shared" ref="P659" si="541">N659+(7*6)</f>
        <v>44874</v>
      </c>
      <c r="Q659" s="859">
        <v>44992</v>
      </c>
      <c r="R659" s="1137"/>
      <c r="S659" s="1138" t="s">
        <v>101</v>
      </c>
      <c r="T659" s="1139" t="s">
        <v>102</v>
      </c>
      <c r="U659" s="1139" t="s">
        <v>253</v>
      </c>
      <c r="V659" s="1140" t="s">
        <v>248</v>
      </c>
      <c r="W659" s="1140" t="s">
        <v>232</v>
      </c>
      <c r="X659" s="1141" t="s">
        <v>1662</v>
      </c>
      <c r="Y659" s="1142"/>
      <c r="Z659" s="1135" t="s">
        <v>14</v>
      </c>
      <c r="AA659" s="1137" t="s">
        <v>244</v>
      </c>
      <c r="AB659" s="1143" t="s">
        <v>21</v>
      </c>
      <c r="AC659" s="1144" t="s">
        <v>1637</v>
      </c>
      <c r="AD659" s="1145"/>
      <c r="AE659" s="1145" t="s">
        <v>275</v>
      </c>
      <c r="AF659" s="1131" t="s">
        <v>18</v>
      </c>
      <c r="AG659" s="1146" t="str">
        <f t="shared" ref="AG659" si="542">IF(A659="","",A659&amp;"_"&amp;B659&amp;"_"&amp;C659&amp;"_"&amp;D659&amp;"_"&amp;E659&amp;"_"&amp;F659&amp;"_"&amp;G659)</f>
        <v>710_82_1370_5_240_07_A</v>
      </c>
      <c r="AH659" s="1135"/>
      <c r="AI659" s="1147" t="str">
        <f t="shared" ref="AI659" si="543">IF(A659="","",A659&amp;"_"&amp;B659&amp;"_"&amp;C659&amp;"_"&amp;D659&amp;"_"&amp;E659&amp;"_"&amp;F659&amp;"  "&amp;X659)</f>
        <v>710_82_1370_5_240_07  Stahlbauübersicht, Treppe T02</v>
      </c>
    </row>
    <row r="660" spans="1:35" s="337" customFormat="1" ht="12.75" customHeight="1" x14ac:dyDescent="0.25">
      <c r="A660" s="28">
        <v>710</v>
      </c>
      <c r="B660" s="13">
        <v>82</v>
      </c>
      <c r="C660" s="7" t="s">
        <v>9</v>
      </c>
      <c r="D660" s="7" t="s">
        <v>98</v>
      </c>
      <c r="E660" s="20" t="s">
        <v>338</v>
      </c>
      <c r="F660" s="20" t="s">
        <v>50</v>
      </c>
      <c r="G660" s="932" t="s">
        <v>56</v>
      </c>
      <c r="H660" s="911">
        <v>45070</v>
      </c>
      <c r="I660" s="901" t="s">
        <v>1557</v>
      </c>
      <c r="J660" s="185" t="s">
        <v>798</v>
      </c>
      <c r="K660" s="5" t="s">
        <v>26</v>
      </c>
      <c r="L660" s="5" t="s">
        <v>811</v>
      </c>
      <c r="M660" s="5"/>
      <c r="N660" s="1114">
        <v>45092</v>
      </c>
      <c r="O660" s="101"/>
      <c r="P660" s="101"/>
      <c r="Q660" s="1104">
        <v>44992</v>
      </c>
      <c r="R660" s="1149"/>
      <c r="S660" s="538" t="s">
        <v>101</v>
      </c>
      <c r="T660" s="8" t="s">
        <v>102</v>
      </c>
      <c r="U660" s="8" t="s">
        <v>253</v>
      </c>
      <c r="V660" s="17" t="s">
        <v>248</v>
      </c>
      <c r="W660" s="17" t="s">
        <v>232</v>
      </c>
      <c r="X660" s="41" t="s">
        <v>1662</v>
      </c>
      <c r="Y660" s="27"/>
      <c r="Z660" s="5" t="s">
        <v>14</v>
      </c>
      <c r="AA660" s="38" t="s">
        <v>244</v>
      </c>
      <c r="AB660" s="15" t="s">
        <v>21</v>
      </c>
      <c r="AC660" s="22" t="s">
        <v>1637</v>
      </c>
      <c r="AD660" s="4"/>
      <c r="AE660" s="4" t="s">
        <v>275</v>
      </c>
      <c r="AF660" s="20" t="s">
        <v>18</v>
      </c>
      <c r="AG660" s="6" t="str">
        <f t="shared" si="530"/>
        <v>710_82_1370_5_240_07_B</v>
      </c>
      <c r="AH660" s="5"/>
      <c r="AI660" s="45" t="str">
        <f t="shared" si="531"/>
        <v>710_82_1370_5_240_07  Stahlbauübersicht, Treppe T02</v>
      </c>
    </row>
    <row r="661" spans="1:35" s="1148" customFormat="1" ht="12.75" customHeight="1" x14ac:dyDescent="0.25">
      <c r="A661" s="1128">
        <v>710</v>
      </c>
      <c r="B661" s="1129">
        <v>82</v>
      </c>
      <c r="C661" s="1130" t="s">
        <v>9</v>
      </c>
      <c r="D661" s="1130" t="s">
        <v>98</v>
      </c>
      <c r="E661" s="1131" t="s">
        <v>338</v>
      </c>
      <c r="F661" s="1131" t="s">
        <v>51</v>
      </c>
      <c r="G661" s="1132" t="s">
        <v>19</v>
      </c>
      <c r="H661" s="1133">
        <v>44831</v>
      </c>
      <c r="I661" s="934" t="s">
        <v>1556</v>
      </c>
      <c r="J661" s="1134" t="s">
        <v>798</v>
      </c>
      <c r="K661" s="1135" t="s">
        <v>26</v>
      </c>
      <c r="L661" s="1135" t="s">
        <v>811</v>
      </c>
      <c r="M661" s="1135"/>
      <c r="N661" s="1136">
        <v>44832</v>
      </c>
      <c r="O661" s="1136"/>
      <c r="P661" s="1136">
        <f t="shared" ref="P661" si="544">N661+(7*6)</f>
        <v>44874</v>
      </c>
      <c r="Q661" s="859">
        <v>44992</v>
      </c>
      <c r="R661" s="1137"/>
      <c r="S661" s="1138" t="s">
        <v>101</v>
      </c>
      <c r="T661" s="1139" t="s">
        <v>102</v>
      </c>
      <c r="U661" s="1139" t="s">
        <v>253</v>
      </c>
      <c r="V661" s="1140" t="s">
        <v>248</v>
      </c>
      <c r="W661" s="1140" t="s">
        <v>232</v>
      </c>
      <c r="X661" s="1141" t="s">
        <v>1663</v>
      </c>
      <c r="Y661" s="1142"/>
      <c r="Z661" s="1135" t="s">
        <v>14</v>
      </c>
      <c r="AA661" s="1137" t="s">
        <v>244</v>
      </c>
      <c r="AB661" s="1143" t="s">
        <v>21</v>
      </c>
      <c r="AC661" s="1144" t="s">
        <v>1643</v>
      </c>
      <c r="AD661" s="1145"/>
      <c r="AE661" s="1145" t="s">
        <v>275</v>
      </c>
      <c r="AF661" s="1131" t="s">
        <v>18</v>
      </c>
      <c r="AG661" s="1146" t="str">
        <f t="shared" ref="AG661" si="545">IF(A661="","",A661&amp;"_"&amp;B661&amp;"_"&amp;C661&amp;"_"&amp;D661&amp;"_"&amp;E661&amp;"_"&amp;F661&amp;"_"&amp;G661)</f>
        <v>710_82_1370_5_240_08_A</v>
      </c>
      <c r="AH661" s="1135"/>
      <c r="AI661" s="1147" t="str">
        <f t="shared" ref="AI661" si="546">IF(A661="","",A661&amp;"_"&amp;B661&amp;"_"&amp;C661&amp;"_"&amp;D661&amp;"_"&amp;E661&amp;"_"&amp;F661&amp;"  "&amp;X661)</f>
        <v>710_82_1370_5_240_08  Stahlbauübersicht, Treppe T03</v>
      </c>
    </row>
    <row r="662" spans="1:35" s="337" customFormat="1" ht="12.75" customHeight="1" x14ac:dyDescent="0.25">
      <c r="A662" s="28">
        <v>710</v>
      </c>
      <c r="B662" s="13">
        <v>82</v>
      </c>
      <c r="C662" s="7" t="s">
        <v>9</v>
      </c>
      <c r="D662" s="7" t="s">
        <v>98</v>
      </c>
      <c r="E662" s="20" t="s">
        <v>338</v>
      </c>
      <c r="F662" s="20" t="s">
        <v>51</v>
      </c>
      <c r="G662" s="932" t="s">
        <v>56</v>
      </c>
      <c r="H662" s="911">
        <v>45070</v>
      </c>
      <c r="I662" s="901" t="s">
        <v>1557</v>
      </c>
      <c r="J662" s="185" t="s">
        <v>798</v>
      </c>
      <c r="K662" s="5" t="s">
        <v>26</v>
      </c>
      <c r="L662" s="5" t="s">
        <v>811</v>
      </c>
      <c r="M662" s="5"/>
      <c r="N662" s="1114">
        <v>45092</v>
      </c>
      <c r="O662" s="101"/>
      <c r="P662" s="101"/>
      <c r="Q662" s="1104">
        <v>44992</v>
      </c>
      <c r="R662" s="1149"/>
      <c r="S662" s="538" t="s">
        <v>101</v>
      </c>
      <c r="T662" s="8" t="s">
        <v>102</v>
      </c>
      <c r="U662" s="8" t="s">
        <v>253</v>
      </c>
      <c r="V662" s="17" t="s">
        <v>248</v>
      </c>
      <c r="W662" s="17" t="s">
        <v>232</v>
      </c>
      <c r="X662" s="41" t="s">
        <v>1663</v>
      </c>
      <c r="Y662" s="27"/>
      <c r="Z662" s="5" t="s">
        <v>14</v>
      </c>
      <c r="AA662" s="38" t="s">
        <v>244</v>
      </c>
      <c r="AB662" s="15" t="s">
        <v>21</v>
      </c>
      <c r="AC662" s="22" t="s">
        <v>1643</v>
      </c>
      <c r="AD662" s="4"/>
      <c r="AE662" s="4" t="s">
        <v>275</v>
      </c>
      <c r="AF662" s="20" t="s">
        <v>18</v>
      </c>
      <c r="AG662" s="6" t="str">
        <f t="shared" si="530"/>
        <v>710_82_1370_5_240_08_B</v>
      </c>
      <c r="AH662" s="5"/>
      <c r="AI662" s="45" t="str">
        <f t="shared" si="531"/>
        <v>710_82_1370_5_240_08  Stahlbauübersicht, Treppe T03</v>
      </c>
    </row>
    <row r="663" spans="1:35" s="1148" customFormat="1" ht="12.75" customHeight="1" x14ac:dyDescent="0.25">
      <c r="A663" s="1128">
        <v>710</v>
      </c>
      <c r="B663" s="1129">
        <v>82</v>
      </c>
      <c r="C663" s="1130" t="s">
        <v>9</v>
      </c>
      <c r="D663" s="1130" t="s">
        <v>98</v>
      </c>
      <c r="E663" s="1131" t="s">
        <v>338</v>
      </c>
      <c r="F663" s="1131" t="s">
        <v>52</v>
      </c>
      <c r="G663" s="1132" t="s">
        <v>19</v>
      </c>
      <c r="H663" s="1133">
        <v>44831</v>
      </c>
      <c r="I663" s="934" t="s">
        <v>1556</v>
      </c>
      <c r="J663" s="1134" t="s">
        <v>798</v>
      </c>
      <c r="K663" s="1135" t="s">
        <v>26</v>
      </c>
      <c r="L663" s="1135" t="s">
        <v>811</v>
      </c>
      <c r="M663" s="1135"/>
      <c r="N663" s="1136">
        <v>44832</v>
      </c>
      <c r="O663" s="1136"/>
      <c r="P663" s="1136">
        <f t="shared" ref="P663" si="547">N663+(7*6)</f>
        <v>44874</v>
      </c>
      <c r="Q663" s="859">
        <v>44992</v>
      </c>
      <c r="R663" s="1137"/>
      <c r="S663" s="1138" t="s">
        <v>101</v>
      </c>
      <c r="T663" s="1139" t="s">
        <v>102</v>
      </c>
      <c r="U663" s="1139" t="s">
        <v>253</v>
      </c>
      <c r="V663" s="1140" t="s">
        <v>248</v>
      </c>
      <c r="W663" s="1140" t="s">
        <v>232</v>
      </c>
      <c r="X663" s="1141" t="s">
        <v>1664</v>
      </c>
      <c r="Y663" s="1142"/>
      <c r="Z663" s="1135" t="s">
        <v>14</v>
      </c>
      <c r="AA663" s="1137" t="s">
        <v>244</v>
      </c>
      <c r="AB663" s="1143" t="s">
        <v>21</v>
      </c>
      <c r="AC663" s="1144" t="s">
        <v>1643</v>
      </c>
      <c r="AD663" s="1145"/>
      <c r="AE663" s="1145" t="s">
        <v>275</v>
      </c>
      <c r="AF663" s="1131" t="s">
        <v>18</v>
      </c>
      <c r="AG663" s="1146" t="str">
        <f t="shared" ref="AG663" si="548">IF(A663="","",A663&amp;"_"&amp;B663&amp;"_"&amp;C663&amp;"_"&amp;D663&amp;"_"&amp;E663&amp;"_"&amp;F663&amp;"_"&amp;G663)</f>
        <v>710_82_1370_5_240_09_A</v>
      </c>
      <c r="AH663" s="1135"/>
      <c r="AI663" s="1147" t="str">
        <f t="shared" ref="AI663" si="549">IF(A663="","",A663&amp;"_"&amp;B663&amp;"_"&amp;C663&amp;"_"&amp;D663&amp;"_"&amp;E663&amp;"_"&amp;F663&amp;"  "&amp;X663)</f>
        <v>710_82_1370_5_240_09  Stahlbauübersicht, Treppe T04</v>
      </c>
    </row>
    <row r="664" spans="1:35" s="337" customFormat="1" ht="12.75" customHeight="1" x14ac:dyDescent="0.25">
      <c r="A664" s="28">
        <v>710</v>
      </c>
      <c r="B664" s="13">
        <v>82</v>
      </c>
      <c r="C664" s="7" t="s">
        <v>9</v>
      </c>
      <c r="D664" s="7" t="s">
        <v>98</v>
      </c>
      <c r="E664" s="20" t="s">
        <v>338</v>
      </c>
      <c r="F664" s="20" t="s">
        <v>52</v>
      </c>
      <c r="G664" s="932" t="s">
        <v>56</v>
      </c>
      <c r="H664" s="911">
        <v>45070</v>
      </c>
      <c r="I664" s="901" t="s">
        <v>1557</v>
      </c>
      <c r="J664" s="185" t="s">
        <v>798</v>
      </c>
      <c r="K664" s="5" t="s">
        <v>26</v>
      </c>
      <c r="L664" s="5" t="s">
        <v>811</v>
      </c>
      <c r="M664" s="5"/>
      <c r="N664" s="1114">
        <v>45092</v>
      </c>
      <c r="O664" s="101"/>
      <c r="P664" s="101"/>
      <c r="Q664" s="1104">
        <v>44992</v>
      </c>
      <c r="R664" s="1149"/>
      <c r="S664" s="538" t="s">
        <v>101</v>
      </c>
      <c r="T664" s="8" t="s">
        <v>102</v>
      </c>
      <c r="U664" s="8" t="s">
        <v>253</v>
      </c>
      <c r="V664" s="17" t="s">
        <v>248</v>
      </c>
      <c r="W664" s="17" t="s">
        <v>232</v>
      </c>
      <c r="X664" s="41" t="s">
        <v>1664</v>
      </c>
      <c r="Y664" s="27"/>
      <c r="Z664" s="5" t="s">
        <v>14</v>
      </c>
      <c r="AA664" s="38" t="s">
        <v>244</v>
      </c>
      <c r="AB664" s="15" t="s">
        <v>21</v>
      </c>
      <c r="AC664" s="22" t="s">
        <v>1643</v>
      </c>
      <c r="AD664" s="4"/>
      <c r="AE664" s="4" t="s">
        <v>275</v>
      </c>
      <c r="AF664" s="20" t="s">
        <v>18</v>
      </c>
      <c r="AG664" s="6" t="str">
        <f t="shared" si="530"/>
        <v>710_82_1370_5_240_09_B</v>
      </c>
      <c r="AH664" s="5"/>
      <c r="AI664" s="45" t="str">
        <f t="shared" si="531"/>
        <v>710_82_1370_5_240_09  Stahlbauübersicht, Treppe T04</v>
      </c>
    </row>
    <row r="665" spans="1:35" s="1148" customFormat="1" ht="12.75" customHeight="1" x14ac:dyDescent="0.25">
      <c r="A665" s="1128">
        <v>710</v>
      </c>
      <c r="B665" s="1129">
        <v>82</v>
      </c>
      <c r="C665" s="1130" t="s">
        <v>9</v>
      </c>
      <c r="D665" s="1130" t="s">
        <v>98</v>
      </c>
      <c r="E665" s="1131" t="s">
        <v>338</v>
      </c>
      <c r="F665" s="1131" t="s">
        <v>279</v>
      </c>
      <c r="G665" s="1132" t="s">
        <v>19</v>
      </c>
      <c r="H665" s="1133">
        <v>44831</v>
      </c>
      <c r="I665" s="934" t="s">
        <v>1556</v>
      </c>
      <c r="J665" s="1134" t="s">
        <v>798</v>
      </c>
      <c r="K665" s="1135" t="s">
        <v>26</v>
      </c>
      <c r="L665" s="1135" t="s">
        <v>811</v>
      </c>
      <c r="M665" s="1135"/>
      <c r="N665" s="1136">
        <v>44832</v>
      </c>
      <c r="O665" s="1136"/>
      <c r="P665" s="1136">
        <f t="shared" ref="P665" si="550">N665+(7*6)</f>
        <v>44874</v>
      </c>
      <c r="Q665" s="859">
        <v>44992</v>
      </c>
      <c r="R665" s="1137"/>
      <c r="S665" s="1138" t="s">
        <v>101</v>
      </c>
      <c r="T665" s="1139" t="s">
        <v>102</v>
      </c>
      <c r="U665" s="1139" t="s">
        <v>253</v>
      </c>
      <c r="V665" s="1140" t="s">
        <v>248</v>
      </c>
      <c r="W665" s="1140" t="s">
        <v>232</v>
      </c>
      <c r="X665" s="1141" t="s">
        <v>1665</v>
      </c>
      <c r="Y665" s="1142"/>
      <c r="Z665" s="1135" t="s">
        <v>14</v>
      </c>
      <c r="AA665" s="1137" t="s">
        <v>244</v>
      </c>
      <c r="AB665" s="1143" t="s">
        <v>21</v>
      </c>
      <c r="AC665" s="1144" t="s">
        <v>1643</v>
      </c>
      <c r="AD665" s="1145"/>
      <c r="AE665" s="1145" t="s">
        <v>275</v>
      </c>
      <c r="AF665" s="1131" t="s">
        <v>18</v>
      </c>
      <c r="AG665" s="1146" t="str">
        <f t="shared" ref="AG665" si="551">IF(A665="","",A665&amp;"_"&amp;B665&amp;"_"&amp;C665&amp;"_"&amp;D665&amp;"_"&amp;E665&amp;"_"&amp;F665&amp;"_"&amp;G665)</f>
        <v>710_82_1370_5_240_10_A</v>
      </c>
      <c r="AH665" s="1135"/>
      <c r="AI665" s="1147" t="str">
        <f t="shared" ref="AI665" si="552">IF(A665="","",A665&amp;"_"&amp;B665&amp;"_"&amp;C665&amp;"_"&amp;D665&amp;"_"&amp;E665&amp;"_"&amp;F665&amp;"  "&amp;X665)</f>
        <v>710_82_1370_5_240_10  Stahlbauübersicht, Treppe T05</v>
      </c>
    </row>
    <row r="666" spans="1:35" s="337" customFormat="1" ht="12.75" customHeight="1" x14ac:dyDescent="0.25">
      <c r="A666" s="28">
        <v>710</v>
      </c>
      <c r="B666" s="13">
        <v>82</v>
      </c>
      <c r="C666" s="7" t="s">
        <v>9</v>
      </c>
      <c r="D666" s="7" t="s">
        <v>98</v>
      </c>
      <c r="E666" s="20" t="s">
        <v>338</v>
      </c>
      <c r="F666" s="20" t="s">
        <v>279</v>
      </c>
      <c r="G666" s="932" t="s">
        <v>56</v>
      </c>
      <c r="H666" s="911">
        <v>45070</v>
      </c>
      <c r="I666" s="901" t="s">
        <v>1557</v>
      </c>
      <c r="J666" s="185" t="s">
        <v>798</v>
      </c>
      <c r="K666" s="5" t="s">
        <v>26</v>
      </c>
      <c r="L666" s="5" t="s">
        <v>811</v>
      </c>
      <c r="M666" s="5"/>
      <c r="N666" s="1114">
        <v>45092</v>
      </c>
      <c r="O666" s="101"/>
      <c r="P666" s="101"/>
      <c r="Q666" s="1104">
        <v>44992</v>
      </c>
      <c r="R666" s="1149"/>
      <c r="S666" s="538" t="s">
        <v>101</v>
      </c>
      <c r="T666" s="8" t="s">
        <v>102</v>
      </c>
      <c r="U666" s="8" t="s">
        <v>253</v>
      </c>
      <c r="V666" s="17" t="s">
        <v>248</v>
      </c>
      <c r="W666" s="17" t="s">
        <v>232</v>
      </c>
      <c r="X666" s="41" t="s">
        <v>1665</v>
      </c>
      <c r="Y666" s="27"/>
      <c r="Z666" s="5" t="s">
        <v>14</v>
      </c>
      <c r="AA666" s="38" t="s">
        <v>244</v>
      </c>
      <c r="AB666" s="15" t="s">
        <v>21</v>
      </c>
      <c r="AC666" s="22" t="s">
        <v>1643</v>
      </c>
      <c r="AD666" s="4"/>
      <c r="AE666" s="4" t="s">
        <v>275</v>
      </c>
      <c r="AF666" s="20" t="s">
        <v>18</v>
      </c>
      <c r="AG666" s="6" t="str">
        <f t="shared" si="530"/>
        <v>710_82_1370_5_240_10_B</v>
      </c>
      <c r="AH666" s="5"/>
      <c r="AI666" s="45" t="str">
        <f t="shared" si="531"/>
        <v>710_82_1370_5_240_10  Stahlbauübersicht, Treppe T05</v>
      </c>
    </row>
    <row r="667" spans="1:35" s="1148" customFormat="1" ht="12.75" customHeight="1" x14ac:dyDescent="0.25">
      <c r="A667" s="1128">
        <v>710</v>
      </c>
      <c r="B667" s="1129">
        <v>82</v>
      </c>
      <c r="C667" s="1130" t="s">
        <v>9</v>
      </c>
      <c r="D667" s="1130" t="s">
        <v>98</v>
      </c>
      <c r="E667" s="1131" t="s">
        <v>338</v>
      </c>
      <c r="F667" s="1131" t="s">
        <v>108</v>
      </c>
      <c r="G667" s="1132" t="s">
        <v>19</v>
      </c>
      <c r="H667" s="1133">
        <v>44831</v>
      </c>
      <c r="I667" s="934" t="s">
        <v>1556</v>
      </c>
      <c r="J667" s="1134" t="s">
        <v>798</v>
      </c>
      <c r="K667" s="1135" t="s">
        <v>26</v>
      </c>
      <c r="L667" s="1135" t="s">
        <v>811</v>
      </c>
      <c r="M667" s="1135"/>
      <c r="N667" s="1136">
        <v>44832</v>
      </c>
      <c r="O667" s="1136"/>
      <c r="P667" s="1136">
        <f t="shared" ref="P667" si="553">N667+(7*6)</f>
        <v>44874</v>
      </c>
      <c r="Q667" s="859">
        <v>44992</v>
      </c>
      <c r="R667" s="1137"/>
      <c r="S667" s="1138" t="s">
        <v>101</v>
      </c>
      <c r="T667" s="1139" t="s">
        <v>102</v>
      </c>
      <c r="U667" s="1139" t="s">
        <v>253</v>
      </c>
      <c r="V667" s="1140" t="s">
        <v>248</v>
      </c>
      <c r="W667" s="1140" t="s">
        <v>232</v>
      </c>
      <c r="X667" s="1141" t="s">
        <v>1666</v>
      </c>
      <c r="Y667" s="1142"/>
      <c r="Z667" s="1135" t="s">
        <v>14</v>
      </c>
      <c r="AA667" s="1137" t="s">
        <v>244</v>
      </c>
      <c r="AB667" s="1143" t="s">
        <v>21</v>
      </c>
      <c r="AC667" s="1144" t="s">
        <v>1643</v>
      </c>
      <c r="AD667" s="1145"/>
      <c r="AE667" s="1145" t="s">
        <v>275</v>
      </c>
      <c r="AF667" s="1131" t="s">
        <v>18</v>
      </c>
      <c r="AG667" s="1146" t="str">
        <f t="shared" ref="AG667" si="554">IF(A667="","",A667&amp;"_"&amp;B667&amp;"_"&amp;C667&amp;"_"&amp;D667&amp;"_"&amp;E667&amp;"_"&amp;F667&amp;"_"&amp;G667)</f>
        <v>710_82_1370_5_240_11_A</v>
      </c>
      <c r="AH667" s="1135"/>
      <c r="AI667" s="1147" t="str">
        <f t="shared" ref="AI667" si="555">IF(A667="","",A667&amp;"_"&amp;B667&amp;"_"&amp;C667&amp;"_"&amp;D667&amp;"_"&amp;E667&amp;"_"&amp;F667&amp;"  "&amp;X667)</f>
        <v>710_82_1370_5_240_11  Stahlbauübersicht, Treppe T06</v>
      </c>
    </row>
    <row r="668" spans="1:35" s="337" customFormat="1" ht="12.75" customHeight="1" x14ac:dyDescent="0.25">
      <c r="A668" s="28">
        <v>710</v>
      </c>
      <c r="B668" s="13">
        <v>82</v>
      </c>
      <c r="C668" s="7" t="s">
        <v>9</v>
      </c>
      <c r="D668" s="7" t="s">
        <v>98</v>
      </c>
      <c r="E668" s="20" t="s">
        <v>338</v>
      </c>
      <c r="F668" s="20" t="s">
        <v>108</v>
      </c>
      <c r="G668" s="932" t="s">
        <v>56</v>
      </c>
      <c r="H668" s="911">
        <v>45070</v>
      </c>
      <c r="I668" s="901" t="s">
        <v>1557</v>
      </c>
      <c r="J668" s="185" t="s">
        <v>798</v>
      </c>
      <c r="K668" s="5" t="s">
        <v>26</v>
      </c>
      <c r="L668" s="5" t="s">
        <v>811</v>
      </c>
      <c r="M668" s="5"/>
      <c r="N668" s="1114">
        <v>45092</v>
      </c>
      <c r="O668" s="101"/>
      <c r="P668" s="101"/>
      <c r="Q668" s="1104">
        <v>44992</v>
      </c>
      <c r="R668" s="1149"/>
      <c r="S668" s="538" t="s">
        <v>101</v>
      </c>
      <c r="T668" s="8" t="s">
        <v>102</v>
      </c>
      <c r="U668" s="8" t="s">
        <v>253</v>
      </c>
      <c r="V668" s="17" t="s">
        <v>248</v>
      </c>
      <c r="W668" s="17" t="s">
        <v>232</v>
      </c>
      <c r="X668" s="41" t="s">
        <v>1666</v>
      </c>
      <c r="Y668" s="27"/>
      <c r="Z668" s="5" t="s">
        <v>14</v>
      </c>
      <c r="AA668" s="38" t="s">
        <v>244</v>
      </c>
      <c r="AB668" s="15" t="s">
        <v>21</v>
      </c>
      <c r="AC668" s="22" t="s">
        <v>1643</v>
      </c>
      <c r="AD668" s="4"/>
      <c r="AE668" s="4" t="s">
        <v>275</v>
      </c>
      <c r="AF668" s="20" t="s">
        <v>18</v>
      </c>
      <c r="AG668" s="6" t="str">
        <f t="shared" si="530"/>
        <v>710_82_1370_5_240_11_B</v>
      </c>
      <c r="AH668" s="5"/>
      <c r="AI668" s="45" t="str">
        <f t="shared" si="531"/>
        <v>710_82_1370_5_240_11  Stahlbauübersicht, Treppe T06</v>
      </c>
    </row>
    <row r="669" spans="1:35" s="1148" customFormat="1" ht="12.75" customHeight="1" x14ac:dyDescent="0.25">
      <c r="A669" s="1128">
        <v>710</v>
      </c>
      <c r="B669" s="1129">
        <v>82</v>
      </c>
      <c r="C669" s="1130" t="s">
        <v>9</v>
      </c>
      <c r="D669" s="1130" t="s">
        <v>98</v>
      </c>
      <c r="E669" s="1131" t="s">
        <v>338</v>
      </c>
      <c r="F669" s="1131" t="s">
        <v>109</v>
      </c>
      <c r="G669" s="1132" t="s">
        <v>19</v>
      </c>
      <c r="H669" s="1133">
        <v>44831</v>
      </c>
      <c r="I669" s="934" t="s">
        <v>1556</v>
      </c>
      <c r="J669" s="1134" t="s">
        <v>798</v>
      </c>
      <c r="K669" s="1135" t="s">
        <v>26</v>
      </c>
      <c r="L669" s="1135" t="s">
        <v>811</v>
      </c>
      <c r="M669" s="1135"/>
      <c r="N669" s="1136">
        <v>44832</v>
      </c>
      <c r="O669" s="1136"/>
      <c r="P669" s="1136">
        <f t="shared" ref="P669" si="556">N669+(7*6)</f>
        <v>44874</v>
      </c>
      <c r="Q669" s="859">
        <v>44992</v>
      </c>
      <c r="R669" s="1137"/>
      <c r="S669" s="1138" t="s">
        <v>101</v>
      </c>
      <c r="T669" s="1139" t="s">
        <v>102</v>
      </c>
      <c r="U669" s="1139" t="s">
        <v>253</v>
      </c>
      <c r="V669" s="1140" t="s">
        <v>248</v>
      </c>
      <c r="W669" s="1140" t="s">
        <v>232</v>
      </c>
      <c r="X669" s="1141" t="s">
        <v>1667</v>
      </c>
      <c r="Y669" s="1142"/>
      <c r="Z669" s="1135" t="s">
        <v>14</v>
      </c>
      <c r="AA669" s="1137" t="s">
        <v>244</v>
      </c>
      <c r="AB669" s="1143" t="s">
        <v>21</v>
      </c>
      <c r="AC669" s="1144" t="s">
        <v>1643</v>
      </c>
      <c r="AD669" s="1145"/>
      <c r="AE669" s="1145" t="s">
        <v>275</v>
      </c>
      <c r="AF669" s="1131" t="s">
        <v>18</v>
      </c>
      <c r="AG669" s="1146" t="str">
        <f t="shared" ref="AG669" si="557">IF(A669="","",A669&amp;"_"&amp;B669&amp;"_"&amp;C669&amp;"_"&amp;D669&amp;"_"&amp;E669&amp;"_"&amp;F669&amp;"_"&amp;G669)</f>
        <v>710_82_1370_5_240_12_A</v>
      </c>
      <c r="AH669" s="1135"/>
      <c r="AI669" s="1147" t="str">
        <f t="shared" ref="AI669" si="558">IF(A669="","",A669&amp;"_"&amp;B669&amp;"_"&amp;C669&amp;"_"&amp;D669&amp;"_"&amp;E669&amp;"_"&amp;F669&amp;"  "&amp;X669)</f>
        <v>710_82_1370_5_240_12  Stahlbauübersicht, Treppe T07</v>
      </c>
    </row>
    <row r="670" spans="1:35" s="337" customFormat="1" ht="12.75" customHeight="1" x14ac:dyDescent="0.25">
      <c r="A670" s="28">
        <v>710</v>
      </c>
      <c r="B670" s="13">
        <v>82</v>
      </c>
      <c r="C670" s="7" t="s">
        <v>9</v>
      </c>
      <c r="D670" s="7" t="s">
        <v>98</v>
      </c>
      <c r="E670" s="20" t="s">
        <v>338</v>
      </c>
      <c r="F670" s="20" t="s">
        <v>109</v>
      </c>
      <c r="G670" s="932" t="s">
        <v>56</v>
      </c>
      <c r="H670" s="911">
        <v>45070</v>
      </c>
      <c r="I670" s="901" t="s">
        <v>1557</v>
      </c>
      <c r="J670" s="185" t="s">
        <v>798</v>
      </c>
      <c r="K670" s="5" t="s">
        <v>26</v>
      </c>
      <c r="L670" s="5" t="s">
        <v>811</v>
      </c>
      <c r="M670" s="5"/>
      <c r="N670" s="1114">
        <v>45092</v>
      </c>
      <c r="O670" s="101"/>
      <c r="P670" s="101"/>
      <c r="Q670" s="1104">
        <v>44992</v>
      </c>
      <c r="R670" s="1149"/>
      <c r="S670" s="538" t="s">
        <v>101</v>
      </c>
      <c r="T670" s="8" t="s">
        <v>102</v>
      </c>
      <c r="U670" s="8" t="s">
        <v>253</v>
      </c>
      <c r="V670" s="17" t="s">
        <v>248</v>
      </c>
      <c r="W670" s="17" t="s">
        <v>232</v>
      </c>
      <c r="X670" s="41" t="s">
        <v>1667</v>
      </c>
      <c r="Y670" s="27"/>
      <c r="Z670" s="5" t="s">
        <v>14</v>
      </c>
      <c r="AA670" s="38" t="s">
        <v>244</v>
      </c>
      <c r="AB670" s="15" t="s">
        <v>21</v>
      </c>
      <c r="AC670" s="22" t="s">
        <v>1643</v>
      </c>
      <c r="AD670" s="4"/>
      <c r="AE670" s="4" t="s">
        <v>275</v>
      </c>
      <c r="AF670" s="20" t="s">
        <v>18</v>
      </c>
      <c r="AG670" s="6" t="str">
        <f t="shared" si="530"/>
        <v>710_82_1370_5_240_12_B</v>
      </c>
      <c r="AH670" s="5"/>
      <c r="AI670" s="45" t="str">
        <f t="shared" si="531"/>
        <v>710_82_1370_5_240_12  Stahlbauübersicht, Treppe T07</v>
      </c>
    </row>
    <row r="671" spans="1:35" s="337" customFormat="1" ht="12.75" customHeight="1" x14ac:dyDescent="0.25">
      <c r="A671" s="28"/>
      <c r="B671" s="13"/>
      <c r="C671" s="7"/>
      <c r="D671" s="7"/>
      <c r="E671" s="7"/>
      <c r="F671" s="7"/>
      <c r="G671" s="931"/>
      <c r="H671" s="911"/>
      <c r="I671" s="160"/>
      <c r="J671" s="185"/>
      <c r="K671" s="5"/>
      <c r="L671" s="5"/>
      <c r="M671" s="5"/>
      <c r="N671" s="5"/>
      <c r="O671" s="101"/>
      <c r="P671" s="101"/>
      <c r="Q671" s="1"/>
      <c r="R671" s="336"/>
      <c r="S671" s="538"/>
      <c r="T671" s="8"/>
      <c r="U671" s="8"/>
      <c r="V671" s="17"/>
      <c r="W671" s="17"/>
      <c r="X671" s="17"/>
      <c r="Y671" s="27"/>
      <c r="Z671" s="5"/>
      <c r="AA671" s="38"/>
      <c r="AB671" s="15"/>
      <c r="AC671" s="3"/>
      <c r="AD671" s="4"/>
      <c r="AE671" s="4"/>
      <c r="AF671" s="7"/>
      <c r="AG671" s="6"/>
      <c r="AH671" s="5"/>
      <c r="AI671" s="45"/>
    </row>
    <row r="672" spans="1:35" s="337" customFormat="1" ht="12.75" customHeight="1" x14ac:dyDescent="0.25">
      <c r="A672" s="28"/>
      <c r="B672" s="13"/>
      <c r="C672" s="7"/>
      <c r="D672" s="7"/>
      <c r="E672" s="7"/>
      <c r="F672" s="7"/>
      <c r="G672" s="931"/>
      <c r="H672" s="911"/>
      <c r="I672" s="160"/>
      <c r="J672" s="185"/>
      <c r="K672" s="5"/>
      <c r="L672" s="5"/>
      <c r="M672" s="5"/>
      <c r="N672" s="5"/>
      <c r="O672" s="101"/>
      <c r="P672" s="101"/>
      <c r="Q672" s="1"/>
      <c r="R672" s="336"/>
      <c r="S672" s="538"/>
      <c r="T672" s="8"/>
      <c r="U672" s="8"/>
      <c r="V672" s="17"/>
      <c r="W672" s="17"/>
      <c r="X672" s="17"/>
      <c r="Y672" s="27"/>
      <c r="Z672" s="5"/>
      <c r="AA672" s="38"/>
      <c r="AB672" s="15"/>
      <c r="AC672" s="3"/>
      <c r="AD672" s="4"/>
      <c r="AE672" s="4"/>
      <c r="AF672" s="7"/>
      <c r="AG672" s="6"/>
      <c r="AH672" s="5"/>
      <c r="AI672" s="45"/>
    </row>
    <row r="673" spans="1:35" s="184" customFormat="1" ht="12.75" customHeight="1" x14ac:dyDescent="0.25">
      <c r="A673" s="949"/>
      <c r="B673" s="351"/>
      <c r="C673" s="351"/>
      <c r="D673" s="351"/>
      <c r="E673" s="351"/>
      <c r="F673" s="351"/>
      <c r="G673" s="352"/>
      <c r="H673" s="912"/>
      <c r="I673" s="449"/>
      <c r="J673" s="387" t="s">
        <v>45</v>
      </c>
      <c r="K673" s="384"/>
      <c r="L673" s="384"/>
      <c r="M673" s="384"/>
      <c r="N673" s="384"/>
      <c r="O673" s="384"/>
      <c r="P673" s="384"/>
      <c r="Q673" s="384"/>
      <c r="R673" s="388"/>
      <c r="S673" s="378"/>
      <c r="T673" s="372"/>
      <c r="U673" s="372"/>
      <c r="V673" s="372"/>
      <c r="W673" s="372"/>
      <c r="X673" s="372"/>
      <c r="Y673" s="353"/>
      <c r="Z673" s="353"/>
      <c r="AA673" s="354"/>
      <c r="AB673" s="355"/>
      <c r="AC673" s="351"/>
      <c r="AD673" s="351"/>
      <c r="AE673" s="351"/>
      <c r="AF673" s="351"/>
      <c r="AG673" s="351" t="str">
        <f t="shared" ref="AG673:AG674" si="559">IF(A673="","",A673&amp;"_"&amp;B673&amp;"_"&amp;C673&amp;"_"&amp;D673&amp;"_"&amp;E673&amp;"_"&amp;F673&amp;"_"&amp;G673)</f>
        <v/>
      </c>
      <c r="AH673" s="351"/>
      <c r="AI673" s="456" t="str">
        <f>IF(A673="","",A673&amp;"_"&amp;B673&amp;"_"&amp;C673&amp;"_"&amp;D673&amp;"_"&amp;E673&amp;"_"&amp;F673&amp;"  "&amp;Q673)</f>
        <v/>
      </c>
    </row>
    <row r="674" spans="1:35" s="445" customFormat="1" ht="12.75" customHeight="1" x14ac:dyDescent="0.25">
      <c r="A674" s="856">
        <v>710</v>
      </c>
      <c r="B674" s="118">
        <v>82</v>
      </c>
      <c r="C674" s="119" t="s">
        <v>11</v>
      </c>
      <c r="D674" s="120">
        <v>5</v>
      </c>
      <c r="E674" s="119" t="s">
        <v>336</v>
      </c>
      <c r="F674" s="119" t="s">
        <v>25</v>
      </c>
      <c r="G674" s="951" t="s">
        <v>19</v>
      </c>
      <c r="H674" s="918">
        <v>44187</v>
      </c>
      <c r="I674" s="934" t="s">
        <v>1556</v>
      </c>
      <c r="J674" s="856" t="s">
        <v>798</v>
      </c>
      <c r="K674" s="120" t="s">
        <v>55</v>
      </c>
      <c r="L674" s="118" t="s">
        <v>811</v>
      </c>
      <c r="M674" s="118"/>
      <c r="N674" s="859"/>
      <c r="O674" s="859"/>
      <c r="P674" s="929"/>
      <c r="Q674" s="120"/>
      <c r="R674" s="124"/>
      <c r="S674" s="537" t="s">
        <v>101</v>
      </c>
      <c r="T674" s="25" t="s">
        <v>102</v>
      </c>
      <c r="U674" s="25" t="s">
        <v>103</v>
      </c>
      <c r="V674" s="18" t="s">
        <v>248</v>
      </c>
      <c r="W674" s="122" t="s">
        <v>122</v>
      </c>
      <c r="X674" s="960" t="s">
        <v>1938</v>
      </c>
      <c r="Y674" s="123"/>
      <c r="Z674" s="120" t="s">
        <v>13</v>
      </c>
      <c r="AA674" s="124" t="s">
        <v>242</v>
      </c>
      <c r="AB674" s="125" t="s">
        <v>21</v>
      </c>
      <c r="AC674" s="126" t="s">
        <v>53</v>
      </c>
      <c r="AD674" s="127"/>
      <c r="AE674" s="127" t="s">
        <v>247</v>
      </c>
      <c r="AF674" s="119" t="s">
        <v>28</v>
      </c>
      <c r="AG674" s="128" t="str">
        <f t="shared" si="559"/>
        <v>710_82_1380_5_220_01_A</v>
      </c>
      <c r="AH674" s="120"/>
      <c r="AI674" s="884" t="str">
        <f t="shared" ref="AI674" si="560">IF(A674="","",A674&amp;"_"&amp;B674&amp;"_"&amp;C674&amp;"_"&amp;D674&amp;"_"&amp;E674&amp;"_"&amp;F674&amp;"  "&amp;X674)</f>
        <v>710_82_1380_5_220_01  Schalplan, Draufsicht BoPla Nord</v>
      </c>
    </row>
    <row r="675" spans="1:35" s="445" customFormat="1" ht="12.75" customHeight="1" x14ac:dyDescent="0.25">
      <c r="A675" s="856">
        <v>710</v>
      </c>
      <c r="B675" s="118">
        <v>82</v>
      </c>
      <c r="C675" s="119" t="s">
        <v>11</v>
      </c>
      <c r="D675" s="120">
        <v>5</v>
      </c>
      <c r="E675" s="119" t="s">
        <v>336</v>
      </c>
      <c r="F675" s="119" t="s">
        <v>25</v>
      </c>
      <c r="G675" s="951" t="s">
        <v>56</v>
      </c>
      <c r="H675" s="918">
        <v>44488</v>
      </c>
      <c r="I675" s="934" t="s">
        <v>1556</v>
      </c>
      <c r="J675" s="856" t="s">
        <v>798</v>
      </c>
      <c r="K675" s="120" t="s">
        <v>55</v>
      </c>
      <c r="L675" s="118" t="s">
        <v>811</v>
      </c>
      <c r="M675" s="118"/>
      <c r="N675" s="859">
        <v>44679</v>
      </c>
      <c r="O675" s="859">
        <v>44729</v>
      </c>
      <c r="P675" s="859">
        <f t="shared" ref="P675" si="561">N675+(6*7)</f>
        <v>44721</v>
      </c>
      <c r="Q675" s="120"/>
      <c r="R675" s="124"/>
      <c r="S675" s="965" t="s">
        <v>101</v>
      </c>
      <c r="T675" s="121" t="s">
        <v>102</v>
      </c>
      <c r="U675" s="121" t="s">
        <v>103</v>
      </c>
      <c r="V675" s="122" t="s">
        <v>248</v>
      </c>
      <c r="W675" s="122" t="s">
        <v>122</v>
      </c>
      <c r="X675" s="960" t="s">
        <v>1938</v>
      </c>
      <c r="Y675" s="123"/>
      <c r="Z675" s="120" t="s">
        <v>13</v>
      </c>
      <c r="AA675" s="124" t="s">
        <v>242</v>
      </c>
      <c r="AB675" s="125" t="s">
        <v>21</v>
      </c>
      <c r="AC675" s="126" t="s">
        <v>53</v>
      </c>
      <c r="AD675" s="127"/>
      <c r="AE675" s="127" t="s">
        <v>247</v>
      </c>
      <c r="AF675" s="119" t="s">
        <v>28</v>
      </c>
      <c r="AG675" s="128" t="str">
        <f t="shared" ref="AG675" si="562">IF(A675="","",A675&amp;"_"&amp;B675&amp;"_"&amp;C675&amp;"_"&amp;D675&amp;"_"&amp;E675&amp;"_"&amp;F675&amp;"_"&amp;G675)</f>
        <v>710_82_1380_5_220_01_B</v>
      </c>
      <c r="AH675" s="120"/>
      <c r="AI675" s="884" t="str">
        <f t="shared" ref="AI675" si="563">IF(A675="","",A675&amp;"_"&amp;B675&amp;"_"&amp;C675&amp;"_"&amp;D675&amp;"_"&amp;E675&amp;"_"&amp;F675&amp;"  "&amp;X675)</f>
        <v>710_82_1380_5_220_01  Schalplan, Draufsicht BoPla Nord</v>
      </c>
    </row>
    <row r="676" spans="1:35" s="445" customFormat="1" ht="12.75" customHeight="1" x14ac:dyDescent="0.25">
      <c r="A676" s="856">
        <v>710</v>
      </c>
      <c r="B676" s="118">
        <v>82</v>
      </c>
      <c r="C676" s="119" t="s">
        <v>11</v>
      </c>
      <c r="D676" s="120">
        <v>5</v>
      </c>
      <c r="E676" s="119" t="s">
        <v>336</v>
      </c>
      <c r="F676" s="119" t="s">
        <v>25</v>
      </c>
      <c r="G676" s="951" t="s">
        <v>54</v>
      </c>
      <c r="H676" s="918">
        <v>44838</v>
      </c>
      <c r="I676" s="934" t="s">
        <v>1556</v>
      </c>
      <c r="J676" s="856" t="s">
        <v>798</v>
      </c>
      <c r="K676" s="120" t="s">
        <v>55</v>
      </c>
      <c r="L676" s="118" t="s">
        <v>811</v>
      </c>
      <c r="M676" s="118"/>
      <c r="N676" s="859"/>
      <c r="O676" s="859"/>
      <c r="P676" s="859"/>
      <c r="Q676" s="929">
        <v>44946</v>
      </c>
      <c r="R676" s="124"/>
      <c r="S676" s="965" t="s">
        <v>101</v>
      </c>
      <c r="T676" s="121" t="s">
        <v>102</v>
      </c>
      <c r="U676" s="121" t="s">
        <v>103</v>
      </c>
      <c r="V676" s="122" t="s">
        <v>248</v>
      </c>
      <c r="W676" s="122" t="s">
        <v>122</v>
      </c>
      <c r="X676" s="960" t="s">
        <v>1938</v>
      </c>
      <c r="Y676" s="123"/>
      <c r="Z676" s="120" t="s">
        <v>13</v>
      </c>
      <c r="AA676" s="124" t="s">
        <v>242</v>
      </c>
      <c r="AB676" s="125" t="s">
        <v>21</v>
      </c>
      <c r="AC676" s="126" t="s">
        <v>53</v>
      </c>
      <c r="AD676" s="127"/>
      <c r="AE676" s="127" t="s">
        <v>247</v>
      </c>
      <c r="AF676" s="119" t="s">
        <v>28</v>
      </c>
      <c r="AG676" s="128" t="str">
        <f t="shared" ref="AG676" si="564">IF(A676="","",A676&amp;"_"&amp;B676&amp;"_"&amp;C676&amp;"_"&amp;D676&amp;"_"&amp;E676&amp;"_"&amp;F676&amp;"_"&amp;G676)</f>
        <v>710_82_1380_5_220_01_C</v>
      </c>
      <c r="AH676" s="120"/>
      <c r="AI676" s="884" t="str">
        <f t="shared" ref="AI676" si="565">IF(A676="","",A676&amp;"_"&amp;B676&amp;"_"&amp;C676&amp;"_"&amp;D676&amp;"_"&amp;E676&amp;"_"&amp;F676&amp;"  "&amp;X676)</f>
        <v>710_82_1380_5_220_01  Schalplan, Draufsicht BoPla Nord</v>
      </c>
    </row>
    <row r="677" spans="1:35" s="445" customFormat="1" ht="12.75" customHeight="1" x14ac:dyDescent="0.25">
      <c r="A677" s="856">
        <v>710</v>
      </c>
      <c r="B677" s="118">
        <v>82</v>
      </c>
      <c r="C677" s="119" t="s">
        <v>11</v>
      </c>
      <c r="D677" s="120">
        <v>5</v>
      </c>
      <c r="E677" s="119" t="s">
        <v>336</v>
      </c>
      <c r="F677" s="119" t="s">
        <v>25</v>
      </c>
      <c r="G677" s="951" t="s">
        <v>752</v>
      </c>
      <c r="H677" s="918">
        <v>44951</v>
      </c>
      <c r="I677" s="934" t="s">
        <v>1556</v>
      </c>
      <c r="J677" s="856" t="s">
        <v>798</v>
      </c>
      <c r="K677" s="120" t="s">
        <v>55</v>
      </c>
      <c r="L677" s="118" t="s">
        <v>811</v>
      </c>
      <c r="M677" s="118"/>
      <c r="N677" s="859"/>
      <c r="O677" s="859">
        <v>44965</v>
      </c>
      <c r="P677" s="859"/>
      <c r="Q677" s="929">
        <v>44946</v>
      </c>
      <c r="R677" s="903">
        <v>44970</v>
      </c>
      <c r="S677" s="965" t="s">
        <v>101</v>
      </c>
      <c r="T677" s="121" t="s">
        <v>102</v>
      </c>
      <c r="U677" s="121" t="s">
        <v>103</v>
      </c>
      <c r="V677" s="122" t="s">
        <v>248</v>
      </c>
      <c r="W677" s="122" t="s">
        <v>122</v>
      </c>
      <c r="X677" s="960" t="s">
        <v>1938</v>
      </c>
      <c r="Y677" s="123"/>
      <c r="Z677" s="120" t="s">
        <v>13</v>
      </c>
      <c r="AA677" s="124" t="s">
        <v>242</v>
      </c>
      <c r="AB677" s="125" t="s">
        <v>21</v>
      </c>
      <c r="AC677" s="126" t="s">
        <v>53</v>
      </c>
      <c r="AD677" s="127"/>
      <c r="AE677" s="127" t="s">
        <v>247</v>
      </c>
      <c r="AF677" s="119" t="s">
        <v>28</v>
      </c>
      <c r="AG677" s="128" t="str">
        <f t="shared" ref="AG677:AG703" si="566">IF(A677="","",A677&amp;"_"&amp;B677&amp;"_"&amp;C677&amp;"_"&amp;D677&amp;"_"&amp;E677&amp;"_"&amp;F677&amp;"_"&amp;G677)</f>
        <v>710_82_1380_5_220_01_D</v>
      </c>
      <c r="AH677" s="120"/>
      <c r="AI677" s="884" t="str">
        <f t="shared" ref="AI677:AI703" si="567">IF(A677="","",A677&amp;"_"&amp;B677&amp;"_"&amp;C677&amp;"_"&amp;D677&amp;"_"&amp;E677&amp;"_"&amp;F677&amp;"  "&amp;X677)</f>
        <v>710_82_1380_5_220_01  Schalplan, Draufsicht BoPla Nord</v>
      </c>
    </row>
    <row r="678" spans="1:35" s="188" customFormat="1" ht="12.75" customHeight="1" x14ac:dyDescent="0.25">
      <c r="A678" s="29">
        <v>710</v>
      </c>
      <c r="B678" s="5">
        <v>82</v>
      </c>
      <c r="C678" s="20" t="s">
        <v>11</v>
      </c>
      <c r="D678" s="19">
        <v>5</v>
      </c>
      <c r="E678" s="20" t="s">
        <v>336</v>
      </c>
      <c r="F678" s="20" t="s">
        <v>25</v>
      </c>
      <c r="G678" s="932" t="s">
        <v>961</v>
      </c>
      <c r="H678" s="911">
        <v>45012</v>
      </c>
      <c r="I678" s="814" t="s">
        <v>1560</v>
      </c>
      <c r="J678" s="185" t="s">
        <v>798</v>
      </c>
      <c r="K678" s="132" t="s">
        <v>55</v>
      </c>
      <c r="L678" s="5" t="s">
        <v>811</v>
      </c>
      <c r="M678" s="5"/>
      <c r="N678" s="101"/>
      <c r="O678" s="101">
        <v>45033</v>
      </c>
      <c r="P678" s="101"/>
      <c r="Q678" s="608">
        <v>44991</v>
      </c>
      <c r="R678" s="1037">
        <v>45040</v>
      </c>
      <c r="S678" s="537" t="s">
        <v>101</v>
      </c>
      <c r="T678" s="25" t="s">
        <v>102</v>
      </c>
      <c r="U678" s="25" t="s">
        <v>103</v>
      </c>
      <c r="V678" s="18" t="s">
        <v>248</v>
      </c>
      <c r="W678" s="18" t="s">
        <v>122</v>
      </c>
      <c r="X678" s="41" t="s">
        <v>1938</v>
      </c>
      <c r="Y678" s="46"/>
      <c r="Z678" s="19" t="s">
        <v>13</v>
      </c>
      <c r="AA678" s="39" t="s">
        <v>242</v>
      </c>
      <c r="AB678" s="43" t="s">
        <v>21</v>
      </c>
      <c r="AC678" s="22" t="s">
        <v>53</v>
      </c>
      <c r="AD678" s="23"/>
      <c r="AE678" s="23" t="s">
        <v>247</v>
      </c>
      <c r="AF678" s="20" t="s">
        <v>28</v>
      </c>
      <c r="AG678" s="6" t="str">
        <f t="shared" si="566"/>
        <v>710_82_1380_5_220_01_E</v>
      </c>
      <c r="AH678" s="19"/>
      <c r="AI678" s="45" t="str">
        <f t="shared" si="567"/>
        <v>710_82_1380_5_220_01  Schalplan, Draufsicht BoPla Nord</v>
      </c>
    </row>
    <row r="679" spans="1:35" s="445" customFormat="1" ht="12.75" customHeight="1" x14ac:dyDescent="0.25">
      <c r="A679" s="856">
        <v>710</v>
      </c>
      <c r="B679" s="118">
        <v>82</v>
      </c>
      <c r="C679" s="119" t="s">
        <v>11</v>
      </c>
      <c r="D679" s="120">
        <v>5</v>
      </c>
      <c r="E679" s="119" t="s">
        <v>336</v>
      </c>
      <c r="F679" s="119" t="s">
        <v>29</v>
      </c>
      <c r="G679" s="951" t="s">
        <v>19</v>
      </c>
      <c r="H679" s="918">
        <v>44187</v>
      </c>
      <c r="I679" s="934" t="s">
        <v>1556</v>
      </c>
      <c r="J679" s="856" t="s">
        <v>798</v>
      </c>
      <c r="K679" s="120" t="s">
        <v>55</v>
      </c>
      <c r="L679" s="118" t="s">
        <v>811</v>
      </c>
      <c r="M679" s="118"/>
      <c r="N679" s="859"/>
      <c r="O679" s="859"/>
      <c r="P679" s="929"/>
      <c r="Q679" s="120"/>
      <c r="R679" s="124"/>
      <c r="S679" s="965" t="s">
        <v>101</v>
      </c>
      <c r="T679" s="121" t="s">
        <v>102</v>
      </c>
      <c r="U679" s="121" t="s">
        <v>103</v>
      </c>
      <c r="V679" s="122" t="s">
        <v>248</v>
      </c>
      <c r="W679" s="122" t="s">
        <v>122</v>
      </c>
      <c r="X679" s="960" t="s">
        <v>1939</v>
      </c>
      <c r="Y679" s="123"/>
      <c r="Z679" s="120" t="s">
        <v>13</v>
      </c>
      <c r="AA679" s="124" t="s">
        <v>242</v>
      </c>
      <c r="AB679" s="125" t="s">
        <v>21</v>
      </c>
      <c r="AC679" s="126" t="s">
        <v>53</v>
      </c>
      <c r="AD679" s="127"/>
      <c r="AE679" s="127" t="s">
        <v>247</v>
      </c>
      <c r="AF679" s="119" t="s">
        <v>28</v>
      </c>
      <c r="AG679" s="128" t="str">
        <f t="shared" si="566"/>
        <v>710_82_1380_5_220_02_A</v>
      </c>
      <c r="AH679" s="120"/>
      <c r="AI679" s="884" t="str">
        <f t="shared" si="567"/>
        <v>710_82_1380_5_220_02  Schalplan, Draufsicht BoPla Süd</v>
      </c>
    </row>
    <row r="680" spans="1:35" s="445" customFormat="1" ht="12.75" customHeight="1" x14ac:dyDescent="0.25">
      <c r="A680" s="856">
        <v>710</v>
      </c>
      <c r="B680" s="118">
        <v>82</v>
      </c>
      <c r="C680" s="119" t="s">
        <v>11</v>
      </c>
      <c r="D680" s="120">
        <v>5</v>
      </c>
      <c r="E680" s="119" t="s">
        <v>336</v>
      </c>
      <c r="F680" s="119" t="s">
        <v>29</v>
      </c>
      <c r="G680" s="951" t="s">
        <v>56</v>
      </c>
      <c r="H680" s="918">
        <v>44488</v>
      </c>
      <c r="I680" s="934" t="s">
        <v>1556</v>
      </c>
      <c r="J680" s="856" t="s">
        <v>798</v>
      </c>
      <c r="K680" s="120" t="s">
        <v>55</v>
      </c>
      <c r="L680" s="118" t="s">
        <v>811</v>
      </c>
      <c r="M680" s="118"/>
      <c r="N680" s="859">
        <v>44679</v>
      </c>
      <c r="O680" s="859">
        <v>44729</v>
      </c>
      <c r="P680" s="859">
        <f t="shared" ref="P680" si="568">N680+(6*7)</f>
        <v>44721</v>
      </c>
      <c r="Q680" s="120"/>
      <c r="R680" s="124"/>
      <c r="S680" s="965" t="s">
        <v>101</v>
      </c>
      <c r="T680" s="121" t="s">
        <v>102</v>
      </c>
      <c r="U680" s="121" t="s">
        <v>103</v>
      </c>
      <c r="V680" s="122" t="s">
        <v>248</v>
      </c>
      <c r="W680" s="122" t="s">
        <v>122</v>
      </c>
      <c r="X680" s="960" t="s">
        <v>1939</v>
      </c>
      <c r="Y680" s="123"/>
      <c r="Z680" s="120" t="s">
        <v>13</v>
      </c>
      <c r="AA680" s="124" t="s">
        <v>242</v>
      </c>
      <c r="AB680" s="125" t="s">
        <v>21</v>
      </c>
      <c r="AC680" s="126" t="s">
        <v>53</v>
      </c>
      <c r="AD680" s="127"/>
      <c r="AE680" s="127" t="s">
        <v>247</v>
      </c>
      <c r="AF680" s="119" t="s">
        <v>28</v>
      </c>
      <c r="AG680" s="128" t="str">
        <f t="shared" si="566"/>
        <v>710_82_1380_5_220_02_B</v>
      </c>
      <c r="AH680" s="120"/>
      <c r="AI680" s="884" t="str">
        <f t="shared" si="567"/>
        <v>710_82_1380_5_220_02  Schalplan, Draufsicht BoPla Süd</v>
      </c>
    </row>
    <row r="681" spans="1:35" s="445" customFormat="1" ht="12.75" customHeight="1" x14ac:dyDescent="0.25">
      <c r="A681" s="856">
        <v>710</v>
      </c>
      <c r="B681" s="118">
        <v>82</v>
      </c>
      <c r="C681" s="119" t="s">
        <v>11</v>
      </c>
      <c r="D681" s="120">
        <v>5</v>
      </c>
      <c r="E681" s="119" t="s">
        <v>336</v>
      </c>
      <c r="F681" s="119" t="s">
        <v>29</v>
      </c>
      <c r="G681" s="951" t="s">
        <v>54</v>
      </c>
      <c r="H681" s="918">
        <v>44838</v>
      </c>
      <c r="I681" s="934" t="s">
        <v>1556</v>
      </c>
      <c r="J681" s="856" t="s">
        <v>798</v>
      </c>
      <c r="K681" s="120" t="s">
        <v>55</v>
      </c>
      <c r="L681" s="118" t="s">
        <v>811</v>
      </c>
      <c r="M681" s="118"/>
      <c r="N681" s="859"/>
      <c r="O681" s="859"/>
      <c r="P681" s="859"/>
      <c r="Q681" s="929">
        <v>44946</v>
      </c>
      <c r="R681" s="124"/>
      <c r="S681" s="965" t="s">
        <v>101</v>
      </c>
      <c r="T681" s="121" t="s">
        <v>102</v>
      </c>
      <c r="U681" s="121" t="s">
        <v>103</v>
      </c>
      <c r="V681" s="122" t="s">
        <v>248</v>
      </c>
      <c r="W681" s="122" t="s">
        <v>122</v>
      </c>
      <c r="X681" s="960" t="s">
        <v>1939</v>
      </c>
      <c r="Y681" s="123"/>
      <c r="Z681" s="120" t="s">
        <v>13</v>
      </c>
      <c r="AA681" s="124" t="s">
        <v>242</v>
      </c>
      <c r="AB681" s="125" t="s">
        <v>21</v>
      </c>
      <c r="AC681" s="126" t="s">
        <v>53</v>
      </c>
      <c r="AD681" s="127"/>
      <c r="AE681" s="127" t="s">
        <v>247</v>
      </c>
      <c r="AF681" s="119" t="s">
        <v>28</v>
      </c>
      <c r="AG681" s="128" t="str">
        <f t="shared" si="566"/>
        <v>710_82_1380_5_220_02_C</v>
      </c>
      <c r="AH681" s="120"/>
      <c r="AI681" s="884" t="str">
        <f t="shared" si="567"/>
        <v>710_82_1380_5_220_02  Schalplan, Draufsicht BoPla Süd</v>
      </c>
    </row>
    <row r="682" spans="1:35" s="445" customFormat="1" ht="12.75" customHeight="1" x14ac:dyDescent="0.25">
      <c r="A682" s="856">
        <v>710</v>
      </c>
      <c r="B682" s="118">
        <v>82</v>
      </c>
      <c r="C682" s="119" t="s">
        <v>11</v>
      </c>
      <c r="D682" s="120">
        <v>5</v>
      </c>
      <c r="E682" s="119" t="s">
        <v>336</v>
      </c>
      <c r="F682" s="119" t="s">
        <v>29</v>
      </c>
      <c r="G682" s="951" t="s">
        <v>752</v>
      </c>
      <c r="H682" s="918">
        <v>44951</v>
      </c>
      <c r="I682" s="934" t="s">
        <v>1556</v>
      </c>
      <c r="J682" s="856" t="s">
        <v>798</v>
      </c>
      <c r="K682" s="120" t="s">
        <v>55</v>
      </c>
      <c r="L682" s="118" t="s">
        <v>811</v>
      </c>
      <c r="M682" s="118"/>
      <c r="N682" s="859"/>
      <c r="O682" s="859">
        <v>44965</v>
      </c>
      <c r="P682" s="859"/>
      <c r="Q682" s="929">
        <v>44946</v>
      </c>
      <c r="R682" s="903">
        <v>44970</v>
      </c>
      <c r="S682" s="965" t="s">
        <v>101</v>
      </c>
      <c r="T682" s="121" t="s">
        <v>102</v>
      </c>
      <c r="U682" s="121" t="s">
        <v>103</v>
      </c>
      <c r="V682" s="122" t="s">
        <v>248</v>
      </c>
      <c r="W682" s="122" t="s">
        <v>122</v>
      </c>
      <c r="X682" s="960" t="s">
        <v>1939</v>
      </c>
      <c r="Y682" s="123"/>
      <c r="Z682" s="120" t="s">
        <v>13</v>
      </c>
      <c r="AA682" s="124" t="s">
        <v>242</v>
      </c>
      <c r="AB682" s="125" t="s">
        <v>21</v>
      </c>
      <c r="AC682" s="126" t="s">
        <v>53</v>
      </c>
      <c r="AD682" s="127"/>
      <c r="AE682" s="127" t="s">
        <v>247</v>
      </c>
      <c r="AF682" s="119" t="s">
        <v>28</v>
      </c>
      <c r="AG682" s="128" t="str">
        <f t="shared" si="566"/>
        <v>710_82_1380_5_220_02_D</v>
      </c>
      <c r="AH682" s="120"/>
      <c r="AI682" s="884" t="str">
        <f t="shared" si="567"/>
        <v>710_82_1380_5_220_02  Schalplan, Draufsicht BoPla Süd</v>
      </c>
    </row>
    <row r="683" spans="1:35" s="188" customFormat="1" ht="12.75" customHeight="1" x14ac:dyDescent="0.25">
      <c r="A683" s="29">
        <v>710</v>
      </c>
      <c r="B683" s="5">
        <v>82</v>
      </c>
      <c r="C683" s="20" t="s">
        <v>11</v>
      </c>
      <c r="D683" s="19">
        <v>5</v>
      </c>
      <c r="E683" s="20" t="s">
        <v>336</v>
      </c>
      <c r="F683" s="20" t="s">
        <v>29</v>
      </c>
      <c r="G683" s="932" t="s">
        <v>961</v>
      </c>
      <c r="H683" s="911">
        <v>45012</v>
      </c>
      <c r="I683" s="814" t="s">
        <v>1560</v>
      </c>
      <c r="J683" s="185" t="s">
        <v>798</v>
      </c>
      <c r="K683" s="132" t="s">
        <v>55</v>
      </c>
      <c r="L683" s="5" t="s">
        <v>811</v>
      </c>
      <c r="M683" s="5"/>
      <c r="N683" s="101"/>
      <c r="O683" s="101">
        <v>45033</v>
      </c>
      <c r="P683" s="101"/>
      <c r="Q683" s="608">
        <v>44991</v>
      </c>
      <c r="R683" s="1037">
        <v>45040</v>
      </c>
      <c r="S683" s="537" t="s">
        <v>101</v>
      </c>
      <c r="T683" s="25" t="s">
        <v>102</v>
      </c>
      <c r="U683" s="25" t="s">
        <v>103</v>
      </c>
      <c r="V683" s="18" t="s">
        <v>248</v>
      </c>
      <c r="W683" s="18" t="s">
        <v>122</v>
      </c>
      <c r="X683" s="41" t="s">
        <v>1939</v>
      </c>
      <c r="Y683" s="46"/>
      <c r="Z683" s="19" t="s">
        <v>13</v>
      </c>
      <c r="AA683" s="39" t="s">
        <v>242</v>
      </c>
      <c r="AB683" s="43" t="s">
        <v>21</v>
      </c>
      <c r="AC683" s="22" t="s">
        <v>53</v>
      </c>
      <c r="AD683" s="23"/>
      <c r="AE683" s="23" t="s">
        <v>247</v>
      </c>
      <c r="AF683" s="20" t="s">
        <v>28</v>
      </c>
      <c r="AG683" s="6" t="str">
        <f t="shared" si="566"/>
        <v>710_82_1380_5_220_02_E</v>
      </c>
      <c r="AH683" s="19"/>
      <c r="AI683" s="45" t="str">
        <f t="shared" si="567"/>
        <v>710_82_1380_5_220_02  Schalplan, Draufsicht BoPla Süd</v>
      </c>
    </row>
    <row r="684" spans="1:35" s="445" customFormat="1" ht="12.75" customHeight="1" x14ac:dyDescent="0.25">
      <c r="A684" s="856">
        <v>710</v>
      </c>
      <c r="B684" s="118">
        <v>82</v>
      </c>
      <c r="C684" s="119" t="s">
        <v>11</v>
      </c>
      <c r="D684" s="120">
        <v>5</v>
      </c>
      <c r="E684" s="119" t="s">
        <v>336</v>
      </c>
      <c r="F684" s="119" t="s">
        <v>31</v>
      </c>
      <c r="G684" s="951" t="s">
        <v>19</v>
      </c>
      <c r="H684" s="918">
        <v>44187</v>
      </c>
      <c r="I684" s="934" t="s">
        <v>1556</v>
      </c>
      <c r="J684" s="856" t="s">
        <v>798</v>
      </c>
      <c r="K684" s="120" t="s">
        <v>55</v>
      </c>
      <c r="L684" s="118" t="s">
        <v>811</v>
      </c>
      <c r="M684" s="118"/>
      <c r="N684" s="859"/>
      <c r="O684" s="859"/>
      <c r="P684" s="929"/>
      <c r="Q684" s="120"/>
      <c r="R684" s="124"/>
      <c r="S684" s="965" t="s">
        <v>101</v>
      </c>
      <c r="T684" s="121" t="s">
        <v>102</v>
      </c>
      <c r="U684" s="121" t="s">
        <v>103</v>
      </c>
      <c r="V684" s="122" t="s">
        <v>248</v>
      </c>
      <c r="W684" s="122" t="s">
        <v>122</v>
      </c>
      <c r="X684" s="960" t="s">
        <v>1937</v>
      </c>
      <c r="Y684" s="123"/>
      <c r="Z684" s="120" t="s">
        <v>13</v>
      </c>
      <c r="AA684" s="124" t="s">
        <v>242</v>
      </c>
      <c r="AB684" s="125" t="s">
        <v>21</v>
      </c>
      <c r="AC684" s="126" t="s">
        <v>53</v>
      </c>
      <c r="AD684" s="127"/>
      <c r="AE684" s="127" t="s">
        <v>247</v>
      </c>
      <c r="AF684" s="119" t="s">
        <v>28</v>
      </c>
      <c r="AG684" s="128" t="str">
        <f t="shared" si="566"/>
        <v>710_82_1380_5_220_03_A</v>
      </c>
      <c r="AH684" s="120"/>
      <c r="AI684" s="884" t="str">
        <f t="shared" si="567"/>
        <v>710_82_1380_5_220_03  Schalplan, UG-Decke Nord</v>
      </c>
    </row>
    <row r="685" spans="1:35" s="445" customFormat="1" ht="12.75" customHeight="1" x14ac:dyDescent="0.25">
      <c r="A685" s="856">
        <v>710</v>
      </c>
      <c r="B685" s="118">
        <v>82</v>
      </c>
      <c r="C685" s="119" t="s">
        <v>11</v>
      </c>
      <c r="D685" s="120">
        <v>5</v>
      </c>
      <c r="E685" s="119" t="s">
        <v>336</v>
      </c>
      <c r="F685" s="119" t="s">
        <v>31</v>
      </c>
      <c r="G685" s="951" t="s">
        <v>56</v>
      </c>
      <c r="H685" s="918">
        <v>44488</v>
      </c>
      <c r="I685" s="934" t="s">
        <v>1556</v>
      </c>
      <c r="J685" s="856" t="s">
        <v>798</v>
      </c>
      <c r="K685" s="120" t="s">
        <v>55</v>
      </c>
      <c r="L685" s="118" t="s">
        <v>811</v>
      </c>
      <c r="M685" s="118"/>
      <c r="N685" s="859">
        <v>44679</v>
      </c>
      <c r="O685" s="859">
        <v>44729</v>
      </c>
      <c r="P685" s="859">
        <f t="shared" ref="P685" si="569">N685+(6*7)</f>
        <v>44721</v>
      </c>
      <c r="Q685" s="929">
        <v>44823</v>
      </c>
      <c r="R685" s="124"/>
      <c r="S685" s="965" t="s">
        <v>101</v>
      </c>
      <c r="T685" s="121" t="s">
        <v>102</v>
      </c>
      <c r="U685" s="121" t="s">
        <v>103</v>
      </c>
      <c r="V685" s="122" t="s">
        <v>248</v>
      </c>
      <c r="W685" s="122" t="s">
        <v>122</v>
      </c>
      <c r="X685" s="960" t="s">
        <v>1937</v>
      </c>
      <c r="Y685" s="123"/>
      <c r="Z685" s="120" t="s">
        <v>13</v>
      </c>
      <c r="AA685" s="124" t="s">
        <v>242</v>
      </c>
      <c r="AB685" s="125" t="s">
        <v>21</v>
      </c>
      <c r="AC685" s="126" t="s">
        <v>53</v>
      </c>
      <c r="AD685" s="127"/>
      <c r="AE685" s="127" t="s">
        <v>247</v>
      </c>
      <c r="AF685" s="119" t="s">
        <v>28</v>
      </c>
      <c r="AG685" s="128" t="str">
        <f t="shared" si="566"/>
        <v>710_82_1380_5_220_03_B</v>
      </c>
      <c r="AH685" s="120"/>
      <c r="AI685" s="884" t="str">
        <f t="shared" si="567"/>
        <v>710_82_1380_5_220_03  Schalplan, UG-Decke Nord</v>
      </c>
    </row>
    <row r="686" spans="1:35" s="445" customFormat="1" ht="12.75" customHeight="1" x14ac:dyDescent="0.25">
      <c r="A686" s="856">
        <v>710</v>
      </c>
      <c r="B686" s="118">
        <v>82</v>
      </c>
      <c r="C686" s="119" t="s">
        <v>11</v>
      </c>
      <c r="D686" s="120">
        <v>5</v>
      </c>
      <c r="E686" s="119" t="s">
        <v>336</v>
      </c>
      <c r="F686" s="119" t="s">
        <v>31</v>
      </c>
      <c r="G686" s="951" t="s">
        <v>54</v>
      </c>
      <c r="H686" s="918">
        <v>44838</v>
      </c>
      <c r="I686" s="934" t="s">
        <v>1556</v>
      </c>
      <c r="J686" s="856" t="s">
        <v>798</v>
      </c>
      <c r="K686" s="120" t="s">
        <v>55</v>
      </c>
      <c r="L686" s="118" t="s">
        <v>811</v>
      </c>
      <c r="M686" s="118"/>
      <c r="N686" s="859"/>
      <c r="O686" s="859">
        <v>44965</v>
      </c>
      <c r="P686" s="859"/>
      <c r="Q686" s="929">
        <v>44823</v>
      </c>
      <c r="R686" s="903">
        <v>44970</v>
      </c>
      <c r="S686" s="965" t="s">
        <v>101</v>
      </c>
      <c r="T686" s="121" t="s">
        <v>102</v>
      </c>
      <c r="U686" s="121" t="s">
        <v>103</v>
      </c>
      <c r="V686" s="122" t="s">
        <v>248</v>
      </c>
      <c r="W686" s="122" t="s">
        <v>122</v>
      </c>
      <c r="X686" s="960" t="s">
        <v>1937</v>
      </c>
      <c r="Y686" s="123"/>
      <c r="Z686" s="120" t="s">
        <v>13</v>
      </c>
      <c r="AA686" s="124" t="s">
        <v>242</v>
      </c>
      <c r="AB686" s="125" t="s">
        <v>21</v>
      </c>
      <c r="AC686" s="126" t="s">
        <v>53</v>
      </c>
      <c r="AD686" s="127"/>
      <c r="AE686" s="127" t="s">
        <v>247</v>
      </c>
      <c r="AF686" s="119" t="s">
        <v>28</v>
      </c>
      <c r="AG686" s="128" t="str">
        <f t="shared" si="566"/>
        <v>710_82_1380_5_220_03_C</v>
      </c>
      <c r="AH686" s="120"/>
      <c r="AI686" s="884" t="str">
        <f t="shared" si="567"/>
        <v>710_82_1380_5_220_03  Schalplan, UG-Decke Nord</v>
      </c>
    </row>
    <row r="687" spans="1:35" s="188" customFormat="1" ht="12.75" customHeight="1" x14ac:dyDescent="0.25">
      <c r="A687" s="29">
        <v>710</v>
      </c>
      <c r="B687" s="5">
        <v>82</v>
      </c>
      <c r="C687" s="20" t="s">
        <v>11</v>
      </c>
      <c r="D687" s="19">
        <v>5</v>
      </c>
      <c r="E687" s="20" t="s">
        <v>336</v>
      </c>
      <c r="F687" s="20" t="s">
        <v>31</v>
      </c>
      <c r="G687" s="932" t="s">
        <v>752</v>
      </c>
      <c r="H687" s="911">
        <v>45012</v>
      </c>
      <c r="I687" s="814" t="s">
        <v>1560</v>
      </c>
      <c r="J687" s="185" t="s">
        <v>798</v>
      </c>
      <c r="K687" s="132" t="s">
        <v>55</v>
      </c>
      <c r="L687" s="5" t="s">
        <v>811</v>
      </c>
      <c r="M687" s="5"/>
      <c r="N687" s="101"/>
      <c r="O687" s="101">
        <v>45033</v>
      </c>
      <c r="P687" s="101"/>
      <c r="Q687" s="608">
        <v>44991</v>
      </c>
      <c r="R687" s="1037">
        <v>45040</v>
      </c>
      <c r="S687" s="537" t="s">
        <v>101</v>
      </c>
      <c r="T687" s="25" t="s">
        <v>102</v>
      </c>
      <c r="U687" s="25" t="s">
        <v>103</v>
      </c>
      <c r="V687" s="18" t="s">
        <v>248</v>
      </c>
      <c r="W687" s="18" t="s">
        <v>122</v>
      </c>
      <c r="X687" s="41" t="s">
        <v>1937</v>
      </c>
      <c r="Y687" s="46"/>
      <c r="Z687" s="19" t="s">
        <v>13</v>
      </c>
      <c r="AA687" s="39" t="s">
        <v>242</v>
      </c>
      <c r="AB687" s="43" t="s">
        <v>21</v>
      </c>
      <c r="AC687" s="22" t="s">
        <v>53</v>
      </c>
      <c r="AD687" s="23"/>
      <c r="AE687" s="23" t="s">
        <v>247</v>
      </c>
      <c r="AF687" s="20" t="s">
        <v>28</v>
      </c>
      <c r="AG687" s="6" t="str">
        <f t="shared" si="566"/>
        <v>710_82_1380_5_220_03_D</v>
      </c>
      <c r="AH687" s="19"/>
      <c r="AI687" s="45" t="str">
        <f t="shared" si="567"/>
        <v>710_82_1380_5_220_03  Schalplan, UG-Decke Nord</v>
      </c>
    </row>
    <row r="688" spans="1:35" s="445" customFormat="1" ht="12.75" customHeight="1" x14ac:dyDescent="0.25">
      <c r="A688" s="856">
        <v>710</v>
      </c>
      <c r="B688" s="118">
        <v>82</v>
      </c>
      <c r="C688" s="119" t="s">
        <v>11</v>
      </c>
      <c r="D688" s="120">
        <v>5</v>
      </c>
      <c r="E688" s="119" t="s">
        <v>336</v>
      </c>
      <c r="F688" s="119" t="s">
        <v>33</v>
      </c>
      <c r="G688" s="951" t="s">
        <v>19</v>
      </c>
      <c r="H688" s="918">
        <v>44187</v>
      </c>
      <c r="I688" s="934" t="s">
        <v>1556</v>
      </c>
      <c r="J688" s="856" t="s">
        <v>798</v>
      </c>
      <c r="K688" s="120" t="s">
        <v>55</v>
      </c>
      <c r="L688" s="118" t="s">
        <v>811</v>
      </c>
      <c r="M688" s="118"/>
      <c r="N688" s="859"/>
      <c r="O688" s="859"/>
      <c r="P688" s="929"/>
      <c r="Q688" s="120"/>
      <c r="R688" s="124"/>
      <c r="S688" s="965" t="s">
        <v>101</v>
      </c>
      <c r="T688" s="121" t="s">
        <v>102</v>
      </c>
      <c r="U688" s="121" t="s">
        <v>103</v>
      </c>
      <c r="V688" s="122" t="s">
        <v>248</v>
      </c>
      <c r="W688" s="122" t="s">
        <v>122</v>
      </c>
      <c r="X688" s="960" t="s">
        <v>1940</v>
      </c>
      <c r="Y688" s="123"/>
      <c r="Z688" s="120" t="s">
        <v>13</v>
      </c>
      <c r="AA688" s="124" t="s">
        <v>242</v>
      </c>
      <c r="AB688" s="125" t="s">
        <v>21</v>
      </c>
      <c r="AC688" s="126" t="s">
        <v>53</v>
      </c>
      <c r="AD688" s="127"/>
      <c r="AE688" s="127" t="s">
        <v>247</v>
      </c>
      <c r="AF688" s="119" t="s">
        <v>28</v>
      </c>
      <c r="AG688" s="128" t="str">
        <f t="shared" si="566"/>
        <v>710_82_1380_5_220_04_A</v>
      </c>
      <c r="AH688" s="120"/>
      <c r="AI688" s="884" t="str">
        <f t="shared" si="567"/>
        <v>710_82_1380_5_220_04  Schalplan, UG-Decke Süd</v>
      </c>
    </row>
    <row r="689" spans="1:35" s="445" customFormat="1" ht="12.75" customHeight="1" x14ac:dyDescent="0.25">
      <c r="A689" s="856">
        <v>710</v>
      </c>
      <c r="B689" s="118">
        <v>82</v>
      </c>
      <c r="C689" s="119" t="s">
        <v>11</v>
      </c>
      <c r="D689" s="120">
        <v>5</v>
      </c>
      <c r="E689" s="119" t="s">
        <v>336</v>
      </c>
      <c r="F689" s="119" t="s">
        <v>33</v>
      </c>
      <c r="G689" s="951" t="s">
        <v>56</v>
      </c>
      <c r="H689" s="918">
        <v>44488</v>
      </c>
      <c r="I689" s="934" t="s">
        <v>1556</v>
      </c>
      <c r="J689" s="856" t="s">
        <v>798</v>
      </c>
      <c r="K689" s="120" t="s">
        <v>55</v>
      </c>
      <c r="L689" s="118" t="s">
        <v>811</v>
      </c>
      <c r="M689" s="118"/>
      <c r="N689" s="859">
        <v>44679</v>
      </c>
      <c r="O689" s="859">
        <v>44729</v>
      </c>
      <c r="P689" s="859">
        <f t="shared" ref="P689" si="570">N689+(6*7)</f>
        <v>44721</v>
      </c>
      <c r="Q689" s="929">
        <v>44823</v>
      </c>
      <c r="R689" s="124"/>
      <c r="S689" s="965" t="s">
        <v>101</v>
      </c>
      <c r="T689" s="121" t="s">
        <v>102</v>
      </c>
      <c r="U689" s="121" t="s">
        <v>103</v>
      </c>
      <c r="V689" s="122" t="s">
        <v>248</v>
      </c>
      <c r="W689" s="122" t="s">
        <v>122</v>
      </c>
      <c r="X689" s="960" t="s">
        <v>1940</v>
      </c>
      <c r="Y689" s="123"/>
      <c r="Z689" s="120" t="s">
        <v>13</v>
      </c>
      <c r="AA689" s="124" t="s">
        <v>242</v>
      </c>
      <c r="AB689" s="125" t="s">
        <v>21</v>
      </c>
      <c r="AC689" s="126" t="s">
        <v>53</v>
      </c>
      <c r="AD689" s="127"/>
      <c r="AE689" s="127" t="s">
        <v>247</v>
      </c>
      <c r="AF689" s="119" t="s">
        <v>28</v>
      </c>
      <c r="AG689" s="128" t="str">
        <f t="shared" si="566"/>
        <v>710_82_1380_5_220_04_B</v>
      </c>
      <c r="AH689" s="120"/>
      <c r="AI689" s="884" t="str">
        <f t="shared" si="567"/>
        <v>710_82_1380_5_220_04  Schalplan, UG-Decke Süd</v>
      </c>
    </row>
    <row r="690" spans="1:35" s="445" customFormat="1" ht="12.75" customHeight="1" x14ac:dyDescent="0.25">
      <c r="A690" s="856">
        <v>710</v>
      </c>
      <c r="B690" s="118">
        <v>82</v>
      </c>
      <c r="C690" s="119" t="s">
        <v>11</v>
      </c>
      <c r="D690" s="120">
        <v>5</v>
      </c>
      <c r="E690" s="119" t="s">
        <v>336</v>
      </c>
      <c r="F690" s="119" t="s">
        <v>33</v>
      </c>
      <c r="G690" s="951" t="s">
        <v>54</v>
      </c>
      <c r="H690" s="918">
        <v>44838</v>
      </c>
      <c r="I690" s="934" t="s">
        <v>1556</v>
      </c>
      <c r="J690" s="856" t="s">
        <v>798</v>
      </c>
      <c r="K690" s="120" t="s">
        <v>55</v>
      </c>
      <c r="L690" s="118" t="s">
        <v>811</v>
      </c>
      <c r="M690" s="118"/>
      <c r="N690" s="859"/>
      <c r="O690" s="859">
        <v>44965</v>
      </c>
      <c r="P690" s="859"/>
      <c r="Q690" s="929">
        <v>44823</v>
      </c>
      <c r="R690" s="903">
        <v>44970</v>
      </c>
      <c r="S690" s="965" t="s">
        <v>101</v>
      </c>
      <c r="T690" s="121" t="s">
        <v>102</v>
      </c>
      <c r="U690" s="121" t="s">
        <v>103</v>
      </c>
      <c r="V690" s="122" t="s">
        <v>248</v>
      </c>
      <c r="W690" s="122" t="s">
        <v>122</v>
      </c>
      <c r="X690" s="960" t="s">
        <v>1940</v>
      </c>
      <c r="Y690" s="123"/>
      <c r="Z690" s="120" t="s">
        <v>13</v>
      </c>
      <c r="AA690" s="124" t="s">
        <v>242</v>
      </c>
      <c r="AB690" s="125" t="s">
        <v>21</v>
      </c>
      <c r="AC690" s="126" t="s">
        <v>53</v>
      </c>
      <c r="AD690" s="127"/>
      <c r="AE690" s="127" t="s">
        <v>247</v>
      </c>
      <c r="AF690" s="119" t="s">
        <v>28</v>
      </c>
      <c r="AG690" s="128" t="str">
        <f t="shared" si="566"/>
        <v>710_82_1380_5_220_04_C</v>
      </c>
      <c r="AH690" s="120"/>
      <c r="AI690" s="884" t="str">
        <f t="shared" si="567"/>
        <v>710_82_1380_5_220_04  Schalplan, UG-Decke Süd</v>
      </c>
    </row>
    <row r="691" spans="1:35" s="188" customFormat="1" ht="12.75" customHeight="1" x14ac:dyDescent="0.25">
      <c r="A691" s="29">
        <v>710</v>
      </c>
      <c r="B691" s="5">
        <v>82</v>
      </c>
      <c r="C691" s="20" t="s">
        <v>11</v>
      </c>
      <c r="D691" s="19">
        <v>5</v>
      </c>
      <c r="E691" s="20" t="s">
        <v>336</v>
      </c>
      <c r="F691" s="20" t="s">
        <v>33</v>
      </c>
      <c r="G691" s="932" t="s">
        <v>752</v>
      </c>
      <c r="H691" s="911">
        <v>45012</v>
      </c>
      <c r="I691" s="814" t="s">
        <v>1560</v>
      </c>
      <c r="J691" s="185" t="s">
        <v>798</v>
      </c>
      <c r="K691" s="132" t="s">
        <v>55</v>
      </c>
      <c r="L691" s="5" t="s">
        <v>811</v>
      </c>
      <c r="M691" s="5"/>
      <c r="N691" s="101"/>
      <c r="O691" s="101">
        <v>45033</v>
      </c>
      <c r="P691" s="101"/>
      <c r="Q691" s="608">
        <v>44991</v>
      </c>
      <c r="R691" s="1037">
        <v>45040</v>
      </c>
      <c r="S691" s="537" t="s">
        <v>101</v>
      </c>
      <c r="T691" s="25" t="s">
        <v>102</v>
      </c>
      <c r="U691" s="25" t="s">
        <v>103</v>
      </c>
      <c r="V691" s="18" t="s">
        <v>248</v>
      </c>
      <c r="W691" s="18" t="s">
        <v>122</v>
      </c>
      <c r="X691" s="41" t="s">
        <v>1940</v>
      </c>
      <c r="Y691" s="46"/>
      <c r="Z691" s="19" t="s">
        <v>13</v>
      </c>
      <c r="AA691" s="39" t="s">
        <v>242</v>
      </c>
      <c r="AB691" s="43" t="s">
        <v>21</v>
      </c>
      <c r="AC691" s="22" t="s">
        <v>53</v>
      </c>
      <c r="AD691" s="23"/>
      <c r="AE691" s="23" t="s">
        <v>247</v>
      </c>
      <c r="AF691" s="20" t="s">
        <v>28</v>
      </c>
      <c r="AG691" s="6" t="str">
        <f t="shared" si="566"/>
        <v>710_82_1380_5_220_04_D</v>
      </c>
      <c r="AH691" s="19"/>
      <c r="AI691" s="45" t="str">
        <f t="shared" si="567"/>
        <v>710_82_1380_5_220_04  Schalplan, UG-Decke Süd</v>
      </c>
    </row>
    <row r="692" spans="1:35" s="445" customFormat="1" ht="12.75" customHeight="1" x14ac:dyDescent="0.25">
      <c r="A692" s="856">
        <v>710</v>
      </c>
      <c r="B692" s="118">
        <v>82</v>
      </c>
      <c r="C692" s="119" t="s">
        <v>11</v>
      </c>
      <c r="D692" s="120">
        <v>5</v>
      </c>
      <c r="E692" s="119" t="s">
        <v>336</v>
      </c>
      <c r="F692" s="119" t="s">
        <v>36</v>
      </c>
      <c r="G692" s="951" t="s">
        <v>19</v>
      </c>
      <c r="H692" s="918">
        <v>44187</v>
      </c>
      <c r="I692" s="934" t="s">
        <v>1556</v>
      </c>
      <c r="J692" s="856" t="s">
        <v>798</v>
      </c>
      <c r="K692" s="120" t="s">
        <v>55</v>
      </c>
      <c r="L692" s="118" t="s">
        <v>811</v>
      </c>
      <c r="M692" s="118"/>
      <c r="N692" s="859"/>
      <c r="O692" s="859"/>
      <c r="P692" s="929"/>
      <c r="Q692" s="120"/>
      <c r="R692" s="124"/>
      <c r="S692" s="965" t="s">
        <v>101</v>
      </c>
      <c r="T692" s="121" t="s">
        <v>102</v>
      </c>
      <c r="U692" s="121" t="s">
        <v>103</v>
      </c>
      <c r="V692" s="122" t="s">
        <v>248</v>
      </c>
      <c r="W692" s="122" t="s">
        <v>122</v>
      </c>
      <c r="X692" s="960" t="s">
        <v>1941</v>
      </c>
      <c r="Y692" s="123"/>
      <c r="Z692" s="120" t="s">
        <v>13</v>
      </c>
      <c r="AA692" s="124" t="s">
        <v>242</v>
      </c>
      <c r="AB692" s="125" t="s">
        <v>21</v>
      </c>
      <c r="AC692" s="126" t="s">
        <v>53</v>
      </c>
      <c r="AD692" s="127"/>
      <c r="AE692" s="127" t="s">
        <v>247</v>
      </c>
      <c r="AF692" s="119" t="s">
        <v>28</v>
      </c>
      <c r="AG692" s="128" t="str">
        <f t="shared" si="566"/>
        <v>710_82_1380_5_220_05_A</v>
      </c>
      <c r="AH692" s="120"/>
      <c r="AI692" s="884" t="str">
        <f t="shared" si="567"/>
        <v>710_82_1380_5_220_05  Schalplan, EG-Decke Nord</v>
      </c>
    </row>
    <row r="693" spans="1:35" s="445" customFormat="1" ht="12.75" customHeight="1" x14ac:dyDescent="0.25">
      <c r="A693" s="856">
        <v>710</v>
      </c>
      <c r="B693" s="118">
        <v>82</v>
      </c>
      <c r="C693" s="119" t="s">
        <v>11</v>
      </c>
      <c r="D693" s="120">
        <v>5</v>
      </c>
      <c r="E693" s="119" t="s">
        <v>336</v>
      </c>
      <c r="F693" s="119" t="s">
        <v>36</v>
      </c>
      <c r="G693" s="951" t="s">
        <v>56</v>
      </c>
      <c r="H693" s="918">
        <v>44488</v>
      </c>
      <c r="I693" s="934" t="s">
        <v>1556</v>
      </c>
      <c r="J693" s="856" t="s">
        <v>798</v>
      </c>
      <c r="K693" s="120" t="s">
        <v>55</v>
      </c>
      <c r="L693" s="118" t="s">
        <v>811</v>
      </c>
      <c r="M693" s="118"/>
      <c r="N693" s="859">
        <v>44679</v>
      </c>
      <c r="O693" s="859">
        <v>44729</v>
      </c>
      <c r="P693" s="859">
        <f t="shared" ref="P693" si="571">N693+(6*7)</f>
        <v>44721</v>
      </c>
      <c r="Q693" s="929">
        <v>44823</v>
      </c>
      <c r="R693" s="124"/>
      <c r="S693" s="965" t="s">
        <v>101</v>
      </c>
      <c r="T693" s="121" t="s">
        <v>102</v>
      </c>
      <c r="U693" s="121" t="s">
        <v>103</v>
      </c>
      <c r="V693" s="122" t="s">
        <v>248</v>
      </c>
      <c r="W693" s="122" t="s">
        <v>122</v>
      </c>
      <c r="X693" s="960" t="s">
        <v>1941</v>
      </c>
      <c r="Y693" s="123"/>
      <c r="Z693" s="120" t="s">
        <v>13</v>
      </c>
      <c r="AA693" s="124" t="s">
        <v>242</v>
      </c>
      <c r="AB693" s="125" t="s">
        <v>21</v>
      </c>
      <c r="AC693" s="126" t="s">
        <v>53</v>
      </c>
      <c r="AD693" s="127"/>
      <c r="AE693" s="127" t="s">
        <v>247</v>
      </c>
      <c r="AF693" s="119" t="s">
        <v>28</v>
      </c>
      <c r="AG693" s="128" t="str">
        <f t="shared" si="566"/>
        <v>710_82_1380_5_220_05_B</v>
      </c>
      <c r="AH693" s="120"/>
      <c r="AI693" s="884" t="str">
        <f t="shared" si="567"/>
        <v>710_82_1380_5_220_05  Schalplan, EG-Decke Nord</v>
      </c>
    </row>
    <row r="694" spans="1:35" s="445" customFormat="1" ht="12.75" customHeight="1" x14ac:dyDescent="0.25">
      <c r="A694" s="856">
        <v>710</v>
      </c>
      <c r="B694" s="118">
        <v>82</v>
      </c>
      <c r="C694" s="119" t="s">
        <v>11</v>
      </c>
      <c r="D694" s="120">
        <v>5</v>
      </c>
      <c r="E694" s="119" t="s">
        <v>336</v>
      </c>
      <c r="F694" s="119" t="s">
        <v>36</v>
      </c>
      <c r="G694" s="951" t="s">
        <v>54</v>
      </c>
      <c r="H694" s="918">
        <v>44838</v>
      </c>
      <c r="I694" s="934" t="s">
        <v>1556</v>
      </c>
      <c r="J694" s="856" t="s">
        <v>798</v>
      </c>
      <c r="K694" s="120" t="s">
        <v>55</v>
      </c>
      <c r="L694" s="118" t="s">
        <v>811</v>
      </c>
      <c r="M694" s="118"/>
      <c r="N694" s="859"/>
      <c r="O694" s="859">
        <v>44965</v>
      </c>
      <c r="P694" s="859"/>
      <c r="Q694" s="929">
        <v>44823</v>
      </c>
      <c r="R694" s="903">
        <v>44970</v>
      </c>
      <c r="S694" s="965" t="s">
        <v>101</v>
      </c>
      <c r="T694" s="121" t="s">
        <v>102</v>
      </c>
      <c r="U694" s="121" t="s">
        <v>103</v>
      </c>
      <c r="V694" s="122" t="s">
        <v>248</v>
      </c>
      <c r="W694" s="122" t="s">
        <v>122</v>
      </c>
      <c r="X694" s="960" t="s">
        <v>1941</v>
      </c>
      <c r="Y694" s="123"/>
      <c r="Z694" s="120" t="s">
        <v>13</v>
      </c>
      <c r="AA694" s="124" t="s">
        <v>242</v>
      </c>
      <c r="AB694" s="125" t="s">
        <v>21</v>
      </c>
      <c r="AC694" s="126" t="s">
        <v>53</v>
      </c>
      <c r="AD694" s="127"/>
      <c r="AE694" s="127" t="s">
        <v>247</v>
      </c>
      <c r="AF694" s="119" t="s">
        <v>28</v>
      </c>
      <c r="AG694" s="128" t="str">
        <f t="shared" si="566"/>
        <v>710_82_1380_5_220_05_C</v>
      </c>
      <c r="AH694" s="120"/>
      <c r="AI694" s="884" t="str">
        <f t="shared" si="567"/>
        <v>710_82_1380_5_220_05  Schalplan, EG-Decke Nord</v>
      </c>
    </row>
    <row r="695" spans="1:35" s="188" customFormat="1" ht="12.75" customHeight="1" x14ac:dyDescent="0.25">
      <c r="A695" s="29">
        <v>710</v>
      </c>
      <c r="B695" s="5">
        <v>82</v>
      </c>
      <c r="C695" s="20" t="s">
        <v>11</v>
      </c>
      <c r="D695" s="19">
        <v>5</v>
      </c>
      <c r="E695" s="20" t="s">
        <v>336</v>
      </c>
      <c r="F695" s="20" t="s">
        <v>36</v>
      </c>
      <c r="G695" s="932" t="s">
        <v>752</v>
      </c>
      <c r="H695" s="911">
        <v>45012</v>
      </c>
      <c r="I695" s="814" t="s">
        <v>1560</v>
      </c>
      <c r="J695" s="185" t="s">
        <v>798</v>
      </c>
      <c r="K695" s="132" t="s">
        <v>55</v>
      </c>
      <c r="L695" s="5" t="s">
        <v>811</v>
      </c>
      <c r="M695" s="5"/>
      <c r="N695" s="101"/>
      <c r="O695" s="101">
        <v>45033</v>
      </c>
      <c r="P695" s="101"/>
      <c r="Q695" s="608">
        <v>44991</v>
      </c>
      <c r="R695" s="1037">
        <v>45040</v>
      </c>
      <c r="S695" s="537" t="s">
        <v>101</v>
      </c>
      <c r="T695" s="25" t="s">
        <v>102</v>
      </c>
      <c r="U695" s="25" t="s">
        <v>103</v>
      </c>
      <c r="V695" s="18" t="s">
        <v>248</v>
      </c>
      <c r="W695" s="18" t="s">
        <v>122</v>
      </c>
      <c r="X695" s="41" t="s">
        <v>1941</v>
      </c>
      <c r="Y695" s="46"/>
      <c r="Z695" s="19" t="s">
        <v>13</v>
      </c>
      <c r="AA695" s="39" t="s">
        <v>242</v>
      </c>
      <c r="AB695" s="43" t="s">
        <v>21</v>
      </c>
      <c r="AC695" s="22" t="s">
        <v>53</v>
      </c>
      <c r="AD695" s="23"/>
      <c r="AE695" s="23" t="s">
        <v>247</v>
      </c>
      <c r="AF695" s="20" t="s">
        <v>28</v>
      </c>
      <c r="AG695" s="6" t="str">
        <f t="shared" si="566"/>
        <v>710_82_1380_5_220_05_D</v>
      </c>
      <c r="AH695" s="19"/>
      <c r="AI695" s="45" t="str">
        <f t="shared" si="567"/>
        <v>710_82_1380_5_220_05  Schalplan, EG-Decke Nord</v>
      </c>
    </row>
    <row r="696" spans="1:35" s="445" customFormat="1" ht="12.75" customHeight="1" x14ac:dyDescent="0.25">
      <c r="A696" s="856">
        <v>710</v>
      </c>
      <c r="B696" s="118">
        <v>82</v>
      </c>
      <c r="C696" s="119" t="s">
        <v>11</v>
      </c>
      <c r="D696" s="120">
        <v>5</v>
      </c>
      <c r="E696" s="119" t="s">
        <v>336</v>
      </c>
      <c r="F696" s="119" t="s">
        <v>49</v>
      </c>
      <c r="G696" s="951" t="s">
        <v>19</v>
      </c>
      <c r="H696" s="918">
        <v>44187</v>
      </c>
      <c r="I696" s="934" t="s">
        <v>1556</v>
      </c>
      <c r="J696" s="856" t="s">
        <v>798</v>
      </c>
      <c r="K696" s="120" t="s">
        <v>55</v>
      </c>
      <c r="L696" s="118" t="s">
        <v>811</v>
      </c>
      <c r="M696" s="118"/>
      <c r="N696" s="859"/>
      <c r="O696" s="859"/>
      <c r="P696" s="929"/>
      <c r="Q696" s="120"/>
      <c r="R696" s="124"/>
      <c r="S696" s="965" t="s">
        <v>101</v>
      </c>
      <c r="T696" s="121" t="s">
        <v>102</v>
      </c>
      <c r="U696" s="121" t="s">
        <v>103</v>
      </c>
      <c r="V696" s="122" t="s">
        <v>248</v>
      </c>
      <c r="W696" s="122" t="s">
        <v>122</v>
      </c>
      <c r="X696" s="960" t="s">
        <v>1942</v>
      </c>
      <c r="Y696" s="123"/>
      <c r="Z696" s="120" t="s">
        <v>13</v>
      </c>
      <c r="AA696" s="124" t="s">
        <v>242</v>
      </c>
      <c r="AB696" s="125" t="s">
        <v>21</v>
      </c>
      <c r="AC696" s="126" t="s">
        <v>53</v>
      </c>
      <c r="AD696" s="127"/>
      <c r="AE696" s="127" t="s">
        <v>247</v>
      </c>
      <c r="AF696" s="119" t="s">
        <v>28</v>
      </c>
      <c r="AG696" s="128" t="str">
        <f t="shared" si="566"/>
        <v>710_82_1380_5_220_06_A</v>
      </c>
      <c r="AH696" s="120"/>
      <c r="AI696" s="884" t="str">
        <f t="shared" si="567"/>
        <v>710_82_1380_5_220_06  Schalplan, EG-Decke Süd</v>
      </c>
    </row>
    <row r="697" spans="1:35" s="445" customFormat="1" ht="12.75" customHeight="1" x14ac:dyDescent="0.25">
      <c r="A697" s="856">
        <v>710</v>
      </c>
      <c r="B697" s="118">
        <v>82</v>
      </c>
      <c r="C697" s="119" t="s">
        <v>11</v>
      </c>
      <c r="D697" s="120">
        <v>5</v>
      </c>
      <c r="E697" s="119" t="s">
        <v>336</v>
      </c>
      <c r="F697" s="119" t="s">
        <v>49</v>
      </c>
      <c r="G697" s="951" t="s">
        <v>56</v>
      </c>
      <c r="H697" s="918">
        <v>44488</v>
      </c>
      <c r="I697" s="934" t="s">
        <v>1556</v>
      </c>
      <c r="J697" s="856" t="s">
        <v>798</v>
      </c>
      <c r="K697" s="120" t="s">
        <v>55</v>
      </c>
      <c r="L697" s="118" t="s">
        <v>811</v>
      </c>
      <c r="M697" s="118"/>
      <c r="N697" s="859">
        <v>44679</v>
      </c>
      <c r="O697" s="859">
        <v>44729</v>
      </c>
      <c r="P697" s="859">
        <f t="shared" ref="P697" si="572">N697+(6*7)</f>
        <v>44721</v>
      </c>
      <c r="Q697" s="929">
        <v>44823</v>
      </c>
      <c r="R697" s="124"/>
      <c r="S697" s="965" t="s">
        <v>101</v>
      </c>
      <c r="T697" s="121" t="s">
        <v>102</v>
      </c>
      <c r="U697" s="121" t="s">
        <v>103</v>
      </c>
      <c r="V697" s="122" t="s">
        <v>248</v>
      </c>
      <c r="W697" s="122" t="s">
        <v>122</v>
      </c>
      <c r="X697" s="960" t="s">
        <v>1942</v>
      </c>
      <c r="Y697" s="123"/>
      <c r="Z697" s="120" t="s">
        <v>13</v>
      </c>
      <c r="AA697" s="124" t="s">
        <v>242</v>
      </c>
      <c r="AB697" s="125" t="s">
        <v>21</v>
      </c>
      <c r="AC697" s="126" t="s">
        <v>53</v>
      </c>
      <c r="AD697" s="127"/>
      <c r="AE697" s="127" t="s">
        <v>247</v>
      </c>
      <c r="AF697" s="119" t="s">
        <v>28</v>
      </c>
      <c r="AG697" s="128" t="str">
        <f t="shared" si="566"/>
        <v>710_82_1380_5_220_06_B</v>
      </c>
      <c r="AH697" s="120"/>
      <c r="AI697" s="884" t="str">
        <f t="shared" si="567"/>
        <v>710_82_1380_5_220_06  Schalplan, EG-Decke Süd</v>
      </c>
    </row>
    <row r="698" spans="1:35" s="445" customFormat="1" ht="12.75" customHeight="1" x14ac:dyDescent="0.25">
      <c r="A698" s="856">
        <v>710</v>
      </c>
      <c r="B698" s="118">
        <v>82</v>
      </c>
      <c r="C698" s="119" t="s">
        <v>11</v>
      </c>
      <c r="D698" s="120">
        <v>5</v>
      </c>
      <c r="E698" s="119" t="s">
        <v>336</v>
      </c>
      <c r="F698" s="119" t="s">
        <v>49</v>
      </c>
      <c r="G698" s="951" t="s">
        <v>54</v>
      </c>
      <c r="H698" s="918">
        <v>44838</v>
      </c>
      <c r="I698" s="934" t="s">
        <v>1556</v>
      </c>
      <c r="J698" s="856" t="s">
        <v>798</v>
      </c>
      <c r="K698" s="120" t="s">
        <v>55</v>
      </c>
      <c r="L698" s="118" t="s">
        <v>811</v>
      </c>
      <c r="M698" s="118"/>
      <c r="N698" s="859"/>
      <c r="O698" s="859">
        <v>44965</v>
      </c>
      <c r="P698" s="859"/>
      <c r="Q698" s="929">
        <v>44823</v>
      </c>
      <c r="R698" s="903">
        <v>44970</v>
      </c>
      <c r="S698" s="965" t="s">
        <v>101</v>
      </c>
      <c r="T698" s="121" t="s">
        <v>102</v>
      </c>
      <c r="U698" s="121" t="s">
        <v>103</v>
      </c>
      <c r="V698" s="122" t="s">
        <v>248</v>
      </c>
      <c r="W698" s="122" t="s">
        <v>122</v>
      </c>
      <c r="X698" s="960" t="s">
        <v>1942</v>
      </c>
      <c r="Y698" s="123"/>
      <c r="Z698" s="120" t="s">
        <v>13</v>
      </c>
      <c r="AA698" s="124" t="s">
        <v>242</v>
      </c>
      <c r="AB698" s="125" t="s">
        <v>21</v>
      </c>
      <c r="AC698" s="126" t="s">
        <v>53</v>
      </c>
      <c r="AD698" s="127"/>
      <c r="AE698" s="127" t="s">
        <v>247</v>
      </c>
      <c r="AF698" s="119" t="s">
        <v>28</v>
      </c>
      <c r="AG698" s="128" t="str">
        <f t="shared" si="566"/>
        <v>710_82_1380_5_220_06_C</v>
      </c>
      <c r="AH698" s="120"/>
      <c r="AI698" s="884" t="str">
        <f t="shared" si="567"/>
        <v>710_82_1380_5_220_06  Schalplan, EG-Decke Süd</v>
      </c>
    </row>
    <row r="699" spans="1:35" s="188" customFormat="1" ht="12.75" customHeight="1" x14ac:dyDescent="0.25">
      <c r="A699" s="29">
        <v>710</v>
      </c>
      <c r="B699" s="5">
        <v>82</v>
      </c>
      <c r="C699" s="20" t="s">
        <v>11</v>
      </c>
      <c r="D699" s="19">
        <v>5</v>
      </c>
      <c r="E699" s="20" t="s">
        <v>336</v>
      </c>
      <c r="F699" s="20" t="s">
        <v>49</v>
      </c>
      <c r="G699" s="932" t="s">
        <v>752</v>
      </c>
      <c r="H699" s="911">
        <v>45012</v>
      </c>
      <c r="I699" s="814" t="s">
        <v>1560</v>
      </c>
      <c r="J699" s="185" t="s">
        <v>798</v>
      </c>
      <c r="K699" s="132" t="s">
        <v>55</v>
      </c>
      <c r="L699" s="5" t="s">
        <v>811</v>
      </c>
      <c r="M699" s="5"/>
      <c r="N699" s="101"/>
      <c r="O699" s="101">
        <v>45033</v>
      </c>
      <c r="P699" s="101"/>
      <c r="Q699" s="608">
        <v>44991</v>
      </c>
      <c r="R699" s="1037">
        <v>45040</v>
      </c>
      <c r="S699" s="537" t="s">
        <v>101</v>
      </c>
      <c r="T699" s="25" t="s">
        <v>102</v>
      </c>
      <c r="U699" s="25" t="s">
        <v>103</v>
      </c>
      <c r="V699" s="18" t="s">
        <v>248</v>
      </c>
      <c r="W699" s="18" t="s">
        <v>122</v>
      </c>
      <c r="X699" s="41" t="s">
        <v>1942</v>
      </c>
      <c r="Y699" s="46"/>
      <c r="Z699" s="19" t="s">
        <v>13</v>
      </c>
      <c r="AA699" s="39" t="s">
        <v>242</v>
      </c>
      <c r="AB699" s="43" t="s">
        <v>21</v>
      </c>
      <c r="AC699" s="22" t="s">
        <v>53</v>
      </c>
      <c r="AD699" s="23"/>
      <c r="AE699" s="23" t="s">
        <v>247</v>
      </c>
      <c r="AF699" s="20" t="s">
        <v>28</v>
      </c>
      <c r="AG699" s="6" t="str">
        <f t="shared" si="566"/>
        <v>710_82_1380_5_220_06_D</v>
      </c>
      <c r="AH699" s="19"/>
      <c r="AI699" s="45" t="str">
        <f t="shared" si="567"/>
        <v>710_82_1380_5_220_06  Schalplan, EG-Decke Süd</v>
      </c>
    </row>
    <row r="700" spans="1:35" s="445" customFormat="1" ht="12.75" customHeight="1" x14ac:dyDescent="0.25">
      <c r="A700" s="856">
        <v>710</v>
      </c>
      <c r="B700" s="118">
        <v>82</v>
      </c>
      <c r="C700" s="119" t="s">
        <v>11</v>
      </c>
      <c r="D700" s="120">
        <v>5</v>
      </c>
      <c r="E700" s="119" t="s">
        <v>336</v>
      </c>
      <c r="F700" s="119" t="s">
        <v>50</v>
      </c>
      <c r="G700" s="951" t="s">
        <v>19</v>
      </c>
      <c r="H700" s="918">
        <v>44187</v>
      </c>
      <c r="I700" s="934" t="s">
        <v>1556</v>
      </c>
      <c r="J700" s="856" t="s">
        <v>798</v>
      </c>
      <c r="K700" s="120" t="s">
        <v>55</v>
      </c>
      <c r="L700" s="118" t="s">
        <v>811</v>
      </c>
      <c r="M700" s="118"/>
      <c r="N700" s="859"/>
      <c r="O700" s="859"/>
      <c r="P700" s="929"/>
      <c r="Q700" s="120"/>
      <c r="R700" s="124"/>
      <c r="S700" s="965" t="s">
        <v>101</v>
      </c>
      <c r="T700" s="121" t="s">
        <v>102</v>
      </c>
      <c r="U700" s="121" t="s">
        <v>103</v>
      </c>
      <c r="V700" s="122" t="s">
        <v>248</v>
      </c>
      <c r="W700" s="122" t="s">
        <v>122</v>
      </c>
      <c r="X700" s="960" t="s">
        <v>1943</v>
      </c>
      <c r="Y700" s="123"/>
      <c r="Z700" s="120" t="s">
        <v>13</v>
      </c>
      <c r="AA700" s="124" t="s">
        <v>242</v>
      </c>
      <c r="AB700" s="125" t="s">
        <v>21</v>
      </c>
      <c r="AC700" s="126" t="s">
        <v>53</v>
      </c>
      <c r="AD700" s="127"/>
      <c r="AE700" s="127" t="s">
        <v>247</v>
      </c>
      <c r="AF700" s="119" t="s">
        <v>28</v>
      </c>
      <c r="AG700" s="128" t="str">
        <f t="shared" si="566"/>
        <v>710_82_1380_5_220_07_A</v>
      </c>
      <c r="AH700" s="120"/>
      <c r="AI700" s="884" t="str">
        <f t="shared" si="567"/>
        <v>710_82_1380_5_220_07  Schalplan, OG-Decke Süd</v>
      </c>
    </row>
    <row r="701" spans="1:35" s="445" customFormat="1" ht="12.75" customHeight="1" x14ac:dyDescent="0.25">
      <c r="A701" s="856">
        <v>710</v>
      </c>
      <c r="B701" s="118">
        <v>82</v>
      </c>
      <c r="C701" s="119" t="s">
        <v>11</v>
      </c>
      <c r="D701" s="120">
        <v>5</v>
      </c>
      <c r="E701" s="119" t="s">
        <v>336</v>
      </c>
      <c r="F701" s="119" t="s">
        <v>50</v>
      </c>
      <c r="G701" s="951" t="s">
        <v>56</v>
      </c>
      <c r="H701" s="918">
        <v>44488</v>
      </c>
      <c r="I701" s="934" t="s">
        <v>1556</v>
      </c>
      <c r="J701" s="856" t="s">
        <v>798</v>
      </c>
      <c r="K701" s="120" t="s">
        <v>55</v>
      </c>
      <c r="L701" s="118" t="s">
        <v>811</v>
      </c>
      <c r="M701" s="118"/>
      <c r="N701" s="859">
        <v>44679</v>
      </c>
      <c r="O701" s="859">
        <v>44729</v>
      </c>
      <c r="P701" s="859">
        <f t="shared" ref="P701" si="573">N701+(6*7)</f>
        <v>44721</v>
      </c>
      <c r="Q701" s="929">
        <v>44823</v>
      </c>
      <c r="R701" s="124"/>
      <c r="S701" s="965" t="s">
        <v>101</v>
      </c>
      <c r="T701" s="121" t="s">
        <v>102</v>
      </c>
      <c r="U701" s="121" t="s">
        <v>103</v>
      </c>
      <c r="V701" s="122" t="s">
        <v>248</v>
      </c>
      <c r="W701" s="122" t="s">
        <v>122</v>
      </c>
      <c r="X701" s="960" t="s">
        <v>1943</v>
      </c>
      <c r="Y701" s="123"/>
      <c r="Z701" s="120" t="s">
        <v>13</v>
      </c>
      <c r="AA701" s="124" t="s">
        <v>242</v>
      </c>
      <c r="AB701" s="125" t="s">
        <v>21</v>
      </c>
      <c r="AC701" s="126" t="s">
        <v>53</v>
      </c>
      <c r="AD701" s="127"/>
      <c r="AE701" s="127" t="s">
        <v>247</v>
      </c>
      <c r="AF701" s="119" t="s">
        <v>28</v>
      </c>
      <c r="AG701" s="128" t="str">
        <f t="shared" si="566"/>
        <v>710_82_1380_5_220_07_B</v>
      </c>
      <c r="AH701" s="120"/>
      <c r="AI701" s="884" t="str">
        <f t="shared" si="567"/>
        <v>710_82_1380_5_220_07  Schalplan, OG-Decke Süd</v>
      </c>
    </row>
    <row r="702" spans="1:35" s="445" customFormat="1" ht="12.75" customHeight="1" x14ac:dyDescent="0.25">
      <c r="A702" s="856">
        <v>710</v>
      </c>
      <c r="B702" s="118">
        <v>82</v>
      </c>
      <c r="C702" s="119" t="s">
        <v>11</v>
      </c>
      <c r="D702" s="120">
        <v>5</v>
      </c>
      <c r="E702" s="119" t="s">
        <v>336</v>
      </c>
      <c r="F702" s="119" t="s">
        <v>50</v>
      </c>
      <c r="G702" s="951" t="s">
        <v>54</v>
      </c>
      <c r="H702" s="918">
        <v>44838</v>
      </c>
      <c r="I702" s="934" t="s">
        <v>1556</v>
      </c>
      <c r="J702" s="856" t="s">
        <v>798</v>
      </c>
      <c r="K702" s="120" t="s">
        <v>55</v>
      </c>
      <c r="L702" s="118" t="s">
        <v>811</v>
      </c>
      <c r="M702" s="118"/>
      <c r="N702" s="859"/>
      <c r="O702" s="859">
        <v>44965</v>
      </c>
      <c r="P702" s="859"/>
      <c r="Q702" s="929">
        <v>44823</v>
      </c>
      <c r="R702" s="903">
        <v>44970</v>
      </c>
      <c r="S702" s="965" t="s">
        <v>101</v>
      </c>
      <c r="T702" s="121" t="s">
        <v>102</v>
      </c>
      <c r="U702" s="121" t="s">
        <v>103</v>
      </c>
      <c r="V702" s="122" t="s">
        <v>248</v>
      </c>
      <c r="W702" s="122" t="s">
        <v>122</v>
      </c>
      <c r="X702" s="960" t="s">
        <v>1943</v>
      </c>
      <c r="Y702" s="123"/>
      <c r="Z702" s="120" t="s">
        <v>13</v>
      </c>
      <c r="AA702" s="124" t="s">
        <v>242</v>
      </c>
      <c r="AB702" s="125" t="s">
        <v>21</v>
      </c>
      <c r="AC702" s="126" t="s">
        <v>53</v>
      </c>
      <c r="AD702" s="127"/>
      <c r="AE702" s="127" t="s">
        <v>247</v>
      </c>
      <c r="AF702" s="119" t="s">
        <v>28</v>
      </c>
      <c r="AG702" s="128" t="str">
        <f t="shared" si="566"/>
        <v>710_82_1380_5_220_07_C</v>
      </c>
      <c r="AH702" s="120"/>
      <c r="AI702" s="884" t="str">
        <f t="shared" si="567"/>
        <v>710_82_1380_5_220_07  Schalplan, OG-Decke Süd</v>
      </c>
    </row>
    <row r="703" spans="1:35" s="188" customFormat="1" ht="12.75" customHeight="1" x14ac:dyDescent="0.25">
      <c r="A703" s="29">
        <v>710</v>
      </c>
      <c r="B703" s="5">
        <v>82</v>
      </c>
      <c r="C703" s="20" t="s">
        <v>11</v>
      </c>
      <c r="D703" s="19">
        <v>5</v>
      </c>
      <c r="E703" s="20" t="s">
        <v>336</v>
      </c>
      <c r="F703" s="20" t="s">
        <v>50</v>
      </c>
      <c r="G703" s="932" t="s">
        <v>752</v>
      </c>
      <c r="H703" s="911">
        <v>45012</v>
      </c>
      <c r="I703" s="814" t="s">
        <v>1560</v>
      </c>
      <c r="J703" s="185" t="s">
        <v>798</v>
      </c>
      <c r="K703" s="132" t="s">
        <v>55</v>
      </c>
      <c r="L703" s="5" t="s">
        <v>811</v>
      </c>
      <c r="M703" s="5"/>
      <c r="N703" s="101"/>
      <c r="O703" s="101">
        <v>45033</v>
      </c>
      <c r="P703" s="101"/>
      <c r="Q703" s="608">
        <v>44991</v>
      </c>
      <c r="R703" s="1037">
        <v>45040</v>
      </c>
      <c r="S703" s="537" t="s">
        <v>101</v>
      </c>
      <c r="T703" s="25" t="s">
        <v>102</v>
      </c>
      <c r="U703" s="25" t="s">
        <v>103</v>
      </c>
      <c r="V703" s="18" t="s">
        <v>248</v>
      </c>
      <c r="W703" s="18" t="s">
        <v>122</v>
      </c>
      <c r="X703" s="41" t="s">
        <v>1943</v>
      </c>
      <c r="Y703" s="46"/>
      <c r="Z703" s="19" t="s">
        <v>13</v>
      </c>
      <c r="AA703" s="39" t="s">
        <v>242</v>
      </c>
      <c r="AB703" s="43" t="s">
        <v>21</v>
      </c>
      <c r="AC703" s="22" t="s">
        <v>53</v>
      </c>
      <c r="AD703" s="23"/>
      <c r="AE703" s="23" t="s">
        <v>247</v>
      </c>
      <c r="AF703" s="20" t="s">
        <v>28</v>
      </c>
      <c r="AG703" s="6" t="str">
        <f t="shared" si="566"/>
        <v>710_82_1380_5_220_07_D</v>
      </c>
      <c r="AH703" s="19"/>
      <c r="AI703" s="45" t="str">
        <f t="shared" si="567"/>
        <v>710_82_1380_5_220_07  Schalplan, OG-Decke Süd</v>
      </c>
    </row>
    <row r="704" spans="1:35" s="188" customFormat="1" ht="12.75" customHeight="1" x14ac:dyDescent="0.25">
      <c r="A704" s="29"/>
      <c r="B704" s="5"/>
      <c r="C704" s="20"/>
      <c r="D704" s="19"/>
      <c r="E704" s="20"/>
      <c r="F704" s="20"/>
      <c r="G704" s="932"/>
      <c r="H704" s="911"/>
      <c r="I704" s="160"/>
      <c r="J704" s="185"/>
      <c r="K704" s="132"/>
      <c r="L704" s="5"/>
      <c r="M704" s="5"/>
      <c r="N704" s="101"/>
      <c r="O704" s="101"/>
      <c r="P704" s="101"/>
      <c r="Q704" s="19"/>
      <c r="R704" s="39"/>
      <c r="S704" s="537"/>
      <c r="T704" s="25"/>
      <c r="U704" s="25"/>
      <c r="V704" s="18"/>
      <c r="W704" s="18"/>
      <c r="X704" s="41"/>
      <c r="Y704" s="46"/>
      <c r="Z704" s="19"/>
      <c r="AA704" s="39"/>
      <c r="AB704" s="43"/>
      <c r="AC704" s="22"/>
      <c r="AD704" s="23"/>
      <c r="AE704" s="23"/>
      <c r="AF704" s="20"/>
      <c r="AG704" s="6"/>
      <c r="AH704" s="19"/>
      <c r="AI704" s="45"/>
    </row>
    <row r="705" spans="1:35" s="445" customFormat="1" ht="12.75" customHeight="1" x14ac:dyDescent="0.25">
      <c r="A705" s="856">
        <v>710</v>
      </c>
      <c r="B705" s="118">
        <v>82</v>
      </c>
      <c r="C705" s="119" t="s">
        <v>11</v>
      </c>
      <c r="D705" s="120">
        <v>5</v>
      </c>
      <c r="E705" s="119" t="s">
        <v>336</v>
      </c>
      <c r="F705" s="119" t="s">
        <v>279</v>
      </c>
      <c r="G705" s="951" t="s">
        <v>19</v>
      </c>
      <c r="H705" s="918">
        <v>44187</v>
      </c>
      <c r="I705" s="934" t="s">
        <v>1556</v>
      </c>
      <c r="J705" s="856" t="s">
        <v>798</v>
      </c>
      <c r="K705" s="120" t="s">
        <v>55</v>
      </c>
      <c r="L705" s="118" t="s">
        <v>811</v>
      </c>
      <c r="M705" s="118"/>
      <c r="N705" s="859"/>
      <c r="O705" s="859"/>
      <c r="P705" s="929"/>
      <c r="Q705" s="120"/>
      <c r="R705" s="124"/>
      <c r="S705" s="965" t="s">
        <v>101</v>
      </c>
      <c r="T705" s="121" t="s">
        <v>102</v>
      </c>
      <c r="U705" s="121" t="s">
        <v>103</v>
      </c>
      <c r="V705" s="122" t="s">
        <v>248</v>
      </c>
      <c r="W705" s="122" t="s">
        <v>122</v>
      </c>
      <c r="X705" s="960" t="s">
        <v>1944</v>
      </c>
      <c r="Y705" s="123"/>
      <c r="Z705" s="120" t="s">
        <v>13</v>
      </c>
      <c r="AA705" s="124" t="s">
        <v>242</v>
      </c>
      <c r="AB705" s="125" t="s">
        <v>21</v>
      </c>
      <c r="AC705" s="126" t="s">
        <v>53</v>
      </c>
      <c r="AD705" s="127"/>
      <c r="AE705" s="127" t="s">
        <v>247</v>
      </c>
      <c r="AF705" s="119" t="s">
        <v>28</v>
      </c>
      <c r="AG705" s="128" t="str">
        <f t="shared" ref="AG705:AG736" si="574">IF(A705="","",A705&amp;"_"&amp;B705&amp;"_"&amp;C705&amp;"_"&amp;D705&amp;"_"&amp;E705&amp;"_"&amp;F705&amp;"_"&amp;G705)</f>
        <v>710_82_1380_5_220_10_A</v>
      </c>
      <c r="AH705" s="120"/>
      <c r="AI705" s="884" t="str">
        <f t="shared" ref="AI705:AI736" si="575">IF(A705="","",A705&amp;"_"&amp;B705&amp;"_"&amp;C705&amp;"_"&amp;D705&amp;"_"&amp;E705&amp;"_"&amp;F705&amp;"  "&amp;X705)</f>
        <v>710_82_1380_5_220_10  Schalplan, Schnitt A-A, A1-A1</v>
      </c>
    </row>
    <row r="706" spans="1:35" s="445" customFormat="1" ht="12.75" customHeight="1" x14ac:dyDescent="0.25">
      <c r="A706" s="856">
        <v>710</v>
      </c>
      <c r="B706" s="118">
        <v>82</v>
      </c>
      <c r="C706" s="119" t="s">
        <v>11</v>
      </c>
      <c r="D706" s="120">
        <v>5</v>
      </c>
      <c r="E706" s="119" t="s">
        <v>336</v>
      </c>
      <c r="F706" s="119" t="s">
        <v>279</v>
      </c>
      <c r="G706" s="951" t="s">
        <v>56</v>
      </c>
      <c r="H706" s="918">
        <v>44488</v>
      </c>
      <c r="I706" s="934" t="s">
        <v>1556</v>
      </c>
      <c r="J706" s="856" t="s">
        <v>798</v>
      </c>
      <c r="K706" s="120" t="s">
        <v>55</v>
      </c>
      <c r="L706" s="118" t="s">
        <v>811</v>
      </c>
      <c r="M706" s="118"/>
      <c r="N706" s="859">
        <v>44679</v>
      </c>
      <c r="O706" s="859">
        <v>44729</v>
      </c>
      <c r="P706" s="859">
        <f t="shared" ref="P706" si="576">N706+(6*7)</f>
        <v>44721</v>
      </c>
      <c r="Q706" s="120"/>
      <c r="R706" s="124"/>
      <c r="S706" s="965" t="s">
        <v>101</v>
      </c>
      <c r="T706" s="121" t="s">
        <v>102</v>
      </c>
      <c r="U706" s="121" t="s">
        <v>103</v>
      </c>
      <c r="V706" s="122" t="s">
        <v>248</v>
      </c>
      <c r="W706" s="122" t="s">
        <v>122</v>
      </c>
      <c r="X706" s="960" t="s">
        <v>1944</v>
      </c>
      <c r="Y706" s="123"/>
      <c r="Z706" s="120" t="s">
        <v>13</v>
      </c>
      <c r="AA706" s="124" t="s">
        <v>242</v>
      </c>
      <c r="AB706" s="125" t="s">
        <v>21</v>
      </c>
      <c r="AC706" s="126" t="s">
        <v>53</v>
      </c>
      <c r="AD706" s="127"/>
      <c r="AE706" s="127" t="s">
        <v>247</v>
      </c>
      <c r="AF706" s="119" t="s">
        <v>28</v>
      </c>
      <c r="AG706" s="128" t="str">
        <f t="shared" si="574"/>
        <v>710_82_1380_5_220_10_B</v>
      </c>
      <c r="AH706" s="120"/>
      <c r="AI706" s="884" t="str">
        <f t="shared" si="575"/>
        <v>710_82_1380_5_220_10  Schalplan, Schnitt A-A, A1-A1</v>
      </c>
    </row>
    <row r="707" spans="1:35" s="445" customFormat="1" ht="12.75" customHeight="1" x14ac:dyDescent="0.25">
      <c r="A707" s="856">
        <v>710</v>
      </c>
      <c r="B707" s="118">
        <v>82</v>
      </c>
      <c r="C707" s="119" t="s">
        <v>11</v>
      </c>
      <c r="D707" s="120">
        <v>5</v>
      </c>
      <c r="E707" s="119" t="s">
        <v>336</v>
      </c>
      <c r="F707" s="119" t="s">
        <v>279</v>
      </c>
      <c r="G707" s="951" t="s">
        <v>54</v>
      </c>
      <c r="H707" s="918">
        <v>44838</v>
      </c>
      <c r="I707" s="934" t="s">
        <v>1556</v>
      </c>
      <c r="J707" s="856" t="s">
        <v>798</v>
      </c>
      <c r="K707" s="120" t="s">
        <v>55</v>
      </c>
      <c r="L707" s="118" t="s">
        <v>811</v>
      </c>
      <c r="M707" s="118"/>
      <c r="N707" s="859"/>
      <c r="O707" s="859"/>
      <c r="P707" s="859"/>
      <c r="Q707" s="929">
        <v>44946</v>
      </c>
      <c r="R707" s="124"/>
      <c r="S707" s="965" t="s">
        <v>101</v>
      </c>
      <c r="T707" s="121" t="s">
        <v>102</v>
      </c>
      <c r="U707" s="121" t="s">
        <v>103</v>
      </c>
      <c r="V707" s="122" t="s">
        <v>248</v>
      </c>
      <c r="W707" s="122" t="s">
        <v>122</v>
      </c>
      <c r="X707" s="960" t="s">
        <v>1944</v>
      </c>
      <c r="Y707" s="123"/>
      <c r="Z707" s="120" t="s">
        <v>13</v>
      </c>
      <c r="AA707" s="124" t="s">
        <v>242</v>
      </c>
      <c r="AB707" s="125" t="s">
        <v>21</v>
      </c>
      <c r="AC707" s="126" t="s">
        <v>53</v>
      </c>
      <c r="AD707" s="127"/>
      <c r="AE707" s="127" t="s">
        <v>247</v>
      </c>
      <c r="AF707" s="119" t="s">
        <v>28</v>
      </c>
      <c r="AG707" s="128" t="str">
        <f t="shared" si="574"/>
        <v>710_82_1380_5_220_10_C</v>
      </c>
      <c r="AH707" s="120"/>
      <c r="AI707" s="884" t="str">
        <f t="shared" si="575"/>
        <v>710_82_1380_5_220_10  Schalplan, Schnitt A-A, A1-A1</v>
      </c>
    </row>
    <row r="708" spans="1:35" s="445" customFormat="1" ht="12.75" customHeight="1" x14ac:dyDescent="0.25">
      <c r="A708" s="856">
        <v>710</v>
      </c>
      <c r="B708" s="118">
        <v>82</v>
      </c>
      <c r="C708" s="119" t="s">
        <v>11</v>
      </c>
      <c r="D708" s="120">
        <v>5</v>
      </c>
      <c r="E708" s="119" t="s">
        <v>336</v>
      </c>
      <c r="F708" s="119" t="s">
        <v>279</v>
      </c>
      <c r="G708" s="951" t="s">
        <v>752</v>
      </c>
      <c r="H708" s="918">
        <v>44951</v>
      </c>
      <c r="I708" s="934" t="s">
        <v>1556</v>
      </c>
      <c r="J708" s="856" t="s">
        <v>798</v>
      </c>
      <c r="K708" s="120" t="s">
        <v>55</v>
      </c>
      <c r="L708" s="118" t="s">
        <v>811</v>
      </c>
      <c r="M708" s="118"/>
      <c r="N708" s="859"/>
      <c r="O708" s="859">
        <v>44965</v>
      </c>
      <c r="P708" s="859"/>
      <c r="Q708" s="929">
        <v>44946</v>
      </c>
      <c r="R708" s="903">
        <v>44970</v>
      </c>
      <c r="S708" s="965" t="s">
        <v>101</v>
      </c>
      <c r="T708" s="121" t="s">
        <v>102</v>
      </c>
      <c r="U708" s="121" t="s">
        <v>103</v>
      </c>
      <c r="V708" s="122" t="s">
        <v>248</v>
      </c>
      <c r="W708" s="122" t="s">
        <v>122</v>
      </c>
      <c r="X708" s="960" t="s">
        <v>1944</v>
      </c>
      <c r="Y708" s="123"/>
      <c r="Z708" s="120" t="s">
        <v>13</v>
      </c>
      <c r="AA708" s="124" t="s">
        <v>242</v>
      </c>
      <c r="AB708" s="125" t="s">
        <v>21</v>
      </c>
      <c r="AC708" s="126" t="s">
        <v>53</v>
      </c>
      <c r="AD708" s="127"/>
      <c r="AE708" s="127" t="s">
        <v>247</v>
      </c>
      <c r="AF708" s="119" t="s">
        <v>28</v>
      </c>
      <c r="AG708" s="128" t="str">
        <f t="shared" si="574"/>
        <v>710_82_1380_5_220_10_D</v>
      </c>
      <c r="AH708" s="120"/>
      <c r="AI708" s="884" t="str">
        <f t="shared" si="575"/>
        <v>710_82_1380_5_220_10  Schalplan, Schnitt A-A, A1-A1</v>
      </c>
    </row>
    <row r="709" spans="1:35" s="188" customFormat="1" ht="12.75" customHeight="1" x14ac:dyDescent="0.25">
      <c r="A709" s="29">
        <v>710</v>
      </c>
      <c r="B709" s="5">
        <v>82</v>
      </c>
      <c r="C709" s="20" t="s">
        <v>11</v>
      </c>
      <c r="D709" s="19">
        <v>5</v>
      </c>
      <c r="E709" s="20" t="s">
        <v>336</v>
      </c>
      <c r="F709" s="20" t="s">
        <v>279</v>
      </c>
      <c r="G709" s="932" t="s">
        <v>961</v>
      </c>
      <c r="H709" s="911">
        <v>45012</v>
      </c>
      <c r="I709" s="814" t="s">
        <v>1560</v>
      </c>
      <c r="J709" s="185" t="s">
        <v>798</v>
      </c>
      <c r="K709" s="132" t="s">
        <v>55</v>
      </c>
      <c r="L709" s="5" t="s">
        <v>811</v>
      </c>
      <c r="M709" s="5"/>
      <c r="N709" s="101"/>
      <c r="O709" s="101">
        <v>45033</v>
      </c>
      <c r="P709" s="101"/>
      <c r="Q709" s="608">
        <v>44991</v>
      </c>
      <c r="R709" s="1037">
        <v>45040</v>
      </c>
      <c r="S709" s="537" t="s">
        <v>101</v>
      </c>
      <c r="T709" s="25" t="s">
        <v>102</v>
      </c>
      <c r="U709" s="25" t="s">
        <v>103</v>
      </c>
      <c r="V709" s="18" t="s">
        <v>248</v>
      </c>
      <c r="W709" s="18" t="s">
        <v>122</v>
      </c>
      <c r="X709" s="41" t="s">
        <v>1944</v>
      </c>
      <c r="Y709" s="46"/>
      <c r="Z709" s="19" t="s">
        <v>13</v>
      </c>
      <c r="AA709" s="39" t="s">
        <v>242</v>
      </c>
      <c r="AB709" s="43" t="s">
        <v>21</v>
      </c>
      <c r="AC709" s="22" t="s">
        <v>53</v>
      </c>
      <c r="AD709" s="23"/>
      <c r="AE709" s="23" t="s">
        <v>247</v>
      </c>
      <c r="AF709" s="20" t="s">
        <v>28</v>
      </c>
      <c r="AG709" s="6" t="str">
        <f t="shared" si="574"/>
        <v>710_82_1380_5_220_10_E</v>
      </c>
      <c r="AH709" s="19"/>
      <c r="AI709" s="45" t="str">
        <f t="shared" si="575"/>
        <v>710_82_1380_5_220_10  Schalplan, Schnitt A-A, A1-A1</v>
      </c>
    </row>
    <row r="710" spans="1:35" s="445" customFormat="1" ht="12.75" customHeight="1" x14ac:dyDescent="0.25">
      <c r="A710" s="856">
        <v>710</v>
      </c>
      <c r="B710" s="118">
        <v>82</v>
      </c>
      <c r="C710" s="119" t="s">
        <v>11</v>
      </c>
      <c r="D710" s="120">
        <v>5</v>
      </c>
      <c r="E710" s="119" t="s">
        <v>336</v>
      </c>
      <c r="F710" s="119" t="s">
        <v>108</v>
      </c>
      <c r="G710" s="951" t="s">
        <v>19</v>
      </c>
      <c r="H710" s="918">
        <v>44187</v>
      </c>
      <c r="I710" s="934" t="s">
        <v>1556</v>
      </c>
      <c r="J710" s="856" t="s">
        <v>798</v>
      </c>
      <c r="K710" s="120" t="s">
        <v>55</v>
      </c>
      <c r="L710" s="118" t="s">
        <v>811</v>
      </c>
      <c r="M710" s="118"/>
      <c r="N710" s="859"/>
      <c r="O710" s="859"/>
      <c r="P710" s="929"/>
      <c r="Q710" s="120"/>
      <c r="R710" s="124"/>
      <c r="S710" s="965" t="s">
        <v>101</v>
      </c>
      <c r="T710" s="121" t="s">
        <v>102</v>
      </c>
      <c r="U710" s="121" t="s">
        <v>103</v>
      </c>
      <c r="V710" s="122" t="s">
        <v>248</v>
      </c>
      <c r="W710" s="122" t="s">
        <v>122</v>
      </c>
      <c r="X710" s="960" t="s">
        <v>1945</v>
      </c>
      <c r="Y710" s="123"/>
      <c r="Z710" s="120" t="s">
        <v>13</v>
      </c>
      <c r="AA710" s="124" t="s">
        <v>242</v>
      </c>
      <c r="AB710" s="125" t="s">
        <v>21</v>
      </c>
      <c r="AC710" s="126" t="s">
        <v>53</v>
      </c>
      <c r="AD710" s="127"/>
      <c r="AE710" s="127" t="s">
        <v>247</v>
      </c>
      <c r="AF710" s="119" t="s">
        <v>28</v>
      </c>
      <c r="AG710" s="128" t="str">
        <f t="shared" si="574"/>
        <v>710_82_1380_5_220_11_A</v>
      </c>
      <c r="AH710" s="120"/>
      <c r="AI710" s="884" t="str">
        <f t="shared" si="575"/>
        <v>710_82_1380_5_220_11  Schalplan, Schnitt B-B</v>
      </c>
    </row>
    <row r="711" spans="1:35" s="445" customFormat="1" ht="12.75" customHeight="1" x14ac:dyDescent="0.25">
      <c r="A711" s="856">
        <v>710</v>
      </c>
      <c r="B711" s="118">
        <v>82</v>
      </c>
      <c r="C711" s="119" t="s">
        <v>11</v>
      </c>
      <c r="D711" s="120">
        <v>5</v>
      </c>
      <c r="E711" s="119" t="s">
        <v>336</v>
      </c>
      <c r="F711" s="119" t="s">
        <v>108</v>
      </c>
      <c r="G711" s="951" t="s">
        <v>56</v>
      </c>
      <c r="H711" s="918">
        <v>44488</v>
      </c>
      <c r="I711" s="934" t="s">
        <v>1556</v>
      </c>
      <c r="J711" s="856" t="s">
        <v>798</v>
      </c>
      <c r="K711" s="120" t="s">
        <v>55</v>
      </c>
      <c r="L711" s="118" t="s">
        <v>811</v>
      </c>
      <c r="M711" s="118"/>
      <c r="N711" s="859">
        <v>44679</v>
      </c>
      <c r="O711" s="859">
        <v>44729</v>
      </c>
      <c r="P711" s="859">
        <f t="shared" ref="P711" si="577">N711+(6*7)</f>
        <v>44721</v>
      </c>
      <c r="Q711" s="120"/>
      <c r="R711" s="124"/>
      <c r="S711" s="965" t="s">
        <v>101</v>
      </c>
      <c r="T711" s="121" t="s">
        <v>102</v>
      </c>
      <c r="U711" s="121" t="s">
        <v>103</v>
      </c>
      <c r="V711" s="122" t="s">
        <v>248</v>
      </c>
      <c r="W711" s="122" t="s">
        <v>122</v>
      </c>
      <c r="X711" s="960" t="s">
        <v>1945</v>
      </c>
      <c r="Y711" s="123"/>
      <c r="Z711" s="120" t="s">
        <v>13</v>
      </c>
      <c r="AA711" s="124" t="s">
        <v>242</v>
      </c>
      <c r="AB711" s="125" t="s">
        <v>21</v>
      </c>
      <c r="AC711" s="126" t="s">
        <v>53</v>
      </c>
      <c r="AD711" s="127"/>
      <c r="AE711" s="127" t="s">
        <v>247</v>
      </c>
      <c r="AF711" s="119" t="s">
        <v>28</v>
      </c>
      <c r="AG711" s="128" t="str">
        <f t="shared" si="574"/>
        <v>710_82_1380_5_220_11_B</v>
      </c>
      <c r="AH711" s="120"/>
      <c r="AI711" s="884" t="str">
        <f t="shared" si="575"/>
        <v>710_82_1380_5_220_11  Schalplan, Schnitt B-B</v>
      </c>
    </row>
    <row r="712" spans="1:35" s="445" customFormat="1" ht="12.75" customHeight="1" x14ac:dyDescent="0.25">
      <c r="A712" s="856">
        <v>710</v>
      </c>
      <c r="B712" s="118">
        <v>82</v>
      </c>
      <c r="C712" s="119" t="s">
        <v>11</v>
      </c>
      <c r="D712" s="120">
        <v>5</v>
      </c>
      <c r="E712" s="119" t="s">
        <v>336</v>
      </c>
      <c r="F712" s="119" t="s">
        <v>108</v>
      </c>
      <c r="G712" s="951" t="s">
        <v>54</v>
      </c>
      <c r="H712" s="918">
        <v>44838</v>
      </c>
      <c r="I712" s="934" t="s">
        <v>1556</v>
      </c>
      <c r="J712" s="856" t="s">
        <v>798</v>
      </c>
      <c r="K712" s="120" t="s">
        <v>55</v>
      </c>
      <c r="L712" s="118" t="s">
        <v>811</v>
      </c>
      <c r="M712" s="118"/>
      <c r="N712" s="859"/>
      <c r="O712" s="859"/>
      <c r="P712" s="859"/>
      <c r="Q712" s="929">
        <v>44946</v>
      </c>
      <c r="R712" s="124"/>
      <c r="S712" s="965" t="s">
        <v>101</v>
      </c>
      <c r="T712" s="121" t="s">
        <v>102</v>
      </c>
      <c r="U712" s="121" t="s">
        <v>103</v>
      </c>
      <c r="V712" s="122" t="s">
        <v>248</v>
      </c>
      <c r="W712" s="122" t="s">
        <v>122</v>
      </c>
      <c r="X712" s="960" t="s">
        <v>1945</v>
      </c>
      <c r="Y712" s="123"/>
      <c r="Z712" s="120" t="s">
        <v>13</v>
      </c>
      <c r="AA712" s="124" t="s">
        <v>242</v>
      </c>
      <c r="AB712" s="125" t="s">
        <v>21</v>
      </c>
      <c r="AC712" s="126" t="s">
        <v>53</v>
      </c>
      <c r="AD712" s="127"/>
      <c r="AE712" s="127" t="s">
        <v>247</v>
      </c>
      <c r="AF712" s="119" t="s">
        <v>28</v>
      </c>
      <c r="AG712" s="128" t="str">
        <f t="shared" si="574"/>
        <v>710_82_1380_5_220_11_C</v>
      </c>
      <c r="AH712" s="120"/>
      <c r="AI712" s="884" t="str">
        <f t="shared" si="575"/>
        <v>710_82_1380_5_220_11  Schalplan, Schnitt B-B</v>
      </c>
    </row>
    <row r="713" spans="1:35" s="445" customFormat="1" ht="12.75" customHeight="1" x14ac:dyDescent="0.25">
      <c r="A713" s="856">
        <v>710</v>
      </c>
      <c r="B713" s="118">
        <v>82</v>
      </c>
      <c r="C713" s="119" t="s">
        <v>11</v>
      </c>
      <c r="D713" s="120">
        <v>5</v>
      </c>
      <c r="E713" s="119" t="s">
        <v>336</v>
      </c>
      <c r="F713" s="119" t="s">
        <v>108</v>
      </c>
      <c r="G713" s="951" t="s">
        <v>752</v>
      </c>
      <c r="H713" s="918">
        <v>44951</v>
      </c>
      <c r="I713" s="934" t="s">
        <v>1556</v>
      </c>
      <c r="J713" s="856" t="s">
        <v>798</v>
      </c>
      <c r="K713" s="120" t="s">
        <v>55</v>
      </c>
      <c r="L713" s="118" t="s">
        <v>811</v>
      </c>
      <c r="M713" s="118"/>
      <c r="N713" s="859"/>
      <c r="O713" s="859">
        <v>44965</v>
      </c>
      <c r="P713" s="859"/>
      <c r="Q713" s="929">
        <v>44946</v>
      </c>
      <c r="R713" s="903">
        <v>44970</v>
      </c>
      <c r="S713" s="965" t="s">
        <v>101</v>
      </c>
      <c r="T713" s="121" t="s">
        <v>102</v>
      </c>
      <c r="U713" s="121" t="s">
        <v>103</v>
      </c>
      <c r="V713" s="122" t="s">
        <v>248</v>
      </c>
      <c r="W713" s="122" t="s">
        <v>122</v>
      </c>
      <c r="X713" s="960" t="s">
        <v>1945</v>
      </c>
      <c r="Y713" s="123"/>
      <c r="Z713" s="120" t="s">
        <v>13</v>
      </c>
      <c r="AA713" s="124" t="s">
        <v>242</v>
      </c>
      <c r="AB713" s="125" t="s">
        <v>21</v>
      </c>
      <c r="AC713" s="126" t="s">
        <v>53</v>
      </c>
      <c r="AD713" s="127"/>
      <c r="AE713" s="127" t="s">
        <v>247</v>
      </c>
      <c r="AF713" s="119" t="s">
        <v>28</v>
      </c>
      <c r="AG713" s="128" t="str">
        <f t="shared" si="574"/>
        <v>710_82_1380_5_220_11_D</v>
      </c>
      <c r="AH713" s="120"/>
      <c r="AI713" s="884" t="str">
        <f t="shared" si="575"/>
        <v>710_82_1380_5_220_11  Schalplan, Schnitt B-B</v>
      </c>
    </row>
    <row r="714" spans="1:35" s="188" customFormat="1" ht="12.75" customHeight="1" x14ac:dyDescent="0.25">
      <c r="A714" s="29">
        <v>710</v>
      </c>
      <c r="B714" s="5">
        <v>82</v>
      </c>
      <c r="C714" s="20" t="s">
        <v>11</v>
      </c>
      <c r="D714" s="19">
        <v>5</v>
      </c>
      <c r="E714" s="20" t="s">
        <v>336</v>
      </c>
      <c r="F714" s="20" t="s">
        <v>108</v>
      </c>
      <c r="G714" s="932" t="s">
        <v>961</v>
      </c>
      <c r="H714" s="911">
        <v>45012</v>
      </c>
      <c r="I714" s="814" t="s">
        <v>1560</v>
      </c>
      <c r="J714" s="185" t="s">
        <v>798</v>
      </c>
      <c r="K714" s="132" t="s">
        <v>55</v>
      </c>
      <c r="L714" s="5" t="s">
        <v>811</v>
      </c>
      <c r="M714" s="5"/>
      <c r="N714" s="101"/>
      <c r="O714" s="101">
        <v>45033</v>
      </c>
      <c r="P714" s="101"/>
      <c r="Q714" s="608">
        <v>44991</v>
      </c>
      <c r="R714" s="1037">
        <v>45040</v>
      </c>
      <c r="S714" s="537" t="s">
        <v>101</v>
      </c>
      <c r="T714" s="25" t="s">
        <v>102</v>
      </c>
      <c r="U714" s="25" t="s">
        <v>103</v>
      </c>
      <c r="V714" s="18" t="s">
        <v>248</v>
      </c>
      <c r="W714" s="18" t="s">
        <v>122</v>
      </c>
      <c r="X714" s="41" t="s">
        <v>1945</v>
      </c>
      <c r="Y714" s="46"/>
      <c r="Z714" s="19" t="s">
        <v>13</v>
      </c>
      <c r="AA714" s="39" t="s">
        <v>242</v>
      </c>
      <c r="AB714" s="43" t="s">
        <v>21</v>
      </c>
      <c r="AC714" s="22" t="s">
        <v>53</v>
      </c>
      <c r="AD714" s="23"/>
      <c r="AE714" s="23" t="s">
        <v>247</v>
      </c>
      <c r="AF714" s="20" t="s">
        <v>28</v>
      </c>
      <c r="AG714" s="6" t="str">
        <f t="shared" si="574"/>
        <v>710_82_1380_5_220_11_E</v>
      </c>
      <c r="AH714" s="19"/>
      <c r="AI714" s="45" t="str">
        <f t="shared" si="575"/>
        <v>710_82_1380_5_220_11  Schalplan, Schnitt B-B</v>
      </c>
    </row>
    <row r="715" spans="1:35" s="445" customFormat="1" ht="12.75" customHeight="1" x14ac:dyDescent="0.25">
      <c r="A715" s="856">
        <v>710</v>
      </c>
      <c r="B715" s="118">
        <v>82</v>
      </c>
      <c r="C715" s="119" t="s">
        <v>11</v>
      </c>
      <c r="D715" s="120">
        <v>5</v>
      </c>
      <c r="E715" s="119" t="s">
        <v>336</v>
      </c>
      <c r="F715" s="119" t="s">
        <v>109</v>
      </c>
      <c r="G715" s="951" t="s">
        <v>19</v>
      </c>
      <c r="H715" s="918">
        <v>44187</v>
      </c>
      <c r="I715" s="934" t="s">
        <v>1556</v>
      </c>
      <c r="J715" s="856" t="s">
        <v>798</v>
      </c>
      <c r="K715" s="120" t="s">
        <v>55</v>
      </c>
      <c r="L715" s="118" t="s">
        <v>811</v>
      </c>
      <c r="M715" s="118"/>
      <c r="N715" s="859"/>
      <c r="O715" s="859"/>
      <c r="P715" s="929"/>
      <c r="Q715" s="120"/>
      <c r="R715" s="124"/>
      <c r="S715" s="965" t="s">
        <v>101</v>
      </c>
      <c r="T715" s="121" t="s">
        <v>102</v>
      </c>
      <c r="U715" s="121" t="s">
        <v>103</v>
      </c>
      <c r="V715" s="122" t="s">
        <v>248</v>
      </c>
      <c r="W715" s="122" t="s">
        <v>122</v>
      </c>
      <c r="X715" s="960" t="s">
        <v>1946</v>
      </c>
      <c r="Y715" s="123"/>
      <c r="Z715" s="120" t="s">
        <v>13</v>
      </c>
      <c r="AA715" s="124" t="s">
        <v>242</v>
      </c>
      <c r="AB715" s="125" t="s">
        <v>21</v>
      </c>
      <c r="AC715" s="126" t="s">
        <v>53</v>
      </c>
      <c r="AD715" s="127"/>
      <c r="AE715" s="127" t="s">
        <v>247</v>
      </c>
      <c r="AF715" s="119" t="s">
        <v>28</v>
      </c>
      <c r="AG715" s="128" t="str">
        <f t="shared" si="574"/>
        <v>710_82_1380_5_220_12_A</v>
      </c>
      <c r="AH715" s="120"/>
      <c r="AI715" s="884" t="str">
        <f t="shared" si="575"/>
        <v>710_82_1380_5_220_12  Schalplan, Schnitt C-C, D-D</v>
      </c>
    </row>
    <row r="716" spans="1:35" s="445" customFormat="1" ht="12.75" customHeight="1" x14ac:dyDescent="0.25">
      <c r="A716" s="856">
        <v>710</v>
      </c>
      <c r="B716" s="118">
        <v>82</v>
      </c>
      <c r="C716" s="119" t="s">
        <v>11</v>
      </c>
      <c r="D716" s="120">
        <v>5</v>
      </c>
      <c r="E716" s="119" t="s">
        <v>336</v>
      </c>
      <c r="F716" s="119" t="s">
        <v>109</v>
      </c>
      <c r="G716" s="951" t="s">
        <v>56</v>
      </c>
      <c r="H716" s="918">
        <v>44488</v>
      </c>
      <c r="I716" s="934" t="s">
        <v>1556</v>
      </c>
      <c r="J716" s="856" t="s">
        <v>798</v>
      </c>
      <c r="K716" s="120" t="s">
        <v>55</v>
      </c>
      <c r="L716" s="118" t="s">
        <v>811</v>
      </c>
      <c r="M716" s="118"/>
      <c r="N716" s="859">
        <v>44679</v>
      </c>
      <c r="O716" s="859">
        <v>44729</v>
      </c>
      <c r="P716" s="859">
        <f t="shared" ref="P716" si="578">N716+(6*7)</f>
        <v>44721</v>
      </c>
      <c r="Q716" s="120"/>
      <c r="R716" s="124"/>
      <c r="S716" s="965" t="s">
        <v>101</v>
      </c>
      <c r="T716" s="121" t="s">
        <v>102</v>
      </c>
      <c r="U716" s="121" t="s">
        <v>103</v>
      </c>
      <c r="V716" s="122" t="s">
        <v>248</v>
      </c>
      <c r="W716" s="122" t="s">
        <v>122</v>
      </c>
      <c r="X716" s="960" t="s">
        <v>1946</v>
      </c>
      <c r="Y716" s="123"/>
      <c r="Z716" s="120" t="s">
        <v>13</v>
      </c>
      <c r="AA716" s="124" t="s">
        <v>242</v>
      </c>
      <c r="AB716" s="125" t="s">
        <v>21</v>
      </c>
      <c r="AC716" s="126" t="s">
        <v>53</v>
      </c>
      <c r="AD716" s="127"/>
      <c r="AE716" s="127" t="s">
        <v>247</v>
      </c>
      <c r="AF716" s="119" t="s">
        <v>28</v>
      </c>
      <c r="AG716" s="128" t="str">
        <f t="shared" si="574"/>
        <v>710_82_1380_5_220_12_B</v>
      </c>
      <c r="AH716" s="120"/>
      <c r="AI716" s="884" t="str">
        <f t="shared" si="575"/>
        <v>710_82_1380_5_220_12  Schalplan, Schnitt C-C, D-D</v>
      </c>
    </row>
    <row r="717" spans="1:35" s="445" customFormat="1" ht="12.75" customHeight="1" x14ac:dyDescent="0.25">
      <c r="A717" s="856">
        <v>710</v>
      </c>
      <c r="B717" s="118">
        <v>82</v>
      </c>
      <c r="C717" s="119" t="s">
        <v>11</v>
      </c>
      <c r="D717" s="120">
        <v>5</v>
      </c>
      <c r="E717" s="119" t="s">
        <v>336</v>
      </c>
      <c r="F717" s="119" t="s">
        <v>109</v>
      </c>
      <c r="G717" s="951" t="s">
        <v>54</v>
      </c>
      <c r="H717" s="918">
        <v>44838</v>
      </c>
      <c r="I717" s="934" t="s">
        <v>1556</v>
      </c>
      <c r="J717" s="856" t="s">
        <v>798</v>
      </c>
      <c r="K717" s="120" t="s">
        <v>55</v>
      </c>
      <c r="L717" s="118" t="s">
        <v>811</v>
      </c>
      <c r="M717" s="118"/>
      <c r="N717" s="859"/>
      <c r="O717" s="859"/>
      <c r="P717" s="859"/>
      <c r="Q717" s="929">
        <v>44946</v>
      </c>
      <c r="R717" s="124"/>
      <c r="S717" s="965" t="s">
        <v>101</v>
      </c>
      <c r="T717" s="121" t="s">
        <v>102</v>
      </c>
      <c r="U717" s="121" t="s">
        <v>103</v>
      </c>
      <c r="V717" s="122" t="s">
        <v>248</v>
      </c>
      <c r="W717" s="122" t="s">
        <v>122</v>
      </c>
      <c r="X717" s="960" t="s">
        <v>1946</v>
      </c>
      <c r="Y717" s="123"/>
      <c r="Z717" s="120" t="s">
        <v>13</v>
      </c>
      <c r="AA717" s="124" t="s">
        <v>242</v>
      </c>
      <c r="AB717" s="125" t="s">
        <v>21</v>
      </c>
      <c r="AC717" s="126" t="s">
        <v>53</v>
      </c>
      <c r="AD717" s="127"/>
      <c r="AE717" s="127" t="s">
        <v>247</v>
      </c>
      <c r="AF717" s="119" t="s">
        <v>28</v>
      </c>
      <c r="AG717" s="128" t="str">
        <f t="shared" si="574"/>
        <v>710_82_1380_5_220_12_C</v>
      </c>
      <c r="AH717" s="120"/>
      <c r="AI717" s="884" t="str">
        <f t="shared" si="575"/>
        <v>710_82_1380_5_220_12  Schalplan, Schnitt C-C, D-D</v>
      </c>
    </row>
    <row r="718" spans="1:35" s="445" customFormat="1" ht="12.75" customHeight="1" x14ac:dyDescent="0.25">
      <c r="A718" s="856">
        <v>710</v>
      </c>
      <c r="B718" s="118">
        <v>82</v>
      </c>
      <c r="C718" s="119" t="s">
        <v>11</v>
      </c>
      <c r="D718" s="120">
        <v>5</v>
      </c>
      <c r="E718" s="119" t="s">
        <v>336</v>
      </c>
      <c r="F718" s="119" t="s">
        <v>109</v>
      </c>
      <c r="G718" s="951" t="s">
        <v>752</v>
      </c>
      <c r="H718" s="918">
        <v>44951</v>
      </c>
      <c r="I718" s="934" t="s">
        <v>1556</v>
      </c>
      <c r="J718" s="856" t="s">
        <v>798</v>
      </c>
      <c r="K718" s="120" t="s">
        <v>55</v>
      </c>
      <c r="L718" s="118" t="s">
        <v>811</v>
      </c>
      <c r="M718" s="118"/>
      <c r="N718" s="859"/>
      <c r="O718" s="859">
        <v>44965</v>
      </c>
      <c r="P718" s="859"/>
      <c r="Q718" s="929">
        <v>44946</v>
      </c>
      <c r="R718" s="903">
        <v>44970</v>
      </c>
      <c r="S718" s="965" t="s">
        <v>101</v>
      </c>
      <c r="T718" s="121" t="s">
        <v>102</v>
      </c>
      <c r="U718" s="121" t="s">
        <v>103</v>
      </c>
      <c r="V718" s="122" t="s">
        <v>248</v>
      </c>
      <c r="W718" s="122" t="s">
        <v>122</v>
      </c>
      <c r="X718" s="960" t="s">
        <v>1946</v>
      </c>
      <c r="Y718" s="123"/>
      <c r="Z718" s="120" t="s">
        <v>13</v>
      </c>
      <c r="AA718" s="124" t="s">
        <v>242</v>
      </c>
      <c r="AB718" s="125" t="s">
        <v>21</v>
      </c>
      <c r="AC718" s="126" t="s">
        <v>53</v>
      </c>
      <c r="AD718" s="127"/>
      <c r="AE718" s="127" t="s">
        <v>247</v>
      </c>
      <c r="AF718" s="119" t="s">
        <v>28</v>
      </c>
      <c r="AG718" s="128" t="str">
        <f t="shared" si="574"/>
        <v>710_82_1380_5_220_12_D</v>
      </c>
      <c r="AH718" s="120"/>
      <c r="AI718" s="884" t="str">
        <f t="shared" si="575"/>
        <v>710_82_1380_5_220_12  Schalplan, Schnitt C-C, D-D</v>
      </c>
    </row>
    <row r="719" spans="1:35" s="188" customFormat="1" ht="12.75" customHeight="1" x14ac:dyDescent="0.25">
      <c r="A719" s="29">
        <v>710</v>
      </c>
      <c r="B719" s="5">
        <v>82</v>
      </c>
      <c r="C719" s="20" t="s">
        <v>11</v>
      </c>
      <c r="D719" s="19">
        <v>5</v>
      </c>
      <c r="E719" s="20" t="s">
        <v>336</v>
      </c>
      <c r="F719" s="20" t="s">
        <v>109</v>
      </c>
      <c r="G719" s="932" t="s">
        <v>961</v>
      </c>
      <c r="H719" s="911">
        <v>45012</v>
      </c>
      <c r="I719" s="814" t="s">
        <v>1560</v>
      </c>
      <c r="J719" s="185" t="s">
        <v>798</v>
      </c>
      <c r="K719" s="132" t="s">
        <v>55</v>
      </c>
      <c r="L719" s="5" t="s">
        <v>811</v>
      </c>
      <c r="M719" s="5"/>
      <c r="N719" s="101"/>
      <c r="O719" s="101">
        <v>45033</v>
      </c>
      <c r="P719" s="101"/>
      <c r="Q719" s="608">
        <v>44991</v>
      </c>
      <c r="R719" s="1037">
        <v>45040</v>
      </c>
      <c r="S719" s="537" t="s">
        <v>101</v>
      </c>
      <c r="T719" s="25" t="s">
        <v>102</v>
      </c>
      <c r="U719" s="25" t="s">
        <v>103</v>
      </c>
      <c r="V719" s="18" t="s">
        <v>248</v>
      </c>
      <c r="W719" s="18" t="s">
        <v>122</v>
      </c>
      <c r="X719" s="41" t="s">
        <v>1946</v>
      </c>
      <c r="Y719" s="46"/>
      <c r="Z719" s="19" t="s">
        <v>13</v>
      </c>
      <c r="AA719" s="39" t="s">
        <v>242</v>
      </c>
      <c r="AB719" s="43" t="s">
        <v>21</v>
      </c>
      <c r="AC719" s="22" t="s">
        <v>53</v>
      </c>
      <c r="AD719" s="23"/>
      <c r="AE719" s="23" t="s">
        <v>247</v>
      </c>
      <c r="AF719" s="20" t="s">
        <v>28</v>
      </c>
      <c r="AG719" s="6" t="str">
        <f t="shared" si="574"/>
        <v>710_82_1380_5_220_12_E</v>
      </c>
      <c r="AH719" s="19"/>
      <c r="AI719" s="45" t="str">
        <f t="shared" si="575"/>
        <v>710_82_1380_5_220_12  Schalplan, Schnitt C-C, D-D</v>
      </c>
    </row>
    <row r="720" spans="1:35" s="445" customFormat="1" ht="12.75" customHeight="1" x14ac:dyDescent="0.25">
      <c r="A720" s="856">
        <v>710</v>
      </c>
      <c r="B720" s="118">
        <v>82</v>
      </c>
      <c r="C720" s="119" t="s">
        <v>11</v>
      </c>
      <c r="D720" s="120">
        <v>5</v>
      </c>
      <c r="E720" s="119" t="s">
        <v>336</v>
      </c>
      <c r="F720" s="119" t="s">
        <v>276</v>
      </c>
      <c r="G720" s="951" t="s">
        <v>19</v>
      </c>
      <c r="H720" s="918">
        <v>44187</v>
      </c>
      <c r="I720" s="934" t="s">
        <v>1556</v>
      </c>
      <c r="J720" s="856" t="s">
        <v>798</v>
      </c>
      <c r="K720" s="120" t="s">
        <v>55</v>
      </c>
      <c r="L720" s="118" t="s">
        <v>811</v>
      </c>
      <c r="M720" s="118"/>
      <c r="N720" s="859"/>
      <c r="O720" s="859"/>
      <c r="P720" s="929"/>
      <c r="Q720" s="120"/>
      <c r="R720" s="124"/>
      <c r="S720" s="965" t="s">
        <v>101</v>
      </c>
      <c r="T720" s="121" t="s">
        <v>102</v>
      </c>
      <c r="U720" s="121" t="s">
        <v>103</v>
      </c>
      <c r="V720" s="122" t="s">
        <v>248</v>
      </c>
      <c r="W720" s="122" t="s">
        <v>122</v>
      </c>
      <c r="X720" s="960" t="s">
        <v>1947</v>
      </c>
      <c r="Y720" s="123"/>
      <c r="Z720" s="120" t="s">
        <v>13</v>
      </c>
      <c r="AA720" s="124" t="s">
        <v>242</v>
      </c>
      <c r="AB720" s="125" t="s">
        <v>21</v>
      </c>
      <c r="AC720" s="126" t="s">
        <v>53</v>
      </c>
      <c r="AD720" s="127"/>
      <c r="AE720" s="127" t="s">
        <v>247</v>
      </c>
      <c r="AF720" s="119" t="s">
        <v>28</v>
      </c>
      <c r="AG720" s="128" t="str">
        <f t="shared" si="574"/>
        <v>710_82_1380_5_220_13_A</v>
      </c>
      <c r="AH720" s="120"/>
      <c r="AI720" s="884" t="str">
        <f t="shared" si="575"/>
        <v>710_82_1380_5_220_13  Schalplan, Schnitt E-E</v>
      </c>
    </row>
    <row r="721" spans="1:35" s="445" customFormat="1" ht="12.75" customHeight="1" x14ac:dyDescent="0.25">
      <c r="A721" s="856">
        <v>710</v>
      </c>
      <c r="B721" s="118">
        <v>82</v>
      </c>
      <c r="C721" s="119" t="s">
        <v>11</v>
      </c>
      <c r="D721" s="120">
        <v>5</v>
      </c>
      <c r="E721" s="119" t="s">
        <v>336</v>
      </c>
      <c r="F721" s="119" t="s">
        <v>276</v>
      </c>
      <c r="G721" s="951" t="s">
        <v>56</v>
      </c>
      <c r="H721" s="918">
        <v>44488</v>
      </c>
      <c r="I721" s="934" t="s">
        <v>1556</v>
      </c>
      <c r="J721" s="856" t="s">
        <v>798</v>
      </c>
      <c r="K721" s="120" t="s">
        <v>55</v>
      </c>
      <c r="L721" s="118" t="s">
        <v>811</v>
      </c>
      <c r="M721" s="118"/>
      <c r="N721" s="859">
        <v>44679</v>
      </c>
      <c r="O721" s="859">
        <v>44729</v>
      </c>
      <c r="P721" s="859">
        <f t="shared" ref="P721" si="579">N721+(6*7)</f>
        <v>44721</v>
      </c>
      <c r="Q721" s="929">
        <v>44823</v>
      </c>
      <c r="R721" s="124"/>
      <c r="S721" s="965" t="s">
        <v>101</v>
      </c>
      <c r="T721" s="121" t="s">
        <v>102</v>
      </c>
      <c r="U721" s="121" t="s">
        <v>103</v>
      </c>
      <c r="V721" s="122" t="s">
        <v>248</v>
      </c>
      <c r="W721" s="122" t="s">
        <v>122</v>
      </c>
      <c r="X721" s="960" t="s">
        <v>1947</v>
      </c>
      <c r="Y721" s="123"/>
      <c r="Z721" s="120" t="s">
        <v>13</v>
      </c>
      <c r="AA721" s="124" t="s">
        <v>242</v>
      </c>
      <c r="AB721" s="125" t="s">
        <v>21</v>
      </c>
      <c r="AC721" s="126" t="s">
        <v>53</v>
      </c>
      <c r="AD721" s="127"/>
      <c r="AE721" s="127" t="s">
        <v>247</v>
      </c>
      <c r="AF721" s="119" t="s">
        <v>28</v>
      </c>
      <c r="AG721" s="128" t="str">
        <f t="shared" si="574"/>
        <v>710_82_1380_5_220_13_B</v>
      </c>
      <c r="AH721" s="120"/>
      <c r="AI721" s="884" t="str">
        <f t="shared" si="575"/>
        <v>710_82_1380_5_220_13  Schalplan, Schnitt E-E</v>
      </c>
    </row>
    <row r="722" spans="1:35" s="445" customFormat="1" ht="12.75" customHeight="1" x14ac:dyDescent="0.25">
      <c r="A722" s="856">
        <v>710</v>
      </c>
      <c r="B722" s="118">
        <v>82</v>
      </c>
      <c r="C722" s="119" t="s">
        <v>11</v>
      </c>
      <c r="D722" s="120">
        <v>5</v>
      </c>
      <c r="E722" s="119" t="s">
        <v>336</v>
      </c>
      <c r="F722" s="119" t="s">
        <v>276</v>
      </c>
      <c r="G722" s="951" t="s">
        <v>54</v>
      </c>
      <c r="H722" s="918">
        <v>44838</v>
      </c>
      <c r="I722" s="934" t="s">
        <v>1556</v>
      </c>
      <c r="J722" s="856" t="s">
        <v>798</v>
      </c>
      <c r="K722" s="120" t="s">
        <v>55</v>
      </c>
      <c r="L722" s="118" t="s">
        <v>811</v>
      </c>
      <c r="M722" s="118"/>
      <c r="N722" s="859"/>
      <c r="O722" s="859">
        <v>44965</v>
      </c>
      <c r="P722" s="859"/>
      <c r="Q722" s="929">
        <v>44823</v>
      </c>
      <c r="R722" s="903">
        <v>44970</v>
      </c>
      <c r="S722" s="965" t="s">
        <v>101</v>
      </c>
      <c r="T722" s="121" t="s">
        <v>102</v>
      </c>
      <c r="U722" s="121" t="s">
        <v>103</v>
      </c>
      <c r="V722" s="122" t="s">
        <v>248</v>
      </c>
      <c r="W722" s="122" t="s">
        <v>122</v>
      </c>
      <c r="X722" s="960" t="s">
        <v>1947</v>
      </c>
      <c r="Y722" s="123"/>
      <c r="Z722" s="120" t="s">
        <v>13</v>
      </c>
      <c r="AA722" s="124" t="s">
        <v>242</v>
      </c>
      <c r="AB722" s="125" t="s">
        <v>21</v>
      </c>
      <c r="AC722" s="126" t="s">
        <v>53</v>
      </c>
      <c r="AD722" s="127"/>
      <c r="AE722" s="127" t="s">
        <v>247</v>
      </c>
      <c r="AF722" s="119" t="s">
        <v>28</v>
      </c>
      <c r="AG722" s="128" t="str">
        <f t="shared" si="574"/>
        <v>710_82_1380_5_220_13_C</v>
      </c>
      <c r="AH722" s="120"/>
      <c r="AI722" s="884" t="str">
        <f t="shared" si="575"/>
        <v>710_82_1380_5_220_13  Schalplan, Schnitt E-E</v>
      </c>
    </row>
    <row r="723" spans="1:35" s="188" customFormat="1" ht="12.75" customHeight="1" x14ac:dyDescent="0.25">
      <c r="A723" s="29">
        <v>710</v>
      </c>
      <c r="B723" s="5">
        <v>82</v>
      </c>
      <c r="C723" s="20" t="s">
        <v>11</v>
      </c>
      <c r="D723" s="19">
        <v>5</v>
      </c>
      <c r="E723" s="20" t="s">
        <v>336</v>
      </c>
      <c r="F723" s="20" t="s">
        <v>276</v>
      </c>
      <c r="G723" s="932" t="s">
        <v>752</v>
      </c>
      <c r="H723" s="911">
        <v>45012</v>
      </c>
      <c r="I723" s="814" t="s">
        <v>1560</v>
      </c>
      <c r="J723" s="185" t="s">
        <v>798</v>
      </c>
      <c r="K723" s="132" t="s">
        <v>55</v>
      </c>
      <c r="L723" s="5" t="s">
        <v>811</v>
      </c>
      <c r="M723" s="5"/>
      <c r="N723" s="101"/>
      <c r="O723" s="101">
        <v>45033</v>
      </c>
      <c r="P723" s="101"/>
      <c r="Q723" s="608">
        <v>44991</v>
      </c>
      <c r="R723" s="1037">
        <v>45040</v>
      </c>
      <c r="S723" s="537" t="s">
        <v>101</v>
      </c>
      <c r="T723" s="25" t="s">
        <v>102</v>
      </c>
      <c r="U723" s="25" t="s">
        <v>103</v>
      </c>
      <c r="V723" s="18" t="s">
        <v>248</v>
      </c>
      <c r="W723" s="18" t="s">
        <v>122</v>
      </c>
      <c r="X723" s="41" t="s">
        <v>1947</v>
      </c>
      <c r="Y723" s="46"/>
      <c r="Z723" s="19" t="s">
        <v>13</v>
      </c>
      <c r="AA723" s="39" t="s">
        <v>242</v>
      </c>
      <c r="AB723" s="43" t="s">
        <v>21</v>
      </c>
      <c r="AC723" s="22" t="s">
        <v>53</v>
      </c>
      <c r="AD723" s="23"/>
      <c r="AE723" s="23" t="s">
        <v>247</v>
      </c>
      <c r="AF723" s="20" t="s">
        <v>28</v>
      </c>
      <c r="AG723" s="6" t="str">
        <f t="shared" si="574"/>
        <v>710_82_1380_5_220_13_D</v>
      </c>
      <c r="AH723" s="19"/>
      <c r="AI723" s="45" t="str">
        <f t="shared" si="575"/>
        <v>710_82_1380_5_220_13  Schalplan, Schnitt E-E</v>
      </c>
    </row>
    <row r="724" spans="1:35" s="445" customFormat="1" ht="12.75" customHeight="1" x14ac:dyDescent="0.25">
      <c r="A724" s="856">
        <v>710</v>
      </c>
      <c r="B724" s="118">
        <v>82</v>
      </c>
      <c r="C724" s="119" t="s">
        <v>11</v>
      </c>
      <c r="D724" s="120">
        <v>5</v>
      </c>
      <c r="E724" s="119" t="s">
        <v>336</v>
      </c>
      <c r="F724" s="119" t="s">
        <v>280</v>
      </c>
      <c r="G724" s="951" t="s">
        <v>19</v>
      </c>
      <c r="H724" s="918">
        <v>44187</v>
      </c>
      <c r="I724" s="934" t="s">
        <v>1556</v>
      </c>
      <c r="J724" s="856" t="s">
        <v>798</v>
      </c>
      <c r="K724" s="120" t="s">
        <v>55</v>
      </c>
      <c r="L724" s="118" t="s">
        <v>811</v>
      </c>
      <c r="M724" s="118"/>
      <c r="N724" s="859"/>
      <c r="O724" s="859"/>
      <c r="P724" s="929"/>
      <c r="Q724" s="120"/>
      <c r="R724" s="124"/>
      <c r="S724" s="965" t="s">
        <v>101</v>
      </c>
      <c r="T724" s="121" t="s">
        <v>102</v>
      </c>
      <c r="U724" s="121" t="s">
        <v>103</v>
      </c>
      <c r="V724" s="122" t="s">
        <v>248</v>
      </c>
      <c r="W724" s="122" t="s">
        <v>122</v>
      </c>
      <c r="X724" s="960" t="s">
        <v>1948</v>
      </c>
      <c r="Y724" s="123"/>
      <c r="Z724" s="120" t="s">
        <v>13</v>
      </c>
      <c r="AA724" s="124" t="s">
        <v>242</v>
      </c>
      <c r="AB724" s="125" t="s">
        <v>21</v>
      </c>
      <c r="AC724" s="126" t="s">
        <v>53</v>
      </c>
      <c r="AD724" s="127"/>
      <c r="AE724" s="127" t="s">
        <v>247</v>
      </c>
      <c r="AF724" s="119" t="s">
        <v>28</v>
      </c>
      <c r="AG724" s="128" t="str">
        <f t="shared" si="574"/>
        <v>710_82_1380_5_220_14_A</v>
      </c>
      <c r="AH724" s="120"/>
      <c r="AI724" s="884" t="str">
        <f t="shared" si="575"/>
        <v>710_82_1380_5_220_14  Schalplan, Schnitt F-F</v>
      </c>
    </row>
    <row r="725" spans="1:35" s="445" customFormat="1" ht="12.75" customHeight="1" x14ac:dyDescent="0.25">
      <c r="A725" s="856">
        <v>710</v>
      </c>
      <c r="B725" s="118">
        <v>82</v>
      </c>
      <c r="C725" s="119" t="s">
        <v>11</v>
      </c>
      <c r="D725" s="120">
        <v>5</v>
      </c>
      <c r="E725" s="119" t="s">
        <v>336</v>
      </c>
      <c r="F725" s="119" t="s">
        <v>280</v>
      </c>
      <c r="G725" s="951" t="s">
        <v>56</v>
      </c>
      <c r="H725" s="918">
        <v>44488</v>
      </c>
      <c r="I725" s="934" t="s">
        <v>1556</v>
      </c>
      <c r="J725" s="856" t="s">
        <v>798</v>
      </c>
      <c r="K725" s="120" t="s">
        <v>55</v>
      </c>
      <c r="L725" s="118" t="s">
        <v>811</v>
      </c>
      <c r="M725" s="118"/>
      <c r="N725" s="859">
        <v>44679</v>
      </c>
      <c r="O725" s="859">
        <v>44729</v>
      </c>
      <c r="P725" s="859">
        <f t="shared" ref="P725" si="580">N725+(6*7)</f>
        <v>44721</v>
      </c>
      <c r="Q725" s="929">
        <v>44823</v>
      </c>
      <c r="R725" s="124"/>
      <c r="S725" s="965" t="s">
        <v>101</v>
      </c>
      <c r="T725" s="121" t="s">
        <v>102</v>
      </c>
      <c r="U725" s="121" t="s">
        <v>103</v>
      </c>
      <c r="V725" s="122" t="s">
        <v>248</v>
      </c>
      <c r="W725" s="122" t="s">
        <v>122</v>
      </c>
      <c r="X725" s="960" t="s">
        <v>1948</v>
      </c>
      <c r="Y725" s="123"/>
      <c r="Z725" s="120" t="s">
        <v>13</v>
      </c>
      <c r="AA725" s="124" t="s">
        <v>242</v>
      </c>
      <c r="AB725" s="125" t="s">
        <v>21</v>
      </c>
      <c r="AC725" s="126" t="s">
        <v>53</v>
      </c>
      <c r="AD725" s="127"/>
      <c r="AE725" s="127" t="s">
        <v>247</v>
      </c>
      <c r="AF725" s="119" t="s">
        <v>28</v>
      </c>
      <c r="AG725" s="128" t="str">
        <f t="shared" si="574"/>
        <v>710_82_1380_5_220_14_B</v>
      </c>
      <c r="AH725" s="120"/>
      <c r="AI725" s="884" t="str">
        <f t="shared" si="575"/>
        <v>710_82_1380_5_220_14  Schalplan, Schnitt F-F</v>
      </c>
    </row>
    <row r="726" spans="1:35" s="445" customFormat="1" ht="12.75" customHeight="1" x14ac:dyDescent="0.25">
      <c r="A726" s="856">
        <v>710</v>
      </c>
      <c r="B726" s="118">
        <v>82</v>
      </c>
      <c r="C726" s="119" t="s">
        <v>11</v>
      </c>
      <c r="D726" s="120">
        <v>5</v>
      </c>
      <c r="E726" s="119" t="s">
        <v>336</v>
      </c>
      <c r="F726" s="119" t="s">
        <v>280</v>
      </c>
      <c r="G726" s="951" t="s">
        <v>54</v>
      </c>
      <c r="H726" s="918">
        <v>44838</v>
      </c>
      <c r="I726" s="934" t="s">
        <v>1556</v>
      </c>
      <c r="J726" s="856" t="s">
        <v>798</v>
      </c>
      <c r="K726" s="120" t="s">
        <v>55</v>
      </c>
      <c r="L726" s="118" t="s">
        <v>811</v>
      </c>
      <c r="M726" s="118"/>
      <c r="N726" s="859"/>
      <c r="O726" s="859">
        <v>44965</v>
      </c>
      <c r="P726" s="859"/>
      <c r="Q726" s="929">
        <v>44823</v>
      </c>
      <c r="R726" s="903">
        <v>44970</v>
      </c>
      <c r="S726" s="965" t="s">
        <v>101</v>
      </c>
      <c r="T726" s="121" t="s">
        <v>102</v>
      </c>
      <c r="U726" s="121" t="s">
        <v>103</v>
      </c>
      <c r="V726" s="122" t="s">
        <v>248</v>
      </c>
      <c r="W726" s="122" t="s">
        <v>122</v>
      </c>
      <c r="X726" s="960" t="s">
        <v>1948</v>
      </c>
      <c r="Y726" s="123"/>
      <c r="Z726" s="120" t="s">
        <v>13</v>
      </c>
      <c r="AA726" s="124" t="s">
        <v>242</v>
      </c>
      <c r="AB726" s="125" t="s">
        <v>21</v>
      </c>
      <c r="AC726" s="126" t="s">
        <v>53</v>
      </c>
      <c r="AD726" s="127"/>
      <c r="AE726" s="127" t="s">
        <v>247</v>
      </c>
      <c r="AF726" s="119" t="s">
        <v>28</v>
      </c>
      <c r="AG726" s="128" t="str">
        <f t="shared" si="574"/>
        <v>710_82_1380_5_220_14_C</v>
      </c>
      <c r="AH726" s="120"/>
      <c r="AI726" s="884" t="str">
        <f t="shared" si="575"/>
        <v>710_82_1380_5_220_14  Schalplan, Schnitt F-F</v>
      </c>
    </row>
    <row r="727" spans="1:35" s="188" customFormat="1" ht="12.75" customHeight="1" x14ac:dyDescent="0.25">
      <c r="A727" s="29">
        <v>710</v>
      </c>
      <c r="B727" s="5">
        <v>82</v>
      </c>
      <c r="C727" s="20" t="s">
        <v>11</v>
      </c>
      <c r="D727" s="19">
        <v>5</v>
      </c>
      <c r="E727" s="20" t="s">
        <v>336</v>
      </c>
      <c r="F727" s="20" t="s">
        <v>280</v>
      </c>
      <c r="G727" s="932" t="s">
        <v>752</v>
      </c>
      <c r="H727" s="911">
        <v>45012</v>
      </c>
      <c r="I727" s="814" t="s">
        <v>1560</v>
      </c>
      <c r="J727" s="185" t="s">
        <v>798</v>
      </c>
      <c r="K727" s="132" t="s">
        <v>55</v>
      </c>
      <c r="L727" s="5" t="s">
        <v>811</v>
      </c>
      <c r="M727" s="5"/>
      <c r="N727" s="101"/>
      <c r="O727" s="101">
        <v>45033</v>
      </c>
      <c r="P727" s="101"/>
      <c r="Q727" s="608">
        <v>44991</v>
      </c>
      <c r="R727" s="1037">
        <v>45040</v>
      </c>
      <c r="S727" s="537" t="s">
        <v>101</v>
      </c>
      <c r="T727" s="25" t="s">
        <v>102</v>
      </c>
      <c r="U727" s="25" t="s">
        <v>103</v>
      </c>
      <c r="V727" s="18" t="s">
        <v>248</v>
      </c>
      <c r="W727" s="18" t="s">
        <v>122</v>
      </c>
      <c r="X727" s="41" t="s">
        <v>1948</v>
      </c>
      <c r="Y727" s="46"/>
      <c r="Z727" s="19" t="s">
        <v>13</v>
      </c>
      <c r="AA727" s="39" t="s">
        <v>242</v>
      </c>
      <c r="AB727" s="43" t="s">
        <v>21</v>
      </c>
      <c r="AC727" s="22" t="s">
        <v>53</v>
      </c>
      <c r="AD727" s="23"/>
      <c r="AE727" s="23" t="s">
        <v>247</v>
      </c>
      <c r="AF727" s="20" t="s">
        <v>28</v>
      </c>
      <c r="AG727" s="6" t="str">
        <f t="shared" si="574"/>
        <v>710_82_1380_5_220_14_D</v>
      </c>
      <c r="AH727" s="19"/>
      <c r="AI727" s="45" t="str">
        <f t="shared" si="575"/>
        <v>710_82_1380_5_220_14  Schalplan, Schnitt F-F</v>
      </c>
    </row>
    <row r="728" spans="1:35" s="445" customFormat="1" ht="12.75" customHeight="1" x14ac:dyDescent="0.25">
      <c r="A728" s="856">
        <v>710</v>
      </c>
      <c r="B728" s="118">
        <v>82</v>
      </c>
      <c r="C728" s="119" t="s">
        <v>11</v>
      </c>
      <c r="D728" s="120">
        <v>5</v>
      </c>
      <c r="E728" s="119" t="s">
        <v>336</v>
      </c>
      <c r="F728" s="119" t="s">
        <v>281</v>
      </c>
      <c r="G728" s="951" t="s">
        <v>19</v>
      </c>
      <c r="H728" s="918">
        <v>44187</v>
      </c>
      <c r="I728" s="934" t="s">
        <v>1556</v>
      </c>
      <c r="J728" s="856" t="s">
        <v>798</v>
      </c>
      <c r="K728" s="120" t="s">
        <v>55</v>
      </c>
      <c r="L728" s="118" t="s">
        <v>811</v>
      </c>
      <c r="M728" s="118"/>
      <c r="N728" s="859"/>
      <c r="O728" s="859"/>
      <c r="P728" s="929"/>
      <c r="Q728" s="120"/>
      <c r="R728" s="124"/>
      <c r="S728" s="965" t="s">
        <v>101</v>
      </c>
      <c r="T728" s="121" t="s">
        <v>102</v>
      </c>
      <c r="U728" s="121" t="s">
        <v>103</v>
      </c>
      <c r="V728" s="122" t="s">
        <v>248</v>
      </c>
      <c r="W728" s="122" t="s">
        <v>122</v>
      </c>
      <c r="X728" s="960" t="s">
        <v>1949</v>
      </c>
      <c r="Y728" s="123"/>
      <c r="Z728" s="120" t="s">
        <v>13</v>
      </c>
      <c r="AA728" s="124" t="s">
        <v>242</v>
      </c>
      <c r="AB728" s="125" t="s">
        <v>21</v>
      </c>
      <c r="AC728" s="126" t="s">
        <v>53</v>
      </c>
      <c r="AD728" s="127"/>
      <c r="AE728" s="127" t="s">
        <v>247</v>
      </c>
      <c r="AF728" s="119" t="s">
        <v>28</v>
      </c>
      <c r="AG728" s="128" t="str">
        <f t="shared" si="574"/>
        <v>710_82_1380_5_220_15_A</v>
      </c>
      <c r="AH728" s="120"/>
      <c r="AI728" s="884" t="str">
        <f t="shared" si="575"/>
        <v>710_82_1380_5_220_15  Schalplan, Schnitt G-G</v>
      </c>
    </row>
    <row r="729" spans="1:35" s="445" customFormat="1" ht="12.75" customHeight="1" x14ac:dyDescent="0.25">
      <c r="A729" s="856">
        <v>710</v>
      </c>
      <c r="B729" s="118">
        <v>82</v>
      </c>
      <c r="C729" s="119" t="s">
        <v>11</v>
      </c>
      <c r="D729" s="120">
        <v>5</v>
      </c>
      <c r="E729" s="119" t="s">
        <v>336</v>
      </c>
      <c r="F729" s="119" t="s">
        <v>281</v>
      </c>
      <c r="G729" s="951" t="s">
        <v>56</v>
      </c>
      <c r="H729" s="918">
        <v>44488</v>
      </c>
      <c r="I729" s="934" t="s">
        <v>1556</v>
      </c>
      <c r="J729" s="856" t="s">
        <v>798</v>
      </c>
      <c r="K729" s="120" t="s">
        <v>55</v>
      </c>
      <c r="L729" s="118" t="s">
        <v>811</v>
      </c>
      <c r="M729" s="118"/>
      <c r="N729" s="859">
        <v>44679</v>
      </c>
      <c r="O729" s="859">
        <v>44729</v>
      </c>
      <c r="P729" s="859">
        <f t="shared" ref="P729" si="581">N729+(6*7)</f>
        <v>44721</v>
      </c>
      <c r="Q729" s="929">
        <v>44823</v>
      </c>
      <c r="R729" s="124"/>
      <c r="S729" s="965" t="s">
        <v>101</v>
      </c>
      <c r="T729" s="121" t="s">
        <v>102</v>
      </c>
      <c r="U729" s="121" t="s">
        <v>103</v>
      </c>
      <c r="V729" s="122" t="s">
        <v>248</v>
      </c>
      <c r="W729" s="122" t="s">
        <v>122</v>
      </c>
      <c r="X729" s="960" t="s">
        <v>1949</v>
      </c>
      <c r="Y729" s="123"/>
      <c r="Z729" s="120" t="s">
        <v>13</v>
      </c>
      <c r="AA729" s="124" t="s">
        <v>242</v>
      </c>
      <c r="AB729" s="125" t="s">
        <v>21</v>
      </c>
      <c r="AC729" s="126" t="s">
        <v>53</v>
      </c>
      <c r="AD729" s="127"/>
      <c r="AE729" s="127" t="s">
        <v>247</v>
      </c>
      <c r="AF729" s="119" t="s">
        <v>28</v>
      </c>
      <c r="AG729" s="128" t="str">
        <f t="shared" si="574"/>
        <v>710_82_1380_5_220_15_B</v>
      </c>
      <c r="AH729" s="120"/>
      <c r="AI729" s="884" t="str">
        <f t="shared" si="575"/>
        <v>710_82_1380_5_220_15  Schalplan, Schnitt G-G</v>
      </c>
    </row>
    <row r="730" spans="1:35" s="445" customFormat="1" ht="12.75" customHeight="1" x14ac:dyDescent="0.25">
      <c r="A730" s="856">
        <v>710</v>
      </c>
      <c r="B730" s="118">
        <v>82</v>
      </c>
      <c r="C730" s="119" t="s">
        <v>11</v>
      </c>
      <c r="D730" s="120">
        <v>5</v>
      </c>
      <c r="E730" s="119" t="s">
        <v>336</v>
      </c>
      <c r="F730" s="119" t="s">
        <v>281</v>
      </c>
      <c r="G730" s="951" t="s">
        <v>54</v>
      </c>
      <c r="H730" s="918">
        <v>44838</v>
      </c>
      <c r="I730" s="934" t="s">
        <v>1556</v>
      </c>
      <c r="J730" s="856" t="s">
        <v>798</v>
      </c>
      <c r="K730" s="120" t="s">
        <v>55</v>
      </c>
      <c r="L730" s="118" t="s">
        <v>811</v>
      </c>
      <c r="M730" s="118"/>
      <c r="N730" s="859"/>
      <c r="O730" s="859">
        <v>44965</v>
      </c>
      <c r="P730" s="859"/>
      <c r="Q730" s="929">
        <v>44823</v>
      </c>
      <c r="R730" s="903">
        <v>44970</v>
      </c>
      <c r="S730" s="965" t="s">
        <v>101</v>
      </c>
      <c r="T730" s="121" t="s">
        <v>102</v>
      </c>
      <c r="U730" s="121" t="s">
        <v>103</v>
      </c>
      <c r="V730" s="122" t="s">
        <v>248</v>
      </c>
      <c r="W730" s="122" t="s">
        <v>122</v>
      </c>
      <c r="X730" s="960" t="s">
        <v>1949</v>
      </c>
      <c r="Y730" s="123"/>
      <c r="Z730" s="120" t="s">
        <v>13</v>
      </c>
      <c r="AA730" s="124" t="s">
        <v>242</v>
      </c>
      <c r="AB730" s="125" t="s">
        <v>21</v>
      </c>
      <c r="AC730" s="126" t="s">
        <v>53</v>
      </c>
      <c r="AD730" s="127"/>
      <c r="AE730" s="127" t="s">
        <v>247</v>
      </c>
      <c r="AF730" s="119" t="s">
        <v>28</v>
      </c>
      <c r="AG730" s="128" t="str">
        <f t="shared" si="574"/>
        <v>710_82_1380_5_220_15_C</v>
      </c>
      <c r="AH730" s="120"/>
      <c r="AI730" s="884" t="str">
        <f t="shared" si="575"/>
        <v>710_82_1380_5_220_15  Schalplan, Schnitt G-G</v>
      </c>
    </row>
    <row r="731" spans="1:35" s="188" customFormat="1" ht="12.75" customHeight="1" x14ac:dyDescent="0.25">
      <c r="A731" s="29">
        <v>710</v>
      </c>
      <c r="B731" s="5">
        <v>82</v>
      </c>
      <c r="C731" s="20" t="s">
        <v>11</v>
      </c>
      <c r="D731" s="19">
        <v>5</v>
      </c>
      <c r="E731" s="20" t="s">
        <v>336</v>
      </c>
      <c r="F731" s="20" t="s">
        <v>281</v>
      </c>
      <c r="G731" s="932" t="s">
        <v>752</v>
      </c>
      <c r="H731" s="911">
        <v>45012</v>
      </c>
      <c r="I731" s="814" t="s">
        <v>1560</v>
      </c>
      <c r="J731" s="185" t="s">
        <v>798</v>
      </c>
      <c r="K731" s="132" t="s">
        <v>55</v>
      </c>
      <c r="L731" s="5" t="s">
        <v>811</v>
      </c>
      <c r="M731" s="5"/>
      <c r="N731" s="101"/>
      <c r="O731" s="101">
        <v>45033</v>
      </c>
      <c r="P731" s="101"/>
      <c r="Q731" s="608">
        <v>44991</v>
      </c>
      <c r="R731" s="1037">
        <v>45040</v>
      </c>
      <c r="S731" s="537" t="s">
        <v>101</v>
      </c>
      <c r="T731" s="25" t="s">
        <v>102</v>
      </c>
      <c r="U731" s="25" t="s">
        <v>103</v>
      </c>
      <c r="V731" s="18" t="s">
        <v>248</v>
      </c>
      <c r="W731" s="18" t="s">
        <v>122</v>
      </c>
      <c r="X731" s="41" t="s">
        <v>1949</v>
      </c>
      <c r="Y731" s="46"/>
      <c r="Z731" s="19" t="s">
        <v>13</v>
      </c>
      <c r="AA731" s="39" t="s">
        <v>242</v>
      </c>
      <c r="AB731" s="43" t="s">
        <v>21</v>
      </c>
      <c r="AC731" s="22" t="s">
        <v>53</v>
      </c>
      <c r="AD731" s="23"/>
      <c r="AE731" s="23" t="s">
        <v>247</v>
      </c>
      <c r="AF731" s="20" t="s">
        <v>28</v>
      </c>
      <c r="AG731" s="6" t="str">
        <f t="shared" si="574"/>
        <v>710_82_1380_5_220_15_D</v>
      </c>
      <c r="AH731" s="19"/>
      <c r="AI731" s="45" t="str">
        <f t="shared" si="575"/>
        <v>710_82_1380_5_220_15  Schalplan, Schnitt G-G</v>
      </c>
    </row>
    <row r="732" spans="1:35" s="445" customFormat="1" ht="12.75" customHeight="1" x14ac:dyDescent="0.25">
      <c r="A732" s="856">
        <v>710</v>
      </c>
      <c r="B732" s="118">
        <v>82</v>
      </c>
      <c r="C732" s="119" t="s">
        <v>11</v>
      </c>
      <c r="D732" s="120">
        <v>5</v>
      </c>
      <c r="E732" s="119" t="s">
        <v>336</v>
      </c>
      <c r="F732" s="119" t="s">
        <v>282</v>
      </c>
      <c r="G732" s="951" t="s">
        <v>19</v>
      </c>
      <c r="H732" s="918">
        <v>44187</v>
      </c>
      <c r="I732" s="934" t="s">
        <v>1556</v>
      </c>
      <c r="J732" s="856" t="s">
        <v>798</v>
      </c>
      <c r="K732" s="120" t="s">
        <v>55</v>
      </c>
      <c r="L732" s="118" t="s">
        <v>811</v>
      </c>
      <c r="M732" s="118"/>
      <c r="N732" s="859"/>
      <c r="O732" s="859"/>
      <c r="P732" s="929"/>
      <c r="Q732" s="120"/>
      <c r="R732" s="124"/>
      <c r="S732" s="965" t="s">
        <v>101</v>
      </c>
      <c r="T732" s="121" t="s">
        <v>102</v>
      </c>
      <c r="U732" s="121" t="s">
        <v>103</v>
      </c>
      <c r="V732" s="122" t="s">
        <v>248</v>
      </c>
      <c r="W732" s="122" t="s">
        <v>122</v>
      </c>
      <c r="X732" s="960" t="s">
        <v>1950</v>
      </c>
      <c r="Y732" s="123"/>
      <c r="Z732" s="120" t="s">
        <v>13</v>
      </c>
      <c r="AA732" s="124" t="s">
        <v>242</v>
      </c>
      <c r="AB732" s="125" t="s">
        <v>21</v>
      </c>
      <c r="AC732" s="126" t="s">
        <v>53</v>
      </c>
      <c r="AD732" s="127"/>
      <c r="AE732" s="127" t="s">
        <v>247</v>
      </c>
      <c r="AF732" s="119" t="s">
        <v>28</v>
      </c>
      <c r="AG732" s="128" t="str">
        <f t="shared" si="574"/>
        <v>710_82_1380_5_220_16_A</v>
      </c>
      <c r="AH732" s="120"/>
      <c r="AI732" s="884" t="str">
        <f t="shared" si="575"/>
        <v>710_82_1380_5_220_16  Schalplan, Schnitt 1-1</v>
      </c>
    </row>
    <row r="733" spans="1:35" s="445" customFormat="1" ht="12.75" customHeight="1" x14ac:dyDescent="0.25">
      <c r="A733" s="856">
        <v>710</v>
      </c>
      <c r="B733" s="118">
        <v>82</v>
      </c>
      <c r="C733" s="119" t="s">
        <v>11</v>
      </c>
      <c r="D733" s="120">
        <v>5</v>
      </c>
      <c r="E733" s="119" t="s">
        <v>336</v>
      </c>
      <c r="F733" s="119" t="s">
        <v>282</v>
      </c>
      <c r="G733" s="951" t="s">
        <v>56</v>
      </c>
      <c r="H733" s="918">
        <v>44488</v>
      </c>
      <c r="I733" s="934" t="s">
        <v>1556</v>
      </c>
      <c r="J733" s="856" t="s">
        <v>798</v>
      </c>
      <c r="K733" s="120" t="s">
        <v>55</v>
      </c>
      <c r="L733" s="118" t="s">
        <v>811</v>
      </c>
      <c r="M733" s="118"/>
      <c r="N733" s="859">
        <v>44679</v>
      </c>
      <c r="O733" s="859">
        <v>44729</v>
      </c>
      <c r="P733" s="859">
        <f t="shared" ref="P733" si="582">N733+(6*7)</f>
        <v>44721</v>
      </c>
      <c r="Q733" s="929">
        <v>44823</v>
      </c>
      <c r="R733" s="124"/>
      <c r="S733" s="965" t="s">
        <v>101</v>
      </c>
      <c r="T733" s="121" t="s">
        <v>102</v>
      </c>
      <c r="U733" s="121" t="s">
        <v>103</v>
      </c>
      <c r="V733" s="122" t="s">
        <v>248</v>
      </c>
      <c r="W733" s="122" t="s">
        <v>122</v>
      </c>
      <c r="X733" s="960" t="s">
        <v>1950</v>
      </c>
      <c r="Y733" s="123"/>
      <c r="Z733" s="120" t="s">
        <v>13</v>
      </c>
      <c r="AA733" s="124" t="s">
        <v>242</v>
      </c>
      <c r="AB733" s="125" t="s">
        <v>21</v>
      </c>
      <c r="AC733" s="126" t="s">
        <v>53</v>
      </c>
      <c r="AD733" s="127"/>
      <c r="AE733" s="127" t="s">
        <v>247</v>
      </c>
      <c r="AF733" s="119" t="s">
        <v>28</v>
      </c>
      <c r="AG733" s="128" t="str">
        <f t="shared" si="574"/>
        <v>710_82_1380_5_220_16_B</v>
      </c>
      <c r="AH733" s="120"/>
      <c r="AI733" s="884" t="str">
        <f t="shared" si="575"/>
        <v>710_82_1380_5_220_16  Schalplan, Schnitt 1-1</v>
      </c>
    </row>
    <row r="734" spans="1:35" s="445" customFormat="1" ht="12.75" customHeight="1" x14ac:dyDescent="0.25">
      <c r="A734" s="856">
        <v>710</v>
      </c>
      <c r="B734" s="118">
        <v>82</v>
      </c>
      <c r="C734" s="119" t="s">
        <v>11</v>
      </c>
      <c r="D734" s="120">
        <v>5</v>
      </c>
      <c r="E734" s="119" t="s">
        <v>336</v>
      </c>
      <c r="F734" s="119" t="s">
        <v>282</v>
      </c>
      <c r="G734" s="951" t="s">
        <v>54</v>
      </c>
      <c r="H734" s="918">
        <v>44838</v>
      </c>
      <c r="I734" s="934" t="s">
        <v>1556</v>
      </c>
      <c r="J734" s="856" t="s">
        <v>798</v>
      </c>
      <c r="K734" s="120" t="s">
        <v>55</v>
      </c>
      <c r="L734" s="118" t="s">
        <v>811</v>
      </c>
      <c r="M734" s="118"/>
      <c r="N734" s="859"/>
      <c r="O734" s="859">
        <v>44965</v>
      </c>
      <c r="P734" s="859"/>
      <c r="Q734" s="929">
        <v>44823</v>
      </c>
      <c r="R734" s="903">
        <v>44970</v>
      </c>
      <c r="S734" s="965" t="s">
        <v>101</v>
      </c>
      <c r="T734" s="121" t="s">
        <v>102</v>
      </c>
      <c r="U734" s="121" t="s">
        <v>103</v>
      </c>
      <c r="V734" s="122" t="s">
        <v>248</v>
      </c>
      <c r="W734" s="122" t="s">
        <v>122</v>
      </c>
      <c r="X734" s="960" t="s">
        <v>1950</v>
      </c>
      <c r="Y734" s="123"/>
      <c r="Z734" s="120" t="s">
        <v>13</v>
      </c>
      <c r="AA734" s="124" t="s">
        <v>242</v>
      </c>
      <c r="AB734" s="125" t="s">
        <v>21</v>
      </c>
      <c r="AC734" s="126" t="s">
        <v>53</v>
      </c>
      <c r="AD734" s="127"/>
      <c r="AE734" s="127" t="s">
        <v>247</v>
      </c>
      <c r="AF734" s="119" t="s">
        <v>28</v>
      </c>
      <c r="AG734" s="128" t="str">
        <f t="shared" si="574"/>
        <v>710_82_1380_5_220_16_C</v>
      </c>
      <c r="AH734" s="120"/>
      <c r="AI734" s="884" t="str">
        <f t="shared" si="575"/>
        <v>710_82_1380_5_220_16  Schalplan, Schnitt 1-1</v>
      </c>
    </row>
    <row r="735" spans="1:35" s="188" customFormat="1" ht="12.75" customHeight="1" x14ac:dyDescent="0.25">
      <c r="A735" s="29">
        <v>710</v>
      </c>
      <c r="B735" s="5">
        <v>82</v>
      </c>
      <c r="C735" s="20" t="s">
        <v>11</v>
      </c>
      <c r="D735" s="19">
        <v>5</v>
      </c>
      <c r="E735" s="20" t="s">
        <v>336</v>
      </c>
      <c r="F735" s="20" t="s">
        <v>282</v>
      </c>
      <c r="G735" s="932" t="s">
        <v>752</v>
      </c>
      <c r="H735" s="911">
        <v>45012</v>
      </c>
      <c r="I735" s="814" t="s">
        <v>1560</v>
      </c>
      <c r="J735" s="185" t="s">
        <v>798</v>
      </c>
      <c r="K735" s="132" t="s">
        <v>55</v>
      </c>
      <c r="L735" s="5" t="s">
        <v>811</v>
      </c>
      <c r="M735" s="5"/>
      <c r="N735" s="101"/>
      <c r="O735" s="101">
        <v>45033</v>
      </c>
      <c r="P735" s="101"/>
      <c r="Q735" s="608">
        <v>44991</v>
      </c>
      <c r="R735" s="1037">
        <v>45040</v>
      </c>
      <c r="S735" s="537" t="s">
        <v>101</v>
      </c>
      <c r="T735" s="25" t="s">
        <v>102</v>
      </c>
      <c r="U735" s="25" t="s">
        <v>103</v>
      </c>
      <c r="V735" s="18" t="s">
        <v>248</v>
      </c>
      <c r="W735" s="18" t="s">
        <v>122</v>
      </c>
      <c r="X735" s="41" t="s">
        <v>1950</v>
      </c>
      <c r="Y735" s="46"/>
      <c r="Z735" s="19" t="s">
        <v>13</v>
      </c>
      <c r="AA735" s="39" t="s">
        <v>242</v>
      </c>
      <c r="AB735" s="43" t="s">
        <v>21</v>
      </c>
      <c r="AC735" s="22" t="s">
        <v>53</v>
      </c>
      <c r="AD735" s="23"/>
      <c r="AE735" s="23" t="s">
        <v>247</v>
      </c>
      <c r="AF735" s="20" t="s">
        <v>28</v>
      </c>
      <c r="AG735" s="6" t="str">
        <f t="shared" si="574"/>
        <v>710_82_1380_5_220_16_D</v>
      </c>
      <c r="AH735" s="19"/>
      <c r="AI735" s="45" t="str">
        <f t="shared" si="575"/>
        <v>710_82_1380_5_220_16  Schalplan, Schnitt 1-1</v>
      </c>
    </row>
    <row r="736" spans="1:35" s="445" customFormat="1" ht="12.75" customHeight="1" x14ac:dyDescent="0.25">
      <c r="A736" s="856">
        <v>710</v>
      </c>
      <c r="B736" s="118">
        <v>82</v>
      </c>
      <c r="C736" s="119" t="s">
        <v>11</v>
      </c>
      <c r="D736" s="120">
        <v>5</v>
      </c>
      <c r="E736" s="119" t="s">
        <v>336</v>
      </c>
      <c r="F736" s="119" t="s">
        <v>283</v>
      </c>
      <c r="G736" s="951" t="s">
        <v>19</v>
      </c>
      <c r="H736" s="918">
        <v>44187</v>
      </c>
      <c r="I736" s="934" t="s">
        <v>1556</v>
      </c>
      <c r="J736" s="856" t="s">
        <v>798</v>
      </c>
      <c r="K736" s="120" t="s">
        <v>55</v>
      </c>
      <c r="L736" s="118" t="s">
        <v>811</v>
      </c>
      <c r="M736" s="118"/>
      <c r="N736" s="859"/>
      <c r="O736" s="859"/>
      <c r="P736" s="929"/>
      <c r="Q736" s="120"/>
      <c r="R736" s="124"/>
      <c r="S736" s="965" t="s">
        <v>101</v>
      </c>
      <c r="T736" s="121" t="s">
        <v>102</v>
      </c>
      <c r="U736" s="121" t="s">
        <v>103</v>
      </c>
      <c r="V736" s="122" t="s">
        <v>248</v>
      </c>
      <c r="W736" s="122" t="s">
        <v>122</v>
      </c>
      <c r="X736" s="960" t="s">
        <v>1951</v>
      </c>
      <c r="Y736" s="123"/>
      <c r="Z736" s="120" t="s">
        <v>13</v>
      </c>
      <c r="AA736" s="124" t="s">
        <v>242</v>
      </c>
      <c r="AB736" s="125" t="s">
        <v>21</v>
      </c>
      <c r="AC736" s="126" t="s">
        <v>53</v>
      </c>
      <c r="AD736" s="127"/>
      <c r="AE736" s="127" t="s">
        <v>247</v>
      </c>
      <c r="AF736" s="119" t="s">
        <v>28</v>
      </c>
      <c r="AG736" s="128" t="str">
        <f t="shared" si="574"/>
        <v>710_82_1380_5_220_17_A</v>
      </c>
      <c r="AH736" s="120"/>
      <c r="AI736" s="884" t="str">
        <f t="shared" si="575"/>
        <v>710_82_1380_5_220_17  Schalplan, Schnitt 2-2</v>
      </c>
    </row>
    <row r="737" spans="1:35" s="445" customFormat="1" ht="12.75" customHeight="1" x14ac:dyDescent="0.25">
      <c r="A737" s="856">
        <v>710</v>
      </c>
      <c r="B737" s="118">
        <v>82</v>
      </c>
      <c r="C737" s="119" t="s">
        <v>11</v>
      </c>
      <c r="D737" s="120">
        <v>5</v>
      </c>
      <c r="E737" s="119" t="s">
        <v>336</v>
      </c>
      <c r="F737" s="119" t="s">
        <v>283</v>
      </c>
      <c r="G737" s="951" t="s">
        <v>56</v>
      </c>
      <c r="H737" s="918">
        <v>44488</v>
      </c>
      <c r="I737" s="934" t="s">
        <v>1556</v>
      </c>
      <c r="J737" s="856" t="s">
        <v>798</v>
      </c>
      <c r="K737" s="120" t="s">
        <v>55</v>
      </c>
      <c r="L737" s="118" t="s">
        <v>811</v>
      </c>
      <c r="M737" s="118"/>
      <c r="N737" s="859">
        <v>44679</v>
      </c>
      <c r="O737" s="859">
        <v>44729</v>
      </c>
      <c r="P737" s="859">
        <f t="shared" ref="P737" si="583">N737+(6*7)</f>
        <v>44721</v>
      </c>
      <c r="Q737" s="120"/>
      <c r="R737" s="124"/>
      <c r="S737" s="965" t="s">
        <v>101</v>
      </c>
      <c r="T737" s="121" t="s">
        <v>102</v>
      </c>
      <c r="U737" s="121" t="s">
        <v>103</v>
      </c>
      <c r="V737" s="122" t="s">
        <v>248</v>
      </c>
      <c r="W737" s="122" t="s">
        <v>122</v>
      </c>
      <c r="X737" s="960" t="s">
        <v>1951</v>
      </c>
      <c r="Y737" s="123"/>
      <c r="Z737" s="120" t="s">
        <v>13</v>
      </c>
      <c r="AA737" s="124" t="s">
        <v>242</v>
      </c>
      <c r="AB737" s="125" t="s">
        <v>21</v>
      </c>
      <c r="AC737" s="126" t="s">
        <v>53</v>
      </c>
      <c r="AD737" s="127"/>
      <c r="AE737" s="127" t="s">
        <v>247</v>
      </c>
      <c r="AF737" s="119" t="s">
        <v>28</v>
      </c>
      <c r="AG737" s="128" t="str">
        <f t="shared" ref="AG737:AG761" si="584">IF(A737="","",A737&amp;"_"&amp;B737&amp;"_"&amp;C737&amp;"_"&amp;D737&amp;"_"&amp;E737&amp;"_"&amp;F737&amp;"_"&amp;G737)</f>
        <v>710_82_1380_5_220_17_B</v>
      </c>
      <c r="AH737" s="120"/>
      <c r="AI737" s="884" t="str">
        <f t="shared" ref="AI737:AI761" si="585">IF(A737="","",A737&amp;"_"&amp;B737&amp;"_"&amp;C737&amp;"_"&amp;D737&amp;"_"&amp;E737&amp;"_"&amp;F737&amp;"  "&amp;X737)</f>
        <v>710_82_1380_5_220_17  Schalplan, Schnitt 2-2</v>
      </c>
    </row>
    <row r="738" spans="1:35" s="445" customFormat="1" ht="12.75" customHeight="1" x14ac:dyDescent="0.25">
      <c r="A738" s="856">
        <v>710</v>
      </c>
      <c r="B738" s="118">
        <v>82</v>
      </c>
      <c r="C738" s="119" t="s">
        <v>11</v>
      </c>
      <c r="D738" s="120">
        <v>5</v>
      </c>
      <c r="E738" s="119" t="s">
        <v>336</v>
      </c>
      <c r="F738" s="119" t="s">
        <v>283</v>
      </c>
      <c r="G738" s="951" t="s">
        <v>54</v>
      </c>
      <c r="H738" s="918">
        <v>44838</v>
      </c>
      <c r="I738" s="934" t="s">
        <v>1556</v>
      </c>
      <c r="J738" s="856" t="s">
        <v>798</v>
      </c>
      <c r="K738" s="120" t="s">
        <v>55</v>
      </c>
      <c r="L738" s="118" t="s">
        <v>811</v>
      </c>
      <c r="M738" s="118"/>
      <c r="N738" s="859"/>
      <c r="O738" s="859"/>
      <c r="P738" s="859"/>
      <c r="Q738" s="929">
        <v>44946</v>
      </c>
      <c r="R738" s="124"/>
      <c r="S738" s="965" t="s">
        <v>101</v>
      </c>
      <c r="T738" s="121" t="s">
        <v>102</v>
      </c>
      <c r="U738" s="121" t="s">
        <v>103</v>
      </c>
      <c r="V738" s="122" t="s">
        <v>248</v>
      </c>
      <c r="W738" s="122" t="s">
        <v>122</v>
      </c>
      <c r="X738" s="960" t="s">
        <v>1951</v>
      </c>
      <c r="Y738" s="123"/>
      <c r="Z738" s="120" t="s">
        <v>13</v>
      </c>
      <c r="AA738" s="124" t="s">
        <v>242</v>
      </c>
      <c r="AB738" s="125" t="s">
        <v>21</v>
      </c>
      <c r="AC738" s="126" t="s">
        <v>53</v>
      </c>
      <c r="AD738" s="127"/>
      <c r="AE738" s="127" t="s">
        <v>247</v>
      </c>
      <c r="AF738" s="119" t="s">
        <v>28</v>
      </c>
      <c r="AG738" s="128" t="str">
        <f t="shared" si="584"/>
        <v>710_82_1380_5_220_17_C</v>
      </c>
      <c r="AH738" s="120"/>
      <c r="AI738" s="884" t="str">
        <f t="shared" si="585"/>
        <v>710_82_1380_5_220_17  Schalplan, Schnitt 2-2</v>
      </c>
    </row>
    <row r="739" spans="1:35" s="445" customFormat="1" ht="12.75" customHeight="1" x14ac:dyDescent="0.25">
      <c r="A739" s="856">
        <v>710</v>
      </c>
      <c r="B739" s="118">
        <v>82</v>
      </c>
      <c r="C739" s="119" t="s">
        <v>11</v>
      </c>
      <c r="D739" s="120">
        <v>5</v>
      </c>
      <c r="E739" s="119" t="s">
        <v>336</v>
      </c>
      <c r="F739" s="119" t="s">
        <v>283</v>
      </c>
      <c r="G739" s="951" t="s">
        <v>752</v>
      </c>
      <c r="H739" s="918">
        <v>44951</v>
      </c>
      <c r="I739" s="934" t="s">
        <v>1556</v>
      </c>
      <c r="J739" s="856" t="s">
        <v>798</v>
      </c>
      <c r="K739" s="120" t="s">
        <v>55</v>
      </c>
      <c r="L739" s="118" t="s">
        <v>811</v>
      </c>
      <c r="M739" s="118"/>
      <c r="N739" s="859"/>
      <c r="O739" s="859">
        <v>44965</v>
      </c>
      <c r="P739" s="859"/>
      <c r="Q739" s="929">
        <v>44946</v>
      </c>
      <c r="R739" s="903">
        <v>44970</v>
      </c>
      <c r="S739" s="965" t="s">
        <v>101</v>
      </c>
      <c r="T739" s="121" t="s">
        <v>102</v>
      </c>
      <c r="U739" s="121" t="s">
        <v>103</v>
      </c>
      <c r="V739" s="122" t="s">
        <v>248</v>
      </c>
      <c r="W739" s="122" t="s">
        <v>122</v>
      </c>
      <c r="X739" s="960" t="s">
        <v>1951</v>
      </c>
      <c r="Y739" s="123"/>
      <c r="Z739" s="120" t="s">
        <v>13</v>
      </c>
      <c r="AA739" s="124" t="s">
        <v>242</v>
      </c>
      <c r="AB739" s="125" t="s">
        <v>21</v>
      </c>
      <c r="AC739" s="126" t="s">
        <v>53</v>
      </c>
      <c r="AD739" s="127"/>
      <c r="AE739" s="127" t="s">
        <v>247</v>
      </c>
      <c r="AF739" s="119" t="s">
        <v>28</v>
      </c>
      <c r="AG739" s="128" t="str">
        <f t="shared" si="584"/>
        <v>710_82_1380_5_220_17_D</v>
      </c>
      <c r="AH739" s="120"/>
      <c r="AI739" s="884" t="str">
        <f t="shared" si="585"/>
        <v>710_82_1380_5_220_17  Schalplan, Schnitt 2-2</v>
      </c>
    </row>
    <row r="740" spans="1:35" s="188" customFormat="1" ht="12.75" customHeight="1" x14ac:dyDescent="0.25">
      <c r="A740" s="29">
        <v>710</v>
      </c>
      <c r="B740" s="5">
        <v>82</v>
      </c>
      <c r="C740" s="20" t="s">
        <v>11</v>
      </c>
      <c r="D740" s="19">
        <v>5</v>
      </c>
      <c r="E740" s="20" t="s">
        <v>336</v>
      </c>
      <c r="F740" s="20" t="s">
        <v>283</v>
      </c>
      <c r="G740" s="932" t="s">
        <v>961</v>
      </c>
      <c r="H740" s="911">
        <v>45012</v>
      </c>
      <c r="I740" s="814" t="s">
        <v>1560</v>
      </c>
      <c r="J740" s="185" t="s">
        <v>798</v>
      </c>
      <c r="K740" s="132" t="s">
        <v>55</v>
      </c>
      <c r="L740" s="5" t="s">
        <v>811</v>
      </c>
      <c r="M740" s="5"/>
      <c r="N740" s="101"/>
      <c r="O740" s="101">
        <v>45033</v>
      </c>
      <c r="P740" s="101"/>
      <c r="Q740" s="608">
        <v>44991</v>
      </c>
      <c r="R740" s="1037">
        <v>45040</v>
      </c>
      <c r="S740" s="537" t="s">
        <v>101</v>
      </c>
      <c r="T740" s="25" t="s">
        <v>102</v>
      </c>
      <c r="U740" s="25" t="s">
        <v>103</v>
      </c>
      <c r="V740" s="18" t="s">
        <v>248</v>
      </c>
      <c r="W740" s="18" t="s">
        <v>122</v>
      </c>
      <c r="X740" s="41" t="s">
        <v>1951</v>
      </c>
      <c r="Y740" s="46"/>
      <c r="Z740" s="19" t="s">
        <v>13</v>
      </c>
      <c r="AA740" s="39" t="s">
        <v>242</v>
      </c>
      <c r="AB740" s="43" t="s">
        <v>21</v>
      </c>
      <c r="AC740" s="22" t="s">
        <v>53</v>
      </c>
      <c r="AD740" s="23"/>
      <c r="AE740" s="23" t="s">
        <v>247</v>
      </c>
      <c r="AF740" s="20" t="s">
        <v>28</v>
      </c>
      <c r="AG740" s="6" t="str">
        <f t="shared" si="584"/>
        <v>710_82_1380_5_220_17_E</v>
      </c>
      <c r="AH740" s="19"/>
      <c r="AI740" s="45" t="str">
        <f t="shared" si="585"/>
        <v>710_82_1380_5_220_17  Schalplan, Schnitt 2-2</v>
      </c>
    </row>
    <row r="741" spans="1:35" s="445" customFormat="1" ht="12.75" customHeight="1" x14ac:dyDescent="0.25">
      <c r="A741" s="856">
        <v>710</v>
      </c>
      <c r="B741" s="118">
        <v>82</v>
      </c>
      <c r="C741" s="119" t="s">
        <v>11</v>
      </c>
      <c r="D741" s="120">
        <v>5</v>
      </c>
      <c r="E741" s="119" t="s">
        <v>336</v>
      </c>
      <c r="F741" s="119" t="s">
        <v>284</v>
      </c>
      <c r="G741" s="951" t="s">
        <v>19</v>
      </c>
      <c r="H741" s="918">
        <v>44187</v>
      </c>
      <c r="I741" s="934" t="s">
        <v>1556</v>
      </c>
      <c r="J741" s="856" t="s">
        <v>798</v>
      </c>
      <c r="K741" s="120" t="s">
        <v>55</v>
      </c>
      <c r="L741" s="118" t="s">
        <v>811</v>
      </c>
      <c r="M741" s="118"/>
      <c r="N741" s="859"/>
      <c r="O741" s="859"/>
      <c r="P741" s="929"/>
      <c r="Q741" s="120"/>
      <c r="R741" s="124"/>
      <c r="S741" s="965" t="s">
        <v>101</v>
      </c>
      <c r="T741" s="121" t="s">
        <v>102</v>
      </c>
      <c r="U741" s="121" t="s">
        <v>103</v>
      </c>
      <c r="V741" s="122" t="s">
        <v>248</v>
      </c>
      <c r="W741" s="122" t="s">
        <v>122</v>
      </c>
      <c r="X741" s="960" t="s">
        <v>1952</v>
      </c>
      <c r="Y741" s="123"/>
      <c r="Z741" s="120" t="s">
        <v>13</v>
      </c>
      <c r="AA741" s="124" t="s">
        <v>242</v>
      </c>
      <c r="AB741" s="125" t="s">
        <v>21</v>
      </c>
      <c r="AC741" s="126" t="s">
        <v>53</v>
      </c>
      <c r="AD741" s="127"/>
      <c r="AE741" s="127" t="s">
        <v>247</v>
      </c>
      <c r="AF741" s="119" t="s">
        <v>28</v>
      </c>
      <c r="AG741" s="128" t="str">
        <f t="shared" si="584"/>
        <v>710_82_1380_5_220_18_A</v>
      </c>
      <c r="AH741" s="120"/>
      <c r="AI741" s="884" t="str">
        <f t="shared" si="585"/>
        <v>710_82_1380_5_220_18  Schalplan, Schnitt 3-3, 3.1-3.1</v>
      </c>
    </row>
    <row r="742" spans="1:35" s="445" customFormat="1" ht="12.75" customHeight="1" x14ac:dyDescent="0.25">
      <c r="A742" s="856">
        <v>710</v>
      </c>
      <c r="B742" s="118">
        <v>82</v>
      </c>
      <c r="C742" s="119" t="s">
        <v>11</v>
      </c>
      <c r="D742" s="120">
        <v>5</v>
      </c>
      <c r="E742" s="119" t="s">
        <v>336</v>
      </c>
      <c r="F742" s="119" t="s">
        <v>284</v>
      </c>
      <c r="G742" s="951" t="s">
        <v>56</v>
      </c>
      <c r="H742" s="918">
        <v>44488</v>
      </c>
      <c r="I742" s="934" t="s">
        <v>1556</v>
      </c>
      <c r="J742" s="856" t="s">
        <v>798</v>
      </c>
      <c r="K742" s="120" t="s">
        <v>55</v>
      </c>
      <c r="L742" s="118" t="s">
        <v>811</v>
      </c>
      <c r="M742" s="118"/>
      <c r="N742" s="859">
        <v>44679</v>
      </c>
      <c r="O742" s="859">
        <v>44729</v>
      </c>
      <c r="P742" s="859">
        <f t="shared" ref="P742" si="586">N742+(6*7)</f>
        <v>44721</v>
      </c>
      <c r="Q742" s="929">
        <v>44823</v>
      </c>
      <c r="R742" s="124"/>
      <c r="S742" s="965" t="s">
        <v>101</v>
      </c>
      <c r="T742" s="121" t="s">
        <v>102</v>
      </c>
      <c r="U742" s="121" t="s">
        <v>103</v>
      </c>
      <c r="V742" s="122" t="s">
        <v>248</v>
      </c>
      <c r="W742" s="122" t="s">
        <v>122</v>
      </c>
      <c r="X742" s="960" t="s">
        <v>1952</v>
      </c>
      <c r="Y742" s="123"/>
      <c r="Z742" s="120" t="s">
        <v>13</v>
      </c>
      <c r="AA742" s="124" t="s">
        <v>242</v>
      </c>
      <c r="AB742" s="125" t="s">
        <v>21</v>
      </c>
      <c r="AC742" s="126" t="s">
        <v>53</v>
      </c>
      <c r="AD742" s="127"/>
      <c r="AE742" s="127" t="s">
        <v>247</v>
      </c>
      <c r="AF742" s="119" t="s">
        <v>28</v>
      </c>
      <c r="AG742" s="128" t="str">
        <f t="shared" si="584"/>
        <v>710_82_1380_5_220_18_B</v>
      </c>
      <c r="AH742" s="120"/>
      <c r="AI742" s="884" t="str">
        <f t="shared" si="585"/>
        <v>710_82_1380_5_220_18  Schalplan, Schnitt 3-3, 3.1-3.1</v>
      </c>
    </row>
    <row r="743" spans="1:35" s="445" customFormat="1" ht="12.75" customHeight="1" x14ac:dyDescent="0.25">
      <c r="A743" s="856">
        <v>710</v>
      </c>
      <c r="B743" s="118">
        <v>82</v>
      </c>
      <c r="C743" s="119" t="s">
        <v>11</v>
      </c>
      <c r="D743" s="120">
        <v>5</v>
      </c>
      <c r="E743" s="119" t="s">
        <v>336</v>
      </c>
      <c r="F743" s="119" t="s">
        <v>284</v>
      </c>
      <c r="G743" s="951" t="s">
        <v>54</v>
      </c>
      <c r="H743" s="918">
        <v>44838</v>
      </c>
      <c r="I743" s="934" t="s">
        <v>1556</v>
      </c>
      <c r="J743" s="856" t="s">
        <v>798</v>
      </c>
      <c r="K743" s="120" t="s">
        <v>55</v>
      </c>
      <c r="L743" s="118" t="s">
        <v>811</v>
      </c>
      <c r="M743" s="118"/>
      <c r="N743" s="859"/>
      <c r="O743" s="859">
        <v>44965</v>
      </c>
      <c r="P743" s="859"/>
      <c r="Q743" s="929">
        <v>44823</v>
      </c>
      <c r="R743" s="903">
        <v>44970</v>
      </c>
      <c r="S743" s="965" t="s">
        <v>101</v>
      </c>
      <c r="T743" s="121" t="s">
        <v>102</v>
      </c>
      <c r="U743" s="121" t="s">
        <v>103</v>
      </c>
      <c r="V743" s="122" t="s">
        <v>248</v>
      </c>
      <c r="W743" s="122" t="s">
        <v>122</v>
      </c>
      <c r="X743" s="960" t="s">
        <v>1952</v>
      </c>
      <c r="Y743" s="123"/>
      <c r="Z743" s="120" t="s">
        <v>13</v>
      </c>
      <c r="AA743" s="124" t="s">
        <v>242</v>
      </c>
      <c r="AB743" s="125" t="s">
        <v>21</v>
      </c>
      <c r="AC743" s="126" t="s">
        <v>53</v>
      </c>
      <c r="AD743" s="127"/>
      <c r="AE743" s="127" t="s">
        <v>247</v>
      </c>
      <c r="AF743" s="119" t="s">
        <v>28</v>
      </c>
      <c r="AG743" s="128" t="str">
        <f t="shared" si="584"/>
        <v>710_82_1380_5_220_18_C</v>
      </c>
      <c r="AH743" s="120"/>
      <c r="AI743" s="884" t="str">
        <f t="shared" si="585"/>
        <v>710_82_1380_5_220_18  Schalplan, Schnitt 3-3, 3.1-3.1</v>
      </c>
    </row>
    <row r="744" spans="1:35" s="188" customFormat="1" ht="12.75" customHeight="1" x14ac:dyDescent="0.25">
      <c r="A744" s="29">
        <v>710</v>
      </c>
      <c r="B744" s="5">
        <v>82</v>
      </c>
      <c r="C744" s="20" t="s">
        <v>11</v>
      </c>
      <c r="D744" s="19">
        <v>5</v>
      </c>
      <c r="E744" s="20" t="s">
        <v>336</v>
      </c>
      <c r="F744" s="20" t="s">
        <v>284</v>
      </c>
      <c r="G744" s="932" t="s">
        <v>752</v>
      </c>
      <c r="H744" s="911">
        <v>45012</v>
      </c>
      <c r="I744" s="814" t="s">
        <v>1560</v>
      </c>
      <c r="J744" s="185" t="s">
        <v>798</v>
      </c>
      <c r="K744" s="132" t="s">
        <v>55</v>
      </c>
      <c r="L744" s="5" t="s">
        <v>811</v>
      </c>
      <c r="M744" s="5"/>
      <c r="N744" s="101"/>
      <c r="O744" s="101">
        <v>45033</v>
      </c>
      <c r="P744" s="101"/>
      <c r="Q744" s="608">
        <v>44991</v>
      </c>
      <c r="R744" s="1037">
        <v>45040</v>
      </c>
      <c r="S744" s="537" t="s">
        <v>101</v>
      </c>
      <c r="T744" s="25" t="s">
        <v>102</v>
      </c>
      <c r="U744" s="25" t="s">
        <v>103</v>
      </c>
      <c r="V744" s="18" t="s">
        <v>248</v>
      </c>
      <c r="W744" s="18" t="s">
        <v>122</v>
      </c>
      <c r="X744" s="41" t="s">
        <v>1952</v>
      </c>
      <c r="Y744" s="46"/>
      <c r="Z744" s="19" t="s">
        <v>13</v>
      </c>
      <c r="AA744" s="39" t="s">
        <v>242</v>
      </c>
      <c r="AB744" s="43" t="s">
        <v>21</v>
      </c>
      <c r="AC744" s="22" t="s">
        <v>53</v>
      </c>
      <c r="AD744" s="23"/>
      <c r="AE744" s="23" t="s">
        <v>247</v>
      </c>
      <c r="AF744" s="20" t="s">
        <v>28</v>
      </c>
      <c r="AG744" s="6" t="str">
        <f t="shared" si="584"/>
        <v>710_82_1380_5_220_18_D</v>
      </c>
      <c r="AH744" s="19"/>
      <c r="AI744" s="45" t="str">
        <f t="shared" si="585"/>
        <v>710_82_1380_5_220_18  Schalplan, Schnitt 3-3, 3.1-3.1</v>
      </c>
    </row>
    <row r="745" spans="1:35" s="445" customFormat="1" ht="12.75" customHeight="1" x14ac:dyDescent="0.25">
      <c r="A745" s="856">
        <v>710</v>
      </c>
      <c r="B745" s="118">
        <v>82</v>
      </c>
      <c r="C745" s="119" t="s">
        <v>11</v>
      </c>
      <c r="D745" s="120">
        <v>5</v>
      </c>
      <c r="E745" s="119" t="s">
        <v>336</v>
      </c>
      <c r="F745" s="119" t="s">
        <v>285</v>
      </c>
      <c r="G745" s="951" t="s">
        <v>19</v>
      </c>
      <c r="H745" s="918">
        <v>44187</v>
      </c>
      <c r="I745" s="934" t="s">
        <v>1556</v>
      </c>
      <c r="J745" s="856" t="s">
        <v>798</v>
      </c>
      <c r="K745" s="120" t="s">
        <v>55</v>
      </c>
      <c r="L745" s="118" t="s">
        <v>811</v>
      </c>
      <c r="M745" s="118"/>
      <c r="N745" s="859"/>
      <c r="O745" s="859"/>
      <c r="P745" s="929"/>
      <c r="Q745" s="120"/>
      <c r="R745" s="124"/>
      <c r="S745" s="965" t="s">
        <v>101</v>
      </c>
      <c r="T745" s="121" t="s">
        <v>102</v>
      </c>
      <c r="U745" s="121" t="s">
        <v>103</v>
      </c>
      <c r="V745" s="122" t="s">
        <v>248</v>
      </c>
      <c r="W745" s="122" t="s">
        <v>122</v>
      </c>
      <c r="X745" s="960" t="s">
        <v>1953</v>
      </c>
      <c r="Y745" s="123"/>
      <c r="Z745" s="120" t="s">
        <v>13</v>
      </c>
      <c r="AA745" s="124" t="s">
        <v>242</v>
      </c>
      <c r="AB745" s="125" t="s">
        <v>21</v>
      </c>
      <c r="AC745" s="126" t="s">
        <v>53</v>
      </c>
      <c r="AD745" s="127"/>
      <c r="AE745" s="127" t="s">
        <v>247</v>
      </c>
      <c r="AF745" s="119" t="s">
        <v>28</v>
      </c>
      <c r="AG745" s="128" t="str">
        <f t="shared" si="584"/>
        <v>710_82_1380_5_220_19_A</v>
      </c>
      <c r="AH745" s="120"/>
      <c r="AI745" s="884" t="str">
        <f t="shared" si="585"/>
        <v>710_82_1380_5_220_19  Schalplan, Schnitt 4-4</v>
      </c>
    </row>
    <row r="746" spans="1:35" s="445" customFormat="1" ht="12.75" customHeight="1" x14ac:dyDescent="0.25">
      <c r="A746" s="856">
        <v>710</v>
      </c>
      <c r="B746" s="118">
        <v>82</v>
      </c>
      <c r="C746" s="119" t="s">
        <v>11</v>
      </c>
      <c r="D746" s="120">
        <v>5</v>
      </c>
      <c r="E746" s="119" t="s">
        <v>336</v>
      </c>
      <c r="F746" s="119" t="s">
        <v>285</v>
      </c>
      <c r="G746" s="951" t="s">
        <v>56</v>
      </c>
      <c r="H746" s="918">
        <v>44488</v>
      </c>
      <c r="I746" s="934" t="s">
        <v>1556</v>
      </c>
      <c r="J746" s="856" t="s">
        <v>798</v>
      </c>
      <c r="K746" s="120" t="s">
        <v>55</v>
      </c>
      <c r="L746" s="118" t="s">
        <v>811</v>
      </c>
      <c r="M746" s="118"/>
      <c r="N746" s="859">
        <v>44679</v>
      </c>
      <c r="O746" s="859">
        <v>44729</v>
      </c>
      <c r="P746" s="859">
        <f t="shared" ref="P746" si="587">N746+(6*7)</f>
        <v>44721</v>
      </c>
      <c r="Q746" s="929">
        <v>44823</v>
      </c>
      <c r="R746" s="124"/>
      <c r="S746" s="965" t="s">
        <v>101</v>
      </c>
      <c r="T746" s="121" t="s">
        <v>102</v>
      </c>
      <c r="U746" s="121" t="s">
        <v>103</v>
      </c>
      <c r="V746" s="122" t="s">
        <v>248</v>
      </c>
      <c r="W746" s="122" t="s">
        <v>122</v>
      </c>
      <c r="X746" s="960" t="s">
        <v>1953</v>
      </c>
      <c r="Y746" s="123"/>
      <c r="Z746" s="120" t="s">
        <v>13</v>
      </c>
      <c r="AA746" s="124" t="s">
        <v>242</v>
      </c>
      <c r="AB746" s="125" t="s">
        <v>21</v>
      </c>
      <c r="AC746" s="126" t="s">
        <v>53</v>
      </c>
      <c r="AD746" s="127"/>
      <c r="AE746" s="127" t="s">
        <v>247</v>
      </c>
      <c r="AF746" s="119" t="s">
        <v>28</v>
      </c>
      <c r="AG746" s="128" t="str">
        <f t="shared" si="584"/>
        <v>710_82_1380_5_220_19_B</v>
      </c>
      <c r="AH746" s="120"/>
      <c r="AI746" s="884" t="str">
        <f t="shared" si="585"/>
        <v>710_82_1380_5_220_19  Schalplan, Schnitt 4-4</v>
      </c>
    </row>
    <row r="747" spans="1:35" s="445" customFormat="1" ht="12.75" customHeight="1" x14ac:dyDescent="0.25">
      <c r="A747" s="856">
        <v>710</v>
      </c>
      <c r="B747" s="118">
        <v>82</v>
      </c>
      <c r="C747" s="119" t="s">
        <v>11</v>
      </c>
      <c r="D747" s="120">
        <v>5</v>
      </c>
      <c r="E747" s="119" t="s">
        <v>336</v>
      </c>
      <c r="F747" s="119" t="s">
        <v>285</v>
      </c>
      <c r="G747" s="951" t="s">
        <v>54</v>
      </c>
      <c r="H747" s="918">
        <v>44838</v>
      </c>
      <c r="I747" s="934" t="s">
        <v>1556</v>
      </c>
      <c r="J747" s="856" t="s">
        <v>798</v>
      </c>
      <c r="K747" s="120" t="s">
        <v>55</v>
      </c>
      <c r="L747" s="118" t="s">
        <v>811</v>
      </c>
      <c r="M747" s="118"/>
      <c r="N747" s="859"/>
      <c r="O747" s="859">
        <v>44965</v>
      </c>
      <c r="P747" s="859"/>
      <c r="Q747" s="929">
        <v>44823</v>
      </c>
      <c r="R747" s="903">
        <v>44970</v>
      </c>
      <c r="S747" s="965" t="s">
        <v>101</v>
      </c>
      <c r="T747" s="121" t="s">
        <v>102</v>
      </c>
      <c r="U747" s="121" t="s">
        <v>103</v>
      </c>
      <c r="V747" s="122" t="s">
        <v>248</v>
      </c>
      <c r="W747" s="122" t="s">
        <v>122</v>
      </c>
      <c r="X747" s="960" t="s">
        <v>1953</v>
      </c>
      <c r="Y747" s="123"/>
      <c r="Z747" s="120" t="s">
        <v>13</v>
      </c>
      <c r="AA747" s="124" t="s">
        <v>242</v>
      </c>
      <c r="AB747" s="125" t="s">
        <v>21</v>
      </c>
      <c r="AC747" s="126" t="s">
        <v>53</v>
      </c>
      <c r="AD747" s="127"/>
      <c r="AE747" s="127" t="s">
        <v>247</v>
      </c>
      <c r="AF747" s="119" t="s">
        <v>28</v>
      </c>
      <c r="AG747" s="128" t="str">
        <f t="shared" si="584"/>
        <v>710_82_1380_5_220_19_C</v>
      </c>
      <c r="AH747" s="120"/>
      <c r="AI747" s="884" t="str">
        <f t="shared" si="585"/>
        <v>710_82_1380_5_220_19  Schalplan, Schnitt 4-4</v>
      </c>
    </row>
    <row r="748" spans="1:35" s="188" customFormat="1" ht="12.75" customHeight="1" x14ac:dyDescent="0.25">
      <c r="A748" s="29">
        <v>710</v>
      </c>
      <c r="B748" s="5">
        <v>82</v>
      </c>
      <c r="C748" s="20" t="s">
        <v>11</v>
      </c>
      <c r="D748" s="19">
        <v>5</v>
      </c>
      <c r="E748" s="20" t="s">
        <v>336</v>
      </c>
      <c r="F748" s="20" t="s">
        <v>285</v>
      </c>
      <c r="G748" s="932" t="s">
        <v>752</v>
      </c>
      <c r="H748" s="911">
        <v>45012</v>
      </c>
      <c r="I748" s="814" t="s">
        <v>1560</v>
      </c>
      <c r="J748" s="185" t="s">
        <v>798</v>
      </c>
      <c r="K748" s="132" t="s">
        <v>55</v>
      </c>
      <c r="L748" s="5" t="s">
        <v>811</v>
      </c>
      <c r="M748" s="5"/>
      <c r="N748" s="101"/>
      <c r="O748" s="101">
        <v>45033</v>
      </c>
      <c r="P748" s="101"/>
      <c r="Q748" s="608">
        <v>44991</v>
      </c>
      <c r="R748" s="1037">
        <v>45040</v>
      </c>
      <c r="S748" s="537" t="s">
        <v>101</v>
      </c>
      <c r="T748" s="25" t="s">
        <v>102</v>
      </c>
      <c r="U748" s="25" t="s">
        <v>103</v>
      </c>
      <c r="V748" s="18" t="s">
        <v>248</v>
      </c>
      <c r="W748" s="18" t="s">
        <v>122</v>
      </c>
      <c r="X748" s="41" t="s">
        <v>1953</v>
      </c>
      <c r="Y748" s="46"/>
      <c r="Z748" s="19" t="s">
        <v>13</v>
      </c>
      <c r="AA748" s="39" t="s">
        <v>242</v>
      </c>
      <c r="AB748" s="43" t="s">
        <v>21</v>
      </c>
      <c r="AC748" s="22" t="s">
        <v>53</v>
      </c>
      <c r="AD748" s="23"/>
      <c r="AE748" s="23" t="s">
        <v>247</v>
      </c>
      <c r="AF748" s="20" t="s">
        <v>28</v>
      </c>
      <c r="AG748" s="6" t="str">
        <f t="shared" si="584"/>
        <v>710_82_1380_5_220_19_D</v>
      </c>
      <c r="AH748" s="19"/>
      <c r="AI748" s="45" t="str">
        <f t="shared" si="585"/>
        <v>710_82_1380_5_220_19  Schalplan, Schnitt 4-4</v>
      </c>
    </row>
    <row r="749" spans="1:35" s="445" customFormat="1" ht="12.75" customHeight="1" x14ac:dyDescent="0.25">
      <c r="A749" s="856">
        <v>710</v>
      </c>
      <c r="B749" s="118">
        <v>82</v>
      </c>
      <c r="C749" s="119" t="s">
        <v>11</v>
      </c>
      <c r="D749" s="120">
        <v>5</v>
      </c>
      <c r="E749" s="119" t="s">
        <v>336</v>
      </c>
      <c r="F749" s="119" t="s">
        <v>371</v>
      </c>
      <c r="G749" s="951" t="s">
        <v>19</v>
      </c>
      <c r="H749" s="918">
        <v>44187</v>
      </c>
      <c r="I749" s="934" t="s">
        <v>1556</v>
      </c>
      <c r="J749" s="856" t="s">
        <v>798</v>
      </c>
      <c r="K749" s="120" t="s">
        <v>55</v>
      </c>
      <c r="L749" s="118" t="s">
        <v>811</v>
      </c>
      <c r="M749" s="118"/>
      <c r="N749" s="859"/>
      <c r="O749" s="859"/>
      <c r="P749" s="929"/>
      <c r="Q749" s="120"/>
      <c r="R749" s="124"/>
      <c r="S749" s="965" t="s">
        <v>101</v>
      </c>
      <c r="T749" s="121" t="s">
        <v>102</v>
      </c>
      <c r="U749" s="121" t="s">
        <v>103</v>
      </c>
      <c r="V749" s="122" t="s">
        <v>248</v>
      </c>
      <c r="W749" s="122" t="s">
        <v>122</v>
      </c>
      <c r="X749" s="960" t="s">
        <v>1954</v>
      </c>
      <c r="Y749" s="123"/>
      <c r="Z749" s="120" t="s">
        <v>13</v>
      </c>
      <c r="AA749" s="124" t="s">
        <v>242</v>
      </c>
      <c r="AB749" s="125" t="s">
        <v>21</v>
      </c>
      <c r="AC749" s="126" t="s">
        <v>53</v>
      </c>
      <c r="AD749" s="127"/>
      <c r="AE749" s="127" t="s">
        <v>247</v>
      </c>
      <c r="AF749" s="119" t="s">
        <v>28</v>
      </c>
      <c r="AG749" s="128" t="str">
        <f t="shared" si="584"/>
        <v>710_82_1380_5_220_20_A</v>
      </c>
      <c r="AH749" s="120"/>
      <c r="AI749" s="884" t="str">
        <f t="shared" si="585"/>
        <v>710_82_1380_5_220_20  Schalplan, Schnitt 5-5</v>
      </c>
    </row>
    <row r="750" spans="1:35" s="445" customFormat="1" ht="12.75" customHeight="1" x14ac:dyDescent="0.25">
      <c r="A750" s="856">
        <v>710</v>
      </c>
      <c r="B750" s="118">
        <v>82</v>
      </c>
      <c r="C750" s="119" t="s">
        <v>11</v>
      </c>
      <c r="D750" s="120">
        <v>5</v>
      </c>
      <c r="E750" s="119" t="s">
        <v>336</v>
      </c>
      <c r="F750" s="119" t="s">
        <v>371</v>
      </c>
      <c r="G750" s="951" t="s">
        <v>56</v>
      </c>
      <c r="H750" s="918">
        <v>44488</v>
      </c>
      <c r="I750" s="934" t="s">
        <v>1556</v>
      </c>
      <c r="J750" s="856" t="s">
        <v>798</v>
      </c>
      <c r="K750" s="120" t="s">
        <v>55</v>
      </c>
      <c r="L750" s="118" t="s">
        <v>811</v>
      </c>
      <c r="M750" s="118"/>
      <c r="N750" s="859">
        <v>44679</v>
      </c>
      <c r="O750" s="859">
        <v>44729</v>
      </c>
      <c r="P750" s="859">
        <f t="shared" ref="P750" si="588">N750+(6*7)</f>
        <v>44721</v>
      </c>
      <c r="Q750" s="929">
        <v>44823</v>
      </c>
      <c r="R750" s="124"/>
      <c r="S750" s="965" t="s">
        <v>101</v>
      </c>
      <c r="T750" s="121" t="s">
        <v>102</v>
      </c>
      <c r="U750" s="121" t="s">
        <v>103</v>
      </c>
      <c r="V750" s="122" t="s">
        <v>248</v>
      </c>
      <c r="W750" s="122" t="s">
        <v>122</v>
      </c>
      <c r="X750" s="960" t="s">
        <v>1954</v>
      </c>
      <c r="Y750" s="123"/>
      <c r="Z750" s="120" t="s">
        <v>13</v>
      </c>
      <c r="AA750" s="124" t="s">
        <v>242</v>
      </c>
      <c r="AB750" s="125" t="s">
        <v>21</v>
      </c>
      <c r="AC750" s="126" t="s">
        <v>53</v>
      </c>
      <c r="AD750" s="127"/>
      <c r="AE750" s="127" t="s">
        <v>247</v>
      </c>
      <c r="AF750" s="119" t="s">
        <v>28</v>
      </c>
      <c r="AG750" s="128" t="str">
        <f t="shared" si="584"/>
        <v>710_82_1380_5_220_20_B</v>
      </c>
      <c r="AH750" s="120"/>
      <c r="AI750" s="884" t="str">
        <f t="shared" si="585"/>
        <v>710_82_1380_5_220_20  Schalplan, Schnitt 5-5</v>
      </c>
    </row>
    <row r="751" spans="1:35" s="445" customFormat="1" ht="12.75" customHeight="1" x14ac:dyDescent="0.25">
      <c r="A751" s="856">
        <v>710</v>
      </c>
      <c r="B751" s="118">
        <v>82</v>
      </c>
      <c r="C751" s="119" t="s">
        <v>11</v>
      </c>
      <c r="D751" s="120">
        <v>5</v>
      </c>
      <c r="E751" s="119" t="s">
        <v>336</v>
      </c>
      <c r="F751" s="119" t="s">
        <v>371</v>
      </c>
      <c r="G751" s="951" t="s">
        <v>54</v>
      </c>
      <c r="H751" s="918">
        <v>44838</v>
      </c>
      <c r="I751" s="934" t="s">
        <v>1556</v>
      </c>
      <c r="J751" s="856" t="s">
        <v>798</v>
      </c>
      <c r="K751" s="120" t="s">
        <v>55</v>
      </c>
      <c r="L751" s="118" t="s">
        <v>811</v>
      </c>
      <c r="M751" s="118"/>
      <c r="N751" s="859"/>
      <c r="O751" s="859">
        <v>44965</v>
      </c>
      <c r="P751" s="859"/>
      <c r="Q751" s="929">
        <v>44823</v>
      </c>
      <c r="R751" s="903">
        <v>44970</v>
      </c>
      <c r="S751" s="965" t="s">
        <v>101</v>
      </c>
      <c r="T751" s="121" t="s">
        <v>102</v>
      </c>
      <c r="U751" s="121" t="s">
        <v>103</v>
      </c>
      <c r="V751" s="122" t="s">
        <v>248</v>
      </c>
      <c r="W751" s="122" t="s">
        <v>122</v>
      </c>
      <c r="X751" s="960" t="s">
        <v>1954</v>
      </c>
      <c r="Y751" s="123"/>
      <c r="Z751" s="120" t="s">
        <v>13</v>
      </c>
      <c r="AA751" s="124" t="s">
        <v>242</v>
      </c>
      <c r="AB751" s="125" t="s">
        <v>21</v>
      </c>
      <c r="AC751" s="126" t="s">
        <v>53</v>
      </c>
      <c r="AD751" s="127"/>
      <c r="AE751" s="127" t="s">
        <v>247</v>
      </c>
      <c r="AF751" s="119" t="s">
        <v>28</v>
      </c>
      <c r="AG751" s="128" t="str">
        <f t="shared" si="584"/>
        <v>710_82_1380_5_220_20_C</v>
      </c>
      <c r="AH751" s="120"/>
      <c r="AI751" s="884" t="str">
        <f t="shared" si="585"/>
        <v>710_82_1380_5_220_20  Schalplan, Schnitt 5-5</v>
      </c>
    </row>
    <row r="752" spans="1:35" s="188" customFormat="1" ht="12.75" customHeight="1" x14ac:dyDescent="0.25">
      <c r="A752" s="29">
        <v>710</v>
      </c>
      <c r="B752" s="5">
        <v>82</v>
      </c>
      <c r="C752" s="20" t="s">
        <v>11</v>
      </c>
      <c r="D752" s="19">
        <v>5</v>
      </c>
      <c r="E752" s="20" t="s">
        <v>336</v>
      </c>
      <c r="F752" s="20" t="s">
        <v>371</v>
      </c>
      <c r="G752" s="932" t="s">
        <v>752</v>
      </c>
      <c r="H752" s="911">
        <v>45012</v>
      </c>
      <c r="I752" s="814" t="s">
        <v>1560</v>
      </c>
      <c r="J752" s="185" t="s">
        <v>798</v>
      </c>
      <c r="K752" s="132" t="s">
        <v>55</v>
      </c>
      <c r="L752" s="5" t="s">
        <v>811</v>
      </c>
      <c r="M752" s="5"/>
      <c r="N752" s="101"/>
      <c r="O752" s="101">
        <v>45033</v>
      </c>
      <c r="P752" s="101"/>
      <c r="Q752" s="608">
        <v>44991</v>
      </c>
      <c r="R752" s="1037">
        <v>45040</v>
      </c>
      <c r="S752" s="537" t="s">
        <v>101</v>
      </c>
      <c r="T752" s="25" t="s">
        <v>102</v>
      </c>
      <c r="U752" s="25" t="s">
        <v>103</v>
      </c>
      <c r="V752" s="18" t="s">
        <v>248</v>
      </c>
      <c r="W752" s="18" t="s">
        <v>122</v>
      </c>
      <c r="X752" s="41" t="s">
        <v>1954</v>
      </c>
      <c r="Y752" s="46"/>
      <c r="Z752" s="19" t="s">
        <v>13</v>
      </c>
      <c r="AA752" s="39" t="s">
        <v>242</v>
      </c>
      <c r="AB752" s="43" t="s">
        <v>21</v>
      </c>
      <c r="AC752" s="22" t="s">
        <v>53</v>
      </c>
      <c r="AD752" s="23"/>
      <c r="AE752" s="23" t="s">
        <v>247</v>
      </c>
      <c r="AF752" s="20" t="s">
        <v>28</v>
      </c>
      <c r="AG752" s="6" t="str">
        <f t="shared" si="584"/>
        <v>710_82_1380_5_220_20_D</v>
      </c>
      <c r="AH752" s="19"/>
      <c r="AI752" s="45" t="str">
        <f t="shared" si="585"/>
        <v>710_82_1380_5_220_20  Schalplan, Schnitt 5-5</v>
      </c>
    </row>
    <row r="753" spans="1:35" s="445" customFormat="1" ht="12.75" customHeight="1" x14ac:dyDescent="0.25">
      <c r="A753" s="856">
        <v>710</v>
      </c>
      <c r="B753" s="118">
        <v>82</v>
      </c>
      <c r="C753" s="119" t="s">
        <v>11</v>
      </c>
      <c r="D753" s="120">
        <v>5</v>
      </c>
      <c r="E753" s="119" t="s">
        <v>336</v>
      </c>
      <c r="F753" s="119" t="s">
        <v>406</v>
      </c>
      <c r="G753" s="951" t="s">
        <v>19</v>
      </c>
      <c r="H753" s="918">
        <v>44187</v>
      </c>
      <c r="I753" s="934" t="s">
        <v>1556</v>
      </c>
      <c r="J753" s="856" t="s">
        <v>798</v>
      </c>
      <c r="K753" s="120" t="s">
        <v>55</v>
      </c>
      <c r="L753" s="118" t="s">
        <v>811</v>
      </c>
      <c r="M753" s="118"/>
      <c r="N753" s="859"/>
      <c r="O753" s="859"/>
      <c r="P753" s="929"/>
      <c r="Q753" s="120"/>
      <c r="R753" s="124"/>
      <c r="S753" s="965" t="s">
        <v>101</v>
      </c>
      <c r="T753" s="121" t="s">
        <v>102</v>
      </c>
      <c r="U753" s="121" t="s">
        <v>103</v>
      </c>
      <c r="V753" s="122" t="s">
        <v>248</v>
      </c>
      <c r="W753" s="122" t="s">
        <v>122</v>
      </c>
      <c r="X753" s="960" t="s">
        <v>1955</v>
      </c>
      <c r="Y753" s="123"/>
      <c r="Z753" s="120" t="s">
        <v>13</v>
      </c>
      <c r="AA753" s="124" t="s">
        <v>242</v>
      </c>
      <c r="AB753" s="125" t="s">
        <v>21</v>
      </c>
      <c r="AC753" s="126" t="s">
        <v>53</v>
      </c>
      <c r="AD753" s="127"/>
      <c r="AE753" s="127" t="s">
        <v>247</v>
      </c>
      <c r="AF753" s="119" t="s">
        <v>28</v>
      </c>
      <c r="AG753" s="128" t="str">
        <f t="shared" si="584"/>
        <v>710_82_1380_5_220_21_A</v>
      </c>
      <c r="AH753" s="120"/>
      <c r="AI753" s="884" t="str">
        <f t="shared" si="585"/>
        <v>710_82_1380_5_220_21  Schalplan, Schnitt 6-6</v>
      </c>
    </row>
    <row r="754" spans="1:35" s="445" customFormat="1" ht="12.75" customHeight="1" x14ac:dyDescent="0.25">
      <c r="A754" s="856">
        <v>710</v>
      </c>
      <c r="B754" s="118">
        <v>82</v>
      </c>
      <c r="C754" s="119" t="s">
        <v>11</v>
      </c>
      <c r="D754" s="120">
        <v>5</v>
      </c>
      <c r="E754" s="119" t="s">
        <v>336</v>
      </c>
      <c r="F754" s="119" t="s">
        <v>406</v>
      </c>
      <c r="G754" s="951" t="s">
        <v>56</v>
      </c>
      <c r="H754" s="918">
        <v>44488</v>
      </c>
      <c r="I754" s="934" t="s">
        <v>1556</v>
      </c>
      <c r="J754" s="856" t="s">
        <v>798</v>
      </c>
      <c r="K754" s="120" t="s">
        <v>55</v>
      </c>
      <c r="L754" s="118" t="s">
        <v>811</v>
      </c>
      <c r="M754" s="118"/>
      <c r="N754" s="859">
        <v>44679</v>
      </c>
      <c r="O754" s="859">
        <v>44729</v>
      </c>
      <c r="P754" s="859">
        <f t="shared" ref="P754" si="589">N754+(6*7)</f>
        <v>44721</v>
      </c>
      <c r="Q754" s="929">
        <v>44823</v>
      </c>
      <c r="R754" s="124"/>
      <c r="S754" s="965" t="s">
        <v>101</v>
      </c>
      <c r="T754" s="121" t="s">
        <v>102</v>
      </c>
      <c r="U754" s="121" t="s">
        <v>103</v>
      </c>
      <c r="V754" s="122" t="s">
        <v>248</v>
      </c>
      <c r="W754" s="122" t="s">
        <v>122</v>
      </c>
      <c r="X754" s="960" t="s">
        <v>1955</v>
      </c>
      <c r="Y754" s="123"/>
      <c r="Z754" s="120" t="s">
        <v>13</v>
      </c>
      <c r="AA754" s="124" t="s">
        <v>242</v>
      </c>
      <c r="AB754" s="125" t="s">
        <v>21</v>
      </c>
      <c r="AC754" s="126" t="s">
        <v>53</v>
      </c>
      <c r="AD754" s="127"/>
      <c r="AE754" s="127" t="s">
        <v>247</v>
      </c>
      <c r="AF754" s="119" t="s">
        <v>28</v>
      </c>
      <c r="AG754" s="128" t="str">
        <f t="shared" si="584"/>
        <v>710_82_1380_5_220_21_B</v>
      </c>
      <c r="AH754" s="120"/>
      <c r="AI754" s="884" t="str">
        <f t="shared" si="585"/>
        <v>710_82_1380_5_220_21  Schalplan, Schnitt 6-6</v>
      </c>
    </row>
    <row r="755" spans="1:35" s="445" customFormat="1" ht="12.75" customHeight="1" x14ac:dyDescent="0.25">
      <c r="A755" s="856">
        <v>710</v>
      </c>
      <c r="B755" s="118">
        <v>82</v>
      </c>
      <c r="C755" s="119" t="s">
        <v>11</v>
      </c>
      <c r="D755" s="120">
        <v>5</v>
      </c>
      <c r="E755" s="119" t="s">
        <v>336</v>
      </c>
      <c r="F755" s="119" t="s">
        <v>406</v>
      </c>
      <c r="G755" s="951" t="s">
        <v>54</v>
      </c>
      <c r="H755" s="918">
        <v>44838</v>
      </c>
      <c r="I755" s="934" t="s">
        <v>1556</v>
      </c>
      <c r="J755" s="856" t="s">
        <v>798</v>
      </c>
      <c r="K755" s="120" t="s">
        <v>55</v>
      </c>
      <c r="L755" s="118" t="s">
        <v>811</v>
      </c>
      <c r="M755" s="118"/>
      <c r="N755" s="859"/>
      <c r="O755" s="859">
        <v>44965</v>
      </c>
      <c r="P755" s="859"/>
      <c r="Q755" s="929">
        <v>44823</v>
      </c>
      <c r="R755" s="903">
        <v>44970</v>
      </c>
      <c r="S755" s="965" t="s">
        <v>101</v>
      </c>
      <c r="T755" s="121" t="s">
        <v>102</v>
      </c>
      <c r="U755" s="121" t="s">
        <v>103</v>
      </c>
      <c r="V755" s="122" t="s">
        <v>248</v>
      </c>
      <c r="W755" s="122" t="s">
        <v>122</v>
      </c>
      <c r="X755" s="960" t="s">
        <v>1955</v>
      </c>
      <c r="Y755" s="123"/>
      <c r="Z755" s="120" t="s">
        <v>13</v>
      </c>
      <c r="AA755" s="124" t="s">
        <v>242</v>
      </c>
      <c r="AB755" s="125" t="s">
        <v>21</v>
      </c>
      <c r="AC755" s="126" t="s">
        <v>53</v>
      </c>
      <c r="AD755" s="127"/>
      <c r="AE755" s="127" t="s">
        <v>247</v>
      </c>
      <c r="AF755" s="119" t="s">
        <v>28</v>
      </c>
      <c r="AG755" s="128" t="str">
        <f t="shared" si="584"/>
        <v>710_82_1380_5_220_21_C</v>
      </c>
      <c r="AH755" s="120"/>
      <c r="AI755" s="884" t="str">
        <f t="shared" si="585"/>
        <v>710_82_1380_5_220_21  Schalplan, Schnitt 6-6</v>
      </c>
    </row>
    <row r="756" spans="1:35" s="188" customFormat="1" ht="12.75" customHeight="1" x14ac:dyDescent="0.25">
      <c r="A756" s="29">
        <v>710</v>
      </c>
      <c r="B756" s="5">
        <v>82</v>
      </c>
      <c r="C756" s="20" t="s">
        <v>11</v>
      </c>
      <c r="D756" s="19">
        <v>5</v>
      </c>
      <c r="E756" s="20" t="s">
        <v>336</v>
      </c>
      <c r="F756" s="20" t="s">
        <v>406</v>
      </c>
      <c r="G756" s="932" t="s">
        <v>752</v>
      </c>
      <c r="H756" s="911">
        <v>45012</v>
      </c>
      <c r="I756" s="814" t="s">
        <v>1560</v>
      </c>
      <c r="J756" s="185" t="s">
        <v>798</v>
      </c>
      <c r="K756" s="132" t="s">
        <v>55</v>
      </c>
      <c r="L756" s="5" t="s">
        <v>811</v>
      </c>
      <c r="M756" s="5"/>
      <c r="N756" s="101"/>
      <c r="O756" s="101">
        <v>45033</v>
      </c>
      <c r="P756" s="101"/>
      <c r="Q756" s="608">
        <v>44991</v>
      </c>
      <c r="R756" s="1037">
        <v>45040</v>
      </c>
      <c r="S756" s="537" t="s">
        <v>101</v>
      </c>
      <c r="T756" s="25" t="s">
        <v>102</v>
      </c>
      <c r="U756" s="25" t="s">
        <v>103</v>
      </c>
      <c r="V756" s="18" t="s">
        <v>248</v>
      </c>
      <c r="W756" s="18" t="s">
        <v>122</v>
      </c>
      <c r="X756" s="41" t="s">
        <v>1955</v>
      </c>
      <c r="Y756" s="46"/>
      <c r="Z756" s="19" t="s">
        <v>13</v>
      </c>
      <c r="AA756" s="39" t="s">
        <v>242</v>
      </c>
      <c r="AB756" s="43" t="s">
        <v>21</v>
      </c>
      <c r="AC756" s="22" t="s">
        <v>53</v>
      </c>
      <c r="AD756" s="23"/>
      <c r="AE756" s="23" t="s">
        <v>247</v>
      </c>
      <c r="AF756" s="20" t="s">
        <v>28</v>
      </c>
      <c r="AG756" s="6" t="str">
        <f t="shared" si="584"/>
        <v>710_82_1380_5_220_21_D</v>
      </c>
      <c r="AH756" s="19"/>
      <c r="AI756" s="45" t="str">
        <f t="shared" si="585"/>
        <v>710_82_1380_5_220_21  Schalplan, Schnitt 6-6</v>
      </c>
    </row>
    <row r="757" spans="1:35" s="445" customFormat="1" ht="12.75" customHeight="1" x14ac:dyDescent="0.25">
      <c r="A757" s="856">
        <v>710</v>
      </c>
      <c r="B757" s="118">
        <v>82</v>
      </c>
      <c r="C757" s="119" t="s">
        <v>11</v>
      </c>
      <c r="D757" s="120">
        <v>5</v>
      </c>
      <c r="E757" s="119" t="s">
        <v>336</v>
      </c>
      <c r="F757" s="119" t="s">
        <v>407</v>
      </c>
      <c r="G757" s="951" t="s">
        <v>19</v>
      </c>
      <c r="H757" s="918">
        <v>44187</v>
      </c>
      <c r="I757" s="934" t="s">
        <v>1556</v>
      </c>
      <c r="J757" s="856" t="s">
        <v>798</v>
      </c>
      <c r="K757" s="120" t="s">
        <v>55</v>
      </c>
      <c r="L757" s="118" t="s">
        <v>811</v>
      </c>
      <c r="M757" s="118"/>
      <c r="N757" s="859"/>
      <c r="O757" s="859"/>
      <c r="P757" s="929"/>
      <c r="Q757" s="120"/>
      <c r="R757" s="124"/>
      <c r="S757" s="965" t="s">
        <v>101</v>
      </c>
      <c r="T757" s="121" t="s">
        <v>102</v>
      </c>
      <c r="U757" s="121" t="s">
        <v>103</v>
      </c>
      <c r="V757" s="122" t="s">
        <v>248</v>
      </c>
      <c r="W757" s="122" t="s">
        <v>122</v>
      </c>
      <c r="X757" s="960" t="s">
        <v>1956</v>
      </c>
      <c r="Y757" s="123"/>
      <c r="Z757" s="120" t="s">
        <v>13</v>
      </c>
      <c r="AA757" s="124" t="s">
        <v>242</v>
      </c>
      <c r="AB757" s="125" t="s">
        <v>21</v>
      </c>
      <c r="AC757" s="126" t="s">
        <v>65</v>
      </c>
      <c r="AD757" s="127"/>
      <c r="AE757" s="127" t="s">
        <v>247</v>
      </c>
      <c r="AF757" s="119" t="s">
        <v>28</v>
      </c>
      <c r="AG757" s="128" t="str">
        <f t="shared" si="584"/>
        <v>710_82_1380_5_220_22_A</v>
      </c>
      <c r="AH757" s="120"/>
      <c r="AI757" s="884" t="str">
        <f t="shared" si="585"/>
        <v>710_82_1380_5_220_22  Schalplan, Übers. Einbaudetails /-teillisten</v>
      </c>
    </row>
    <row r="758" spans="1:35" s="445" customFormat="1" ht="12.75" customHeight="1" x14ac:dyDescent="0.25">
      <c r="A758" s="856">
        <v>710</v>
      </c>
      <c r="B758" s="118">
        <v>82</v>
      </c>
      <c r="C758" s="119" t="s">
        <v>11</v>
      </c>
      <c r="D758" s="120">
        <v>5</v>
      </c>
      <c r="E758" s="119" t="s">
        <v>336</v>
      </c>
      <c r="F758" s="119" t="s">
        <v>407</v>
      </c>
      <c r="G758" s="951" t="s">
        <v>56</v>
      </c>
      <c r="H758" s="918">
        <v>44488</v>
      </c>
      <c r="I758" s="934" t="s">
        <v>1556</v>
      </c>
      <c r="J758" s="856" t="s">
        <v>798</v>
      </c>
      <c r="K758" s="120" t="s">
        <v>55</v>
      </c>
      <c r="L758" s="118" t="s">
        <v>811</v>
      </c>
      <c r="M758" s="118"/>
      <c r="N758" s="859">
        <v>44679</v>
      </c>
      <c r="O758" s="859">
        <v>44729</v>
      </c>
      <c r="P758" s="859">
        <f t="shared" ref="P758" si="590">N758+(6*7)</f>
        <v>44721</v>
      </c>
      <c r="Q758" s="120"/>
      <c r="R758" s="124"/>
      <c r="S758" s="965" t="s">
        <v>101</v>
      </c>
      <c r="T758" s="121" t="s">
        <v>102</v>
      </c>
      <c r="U758" s="121" t="s">
        <v>103</v>
      </c>
      <c r="V758" s="122" t="s">
        <v>248</v>
      </c>
      <c r="W758" s="122" t="s">
        <v>122</v>
      </c>
      <c r="X758" s="960" t="s">
        <v>1956</v>
      </c>
      <c r="Y758" s="123"/>
      <c r="Z758" s="120" t="s">
        <v>13</v>
      </c>
      <c r="AA758" s="124" t="s">
        <v>242</v>
      </c>
      <c r="AB758" s="125" t="s">
        <v>21</v>
      </c>
      <c r="AC758" s="126" t="s">
        <v>65</v>
      </c>
      <c r="AD758" s="127"/>
      <c r="AE758" s="127" t="s">
        <v>247</v>
      </c>
      <c r="AF758" s="119" t="s">
        <v>28</v>
      </c>
      <c r="AG758" s="128" t="str">
        <f t="shared" si="584"/>
        <v>710_82_1380_5_220_22_B</v>
      </c>
      <c r="AH758" s="120"/>
      <c r="AI758" s="884" t="str">
        <f t="shared" si="585"/>
        <v>710_82_1380_5_220_22  Schalplan, Übers. Einbaudetails /-teillisten</v>
      </c>
    </row>
    <row r="759" spans="1:35" s="445" customFormat="1" ht="12.75" customHeight="1" x14ac:dyDescent="0.25">
      <c r="A759" s="856">
        <v>710</v>
      </c>
      <c r="B759" s="118">
        <v>82</v>
      </c>
      <c r="C759" s="119" t="s">
        <v>11</v>
      </c>
      <c r="D759" s="120">
        <v>5</v>
      </c>
      <c r="E759" s="119" t="s">
        <v>336</v>
      </c>
      <c r="F759" s="119" t="s">
        <v>407</v>
      </c>
      <c r="G759" s="951" t="s">
        <v>54</v>
      </c>
      <c r="H759" s="918">
        <v>44838</v>
      </c>
      <c r="I759" s="934" t="s">
        <v>1556</v>
      </c>
      <c r="J759" s="856" t="s">
        <v>798</v>
      </c>
      <c r="K759" s="120" t="s">
        <v>55</v>
      </c>
      <c r="L759" s="118" t="s">
        <v>811</v>
      </c>
      <c r="M759" s="118"/>
      <c r="N759" s="859"/>
      <c r="O759" s="859"/>
      <c r="P759" s="859"/>
      <c r="Q759" s="929">
        <v>44946</v>
      </c>
      <c r="R759" s="124"/>
      <c r="S759" s="965" t="s">
        <v>101</v>
      </c>
      <c r="T759" s="121" t="s">
        <v>102</v>
      </c>
      <c r="U759" s="121" t="s">
        <v>103</v>
      </c>
      <c r="V759" s="122" t="s">
        <v>248</v>
      </c>
      <c r="W759" s="122" t="s">
        <v>122</v>
      </c>
      <c r="X759" s="960" t="s">
        <v>1956</v>
      </c>
      <c r="Y759" s="123"/>
      <c r="Z759" s="120" t="s">
        <v>13</v>
      </c>
      <c r="AA759" s="124" t="s">
        <v>242</v>
      </c>
      <c r="AB759" s="125" t="s">
        <v>21</v>
      </c>
      <c r="AC759" s="126" t="s">
        <v>65</v>
      </c>
      <c r="AD759" s="127"/>
      <c r="AE759" s="127" t="s">
        <v>247</v>
      </c>
      <c r="AF759" s="119" t="s">
        <v>28</v>
      </c>
      <c r="AG759" s="128" t="str">
        <f t="shared" si="584"/>
        <v>710_82_1380_5_220_22_C</v>
      </c>
      <c r="AH759" s="120"/>
      <c r="AI759" s="884" t="str">
        <f t="shared" si="585"/>
        <v>710_82_1380_5_220_22  Schalplan, Übers. Einbaudetails /-teillisten</v>
      </c>
    </row>
    <row r="760" spans="1:35" s="445" customFormat="1" ht="12.75" customHeight="1" x14ac:dyDescent="0.25">
      <c r="A760" s="856">
        <v>710</v>
      </c>
      <c r="B760" s="118">
        <v>82</v>
      </c>
      <c r="C760" s="119" t="s">
        <v>11</v>
      </c>
      <c r="D760" s="120">
        <v>5</v>
      </c>
      <c r="E760" s="119" t="s">
        <v>336</v>
      </c>
      <c r="F760" s="119" t="s">
        <v>407</v>
      </c>
      <c r="G760" s="951" t="s">
        <v>752</v>
      </c>
      <c r="H760" s="918">
        <v>44951</v>
      </c>
      <c r="I760" s="934" t="s">
        <v>1556</v>
      </c>
      <c r="J760" s="856" t="s">
        <v>798</v>
      </c>
      <c r="K760" s="120" t="s">
        <v>55</v>
      </c>
      <c r="L760" s="118" t="s">
        <v>811</v>
      </c>
      <c r="M760" s="118"/>
      <c r="N760" s="859"/>
      <c r="O760" s="859">
        <v>44965</v>
      </c>
      <c r="P760" s="859"/>
      <c r="Q760" s="929">
        <v>44946</v>
      </c>
      <c r="R760" s="903">
        <v>44970</v>
      </c>
      <c r="S760" s="965" t="s">
        <v>101</v>
      </c>
      <c r="T760" s="121" t="s">
        <v>102</v>
      </c>
      <c r="U760" s="121" t="s">
        <v>103</v>
      </c>
      <c r="V760" s="122" t="s">
        <v>248</v>
      </c>
      <c r="W760" s="122" t="s">
        <v>122</v>
      </c>
      <c r="X760" s="960" t="s">
        <v>1956</v>
      </c>
      <c r="Y760" s="123"/>
      <c r="Z760" s="120" t="s">
        <v>13</v>
      </c>
      <c r="AA760" s="124" t="s">
        <v>242</v>
      </c>
      <c r="AB760" s="125" t="s">
        <v>21</v>
      </c>
      <c r="AC760" s="126" t="s">
        <v>65</v>
      </c>
      <c r="AD760" s="127"/>
      <c r="AE760" s="127" t="s">
        <v>247</v>
      </c>
      <c r="AF760" s="119" t="s">
        <v>28</v>
      </c>
      <c r="AG760" s="128" t="str">
        <f t="shared" si="584"/>
        <v>710_82_1380_5_220_22_D</v>
      </c>
      <c r="AH760" s="120"/>
      <c r="AI760" s="884" t="str">
        <f t="shared" si="585"/>
        <v>710_82_1380_5_220_22  Schalplan, Übers. Einbaudetails /-teillisten</v>
      </c>
    </row>
    <row r="761" spans="1:35" s="188" customFormat="1" ht="12.75" customHeight="1" x14ac:dyDescent="0.25">
      <c r="A761" s="29">
        <v>710</v>
      </c>
      <c r="B761" s="5">
        <v>82</v>
      </c>
      <c r="C761" s="20" t="s">
        <v>11</v>
      </c>
      <c r="D761" s="19">
        <v>5</v>
      </c>
      <c r="E761" s="20" t="s">
        <v>336</v>
      </c>
      <c r="F761" s="20" t="s">
        <v>407</v>
      </c>
      <c r="G761" s="932" t="s">
        <v>961</v>
      </c>
      <c r="H761" s="911">
        <v>45012</v>
      </c>
      <c r="I761" s="814" t="s">
        <v>1560</v>
      </c>
      <c r="J761" s="185" t="s">
        <v>798</v>
      </c>
      <c r="K761" s="132" t="s">
        <v>55</v>
      </c>
      <c r="L761" s="5" t="s">
        <v>811</v>
      </c>
      <c r="M761" s="5"/>
      <c r="N761" s="101"/>
      <c r="O761" s="101">
        <v>45033</v>
      </c>
      <c r="P761" s="101"/>
      <c r="Q761" s="608">
        <v>44991</v>
      </c>
      <c r="R761" s="1037">
        <v>45040</v>
      </c>
      <c r="S761" s="537" t="s">
        <v>101</v>
      </c>
      <c r="T761" s="25" t="s">
        <v>102</v>
      </c>
      <c r="U761" s="25" t="s">
        <v>103</v>
      </c>
      <c r="V761" s="18" t="s">
        <v>248</v>
      </c>
      <c r="W761" s="18" t="s">
        <v>122</v>
      </c>
      <c r="X761" s="41" t="s">
        <v>1956</v>
      </c>
      <c r="Y761" s="46"/>
      <c r="Z761" s="19" t="s">
        <v>13</v>
      </c>
      <c r="AA761" s="39" t="s">
        <v>242</v>
      </c>
      <c r="AB761" s="43" t="s">
        <v>21</v>
      </c>
      <c r="AC761" s="22" t="s">
        <v>65</v>
      </c>
      <c r="AD761" s="23"/>
      <c r="AE761" s="23" t="s">
        <v>247</v>
      </c>
      <c r="AF761" s="20" t="s">
        <v>28</v>
      </c>
      <c r="AG761" s="6" t="str">
        <f t="shared" si="584"/>
        <v>710_82_1380_5_220_22_E</v>
      </c>
      <c r="AH761" s="19"/>
      <c r="AI761" s="45" t="str">
        <f t="shared" si="585"/>
        <v>710_82_1380_5_220_22  Schalplan, Übers. Einbaudetails /-teillisten</v>
      </c>
    </row>
    <row r="762" spans="1:35" s="188" customFormat="1" ht="12.75" customHeight="1" x14ac:dyDescent="0.25">
      <c r="A762" s="29"/>
      <c r="B762" s="5"/>
      <c r="C762" s="20"/>
      <c r="D762" s="19"/>
      <c r="E762" s="20"/>
      <c r="F762" s="20"/>
      <c r="G762" s="932"/>
      <c r="H762" s="911"/>
      <c r="I762" s="160"/>
      <c r="J762" s="185"/>
      <c r="K762" s="132"/>
      <c r="L762" s="5"/>
      <c r="M762" s="5"/>
      <c r="N762" s="5"/>
      <c r="O762" s="5"/>
      <c r="P762" s="428"/>
      <c r="Q762" s="19"/>
      <c r="R762" s="39"/>
      <c r="S762" s="537"/>
      <c r="T762" s="25"/>
      <c r="U762" s="25"/>
      <c r="V762" s="18"/>
      <c r="W762" s="18"/>
      <c r="X762" s="18"/>
      <c r="Y762" s="46"/>
      <c r="Z762" s="19"/>
      <c r="AA762" s="39"/>
      <c r="AB762" s="43"/>
      <c r="AC762" s="22"/>
      <c r="AD762" s="23"/>
      <c r="AE762" s="23"/>
      <c r="AF762" s="20"/>
      <c r="AG762" s="6"/>
      <c r="AH762" s="19"/>
      <c r="AI762" s="45"/>
    </row>
    <row r="763" spans="1:35" s="445" customFormat="1" ht="12.75" customHeight="1" x14ac:dyDescent="0.25">
      <c r="A763" s="856">
        <v>710</v>
      </c>
      <c r="B763" s="118">
        <v>82</v>
      </c>
      <c r="C763" s="119" t="s">
        <v>11</v>
      </c>
      <c r="D763" s="120">
        <v>5</v>
      </c>
      <c r="E763" s="119" t="s">
        <v>337</v>
      </c>
      <c r="F763" s="119" t="s">
        <v>25</v>
      </c>
      <c r="G763" s="951" t="s">
        <v>19</v>
      </c>
      <c r="H763" s="918">
        <v>44641</v>
      </c>
      <c r="I763" s="934" t="s">
        <v>1556</v>
      </c>
      <c r="J763" s="856" t="s">
        <v>798</v>
      </c>
      <c r="K763" s="120" t="s">
        <v>55</v>
      </c>
      <c r="L763" s="118" t="s">
        <v>811</v>
      </c>
      <c r="M763" s="118"/>
      <c r="N763" s="859">
        <v>44655</v>
      </c>
      <c r="O763" s="859">
        <v>44729</v>
      </c>
      <c r="P763" s="859">
        <f>N763+(6*7)</f>
        <v>44697</v>
      </c>
      <c r="Q763" s="120"/>
      <c r="R763" s="124"/>
      <c r="S763" s="965" t="s">
        <v>101</v>
      </c>
      <c r="T763" s="121" t="s">
        <v>102</v>
      </c>
      <c r="U763" s="121" t="s">
        <v>103</v>
      </c>
      <c r="V763" s="122" t="s">
        <v>248</v>
      </c>
      <c r="W763" s="122" t="s">
        <v>122</v>
      </c>
      <c r="X763" s="960" t="s">
        <v>1933</v>
      </c>
      <c r="Y763" s="123"/>
      <c r="Z763" s="120" t="s">
        <v>13</v>
      </c>
      <c r="AA763" s="124" t="s">
        <v>242</v>
      </c>
      <c r="AB763" s="125" t="s">
        <v>21</v>
      </c>
      <c r="AC763" s="126" t="s">
        <v>65</v>
      </c>
      <c r="AD763" s="127"/>
      <c r="AE763" s="127" t="s">
        <v>247</v>
      </c>
      <c r="AF763" s="119" t="s">
        <v>28</v>
      </c>
      <c r="AG763" s="128" t="str">
        <f t="shared" ref="AG763:AG782" si="591">IF(A763="","",A763&amp;"_"&amp;B763&amp;"_"&amp;C763&amp;"_"&amp;D763&amp;"_"&amp;E763&amp;"_"&amp;F763&amp;"_"&amp;G763)</f>
        <v>710_82_1380_5_230_01_A</v>
      </c>
      <c r="AH763" s="120"/>
      <c r="AI763" s="884" t="str">
        <f t="shared" ref="AI763:AI782" si="592">IF(A763="","",A763&amp;"_"&amp;B763&amp;"_"&amp;C763&amp;"_"&amp;D763&amp;"_"&amp;E763&amp;"_"&amp;F763&amp;"  "&amp;X763)</f>
        <v>710_82_1380_5_230_01  Bewehrungsplan BA1</v>
      </c>
    </row>
    <row r="764" spans="1:35" s="445" customFormat="1" ht="12.75" customHeight="1" x14ac:dyDescent="0.25">
      <c r="A764" s="856">
        <v>710</v>
      </c>
      <c r="B764" s="118">
        <v>82</v>
      </c>
      <c r="C764" s="119" t="s">
        <v>11</v>
      </c>
      <c r="D764" s="120">
        <v>5</v>
      </c>
      <c r="E764" s="119" t="s">
        <v>337</v>
      </c>
      <c r="F764" s="119" t="s">
        <v>25</v>
      </c>
      <c r="G764" s="951" t="s">
        <v>56</v>
      </c>
      <c r="H764" s="918">
        <v>44714</v>
      </c>
      <c r="I764" s="934" t="s">
        <v>1556</v>
      </c>
      <c r="J764" s="856" t="s">
        <v>798</v>
      </c>
      <c r="K764" s="120" t="s">
        <v>55</v>
      </c>
      <c r="L764" s="118" t="s">
        <v>811</v>
      </c>
      <c r="M764" s="118"/>
      <c r="N764" s="859"/>
      <c r="O764" s="859"/>
      <c r="P764" s="859"/>
      <c r="Q764" s="859">
        <v>44747</v>
      </c>
      <c r="R764" s="124"/>
      <c r="S764" s="965" t="s">
        <v>101</v>
      </c>
      <c r="T764" s="121" t="s">
        <v>102</v>
      </c>
      <c r="U764" s="121" t="s">
        <v>103</v>
      </c>
      <c r="V764" s="122" t="s">
        <v>248</v>
      </c>
      <c r="W764" s="122" t="s">
        <v>122</v>
      </c>
      <c r="X764" s="960" t="s">
        <v>1933</v>
      </c>
      <c r="Y764" s="123"/>
      <c r="Z764" s="120" t="s">
        <v>13</v>
      </c>
      <c r="AA764" s="124" t="s">
        <v>242</v>
      </c>
      <c r="AB764" s="125" t="s">
        <v>21</v>
      </c>
      <c r="AC764" s="126" t="s">
        <v>65</v>
      </c>
      <c r="AD764" s="127"/>
      <c r="AE764" s="127" t="s">
        <v>247</v>
      </c>
      <c r="AF764" s="119" t="s">
        <v>28</v>
      </c>
      <c r="AG764" s="128" t="str">
        <f t="shared" si="591"/>
        <v>710_82_1380_5_230_01_B</v>
      </c>
      <c r="AH764" s="120"/>
      <c r="AI764" s="884" t="str">
        <f t="shared" si="592"/>
        <v>710_82_1380_5_230_01  Bewehrungsplan BA1</v>
      </c>
    </row>
    <row r="765" spans="1:35" s="188" customFormat="1" ht="12.75" customHeight="1" x14ac:dyDescent="0.25">
      <c r="A765" s="29">
        <v>710</v>
      </c>
      <c r="B765" s="5">
        <v>82</v>
      </c>
      <c r="C765" s="20" t="s">
        <v>11</v>
      </c>
      <c r="D765" s="19">
        <v>5</v>
      </c>
      <c r="E765" s="20" t="s">
        <v>337</v>
      </c>
      <c r="F765" s="20" t="s">
        <v>25</v>
      </c>
      <c r="G765" s="932" t="s">
        <v>54</v>
      </c>
      <c r="H765" s="911">
        <v>44789</v>
      </c>
      <c r="I765" s="814" t="s">
        <v>1560</v>
      </c>
      <c r="J765" s="185" t="s">
        <v>798</v>
      </c>
      <c r="K765" s="132" t="s">
        <v>55</v>
      </c>
      <c r="L765" s="5" t="s">
        <v>811</v>
      </c>
      <c r="M765" s="5"/>
      <c r="N765" s="101" t="s">
        <v>589</v>
      </c>
      <c r="O765" s="101">
        <v>45033</v>
      </c>
      <c r="P765" s="101" t="s">
        <v>589</v>
      </c>
      <c r="Q765" s="101">
        <v>44747</v>
      </c>
      <c r="R765" s="1037">
        <v>45040</v>
      </c>
      <c r="S765" s="537" t="s">
        <v>101</v>
      </c>
      <c r="T765" s="25" t="s">
        <v>102</v>
      </c>
      <c r="U765" s="25" t="s">
        <v>103</v>
      </c>
      <c r="V765" s="18" t="s">
        <v>248</v>
      </c>
      <c r="W765" s="18" t="s">
        <v>122</v>
      </c>
      <c r="X765" s="41" t="s">
        <v>1933</v>
      </c>
      <c r="Y765" s="46"/>
      <c r="Z765" s="19" t="s">
        <v>13</v>
      </c>
      <c r="AA765" s="39" t="s">
        <v>242</v>
      </c>
      <c r="AB765" s="43" t="s">
        <v>21</v>
      </c>
      <c r="AC765" s="22" t="s">
        <v>65</v>
      </c>
      <c r="AD765" s="23"/>
      <c r="AE765" s="23" t="s">
        <v>247</v>
      </c>
      <c r="AF765" s="20" t="s">
        <v>28</v>
      </c>
      <c r="AG765" s="6" t="str">
        <f t="shared" si="591"/>
        <v>710_82_1380_5_230_01_C</v>
      </c>
      <c r="AH765" s="19"/>
      <c r="AI765" s="45" t="str">
        <f t="shared" si="592"/>
        <v>710_82_1380_5_230_01  Bewehrungsplan BA1</v>
      </c>
    </row>
    <row r="766" spans="1:35" s="445" customFormat="1" ht="12.75" customHeight="1" x14ac:dyDescent="0.25">
      <c r="A766" s="856">
        <v>710</v>
      </c>
      <c r="B766" s="118">
        <v>82</v>
      </c>
      <c r="C766" s="119" t="s">
        <v>11</v>
      </c>
      <c r="D766" s="120">
        <v>5</v>
      </c>
      <c r="E766" s="119" t="s">
        <v>337</v>
      </c>
      <c r="F766" s="119" t="s">
        <v>29</v>
      </c>
      <c r="G766" s="951" t="s">
        <v>19</v>
      </c>
      <c r="H766" s="918">
        <v>44641</v>
      </c>
      <c r="I766" s="934" t="s">
        <v>1556</v>
      </c>
      <c r="J766" s="856" t="s">
        <v>798</v>
      </c>
      <c r="K766" s="120" t="s">
        <v>55</v>
      </c>
      <c r="L766" s="118" t="s">
        <v>811</v>
      </c>
      <c r="M766" s="118"/>
      <c r="N766" s="859">
        <v>44655</v>
      </c>
      <c r="O766" s="859">
        <v>44729</v>
      </c>
      <c r="P766" s="859">
        <f>N766+(6*7)</f>
        <v>44697</v>
      </c>
      <c r="Q766" s="859"/>
      <c r="R766" s="124"/>
      <c r="S766" s="965" t="s">
        <v>101</v>
      </c>
      <c r="T766" s="121" t="s">
        <v>102</v>
      </c>
      <c r="U766" s="121" t="s">
        <v>103</v>
      </c>
      <c r="V766" s="122" t="s">
        <v>248</v>
      </c>
      <c r="W766" s="122" t="s">
        <v>122</v>
      </c>
      <c r="X766" s="960" t="s">
        <v>1933</v>
      </c>
      <c r="Y766" s="123"/>
      <c r="Z766" s="120" t="s">
        <v>13</v>
      </c>
      <c r="AA766" s="124" t="s">
        <v>242</v>
      </c>
      <c r="AB766" s="125" t="s">
        <v>21</v>
      </c>
      <c r="AC766" s="126" t="s">
        <v>53</v>
      </c>
      <c r="AD766" s="127"/>
      <c r="AE766" s="127" t="s">
        <v>247</v>
      </c>
      <c r="AF766" s="119" t="s">
        <v>28</v>
      </c>
      <c r="AG766" s="128" t="str">
        <f t="shared" si="591"/>
        <v>710_82_1380_5_230_02_A</v>
      </c>
      <c r="AH766" s="120"/>
      <c r="AI766" s="884" t="str">
        <f t="shared" si="592"/>
        <v>710_82_1380_5_230_02  Bewehrungsplan BA1</v>
      </c>
    </row>
    <row r="767" spans="1:35" s="445" customFormat="1" ht="12.75" customHeight="1" x14ac:dyDescent="0.25">
      <c r="A767" s="856">
        <v>710</v>
      </c>
      <c r="B767" s="118">
        <v>82</v>
      </c>
      <c r="C767" s="119" t="s">
        <v>11</v>
      </c>
      <c r="D767" s="120">
        <v>5</v>
      </c>
      <c r="E767" s="119" t="s">
        <v>337</v>
      </c>
      <c r="F767" s="119" t="s">
        <v>29</v>
      </c>
      <c r="G767" s="951" t="s">
        <v>56</v>
      </c>
      <c r="H767" s="918">
        <v>44714</v>
      </c>
      <c r="I767" s="934" t="s">
        <v>1556</v>
      </c>
      <c r="J767" s="856" t="s">
        <v>798</v>
      </c>
      <c r="K767" s="120" t="s">
        <v>55</v>
      </c>
      <c r="L767" s="118" t="s">
        <v>811</v>
      </c>
      <c r="M767" s="118"/>
      <c r="N767" s="859"/>
      <c r="O767" s="859"/>
      <c r="P767" s="859"/>
      <c r="Q767" s="859">
        <v>44697</v>
      </c>
      <c r="R767" s="124"/>
      <c r="S767" s="965" t="s">
        <v>101</v>
      </c>
      <c r="T767" s="121" t="s">
        <v>102</v>
      </c>
      <c r="U767" s="121" t="s">
        <v>103</v>
      </c>
      <c r="V767" s="122" t="s">
        <v>248</v>
      </c>
      <c r="W767" s="122" t="s">
        <v>122</v>
      </c>
      <c r="X767" s="960" t="s">
        <v>1933</v>
      </c>
      <c r="Y767" s="123"/>
      <c r="Z767" s="120" t="s">
        <v>13</v>
      </c>
      <c r="AA767" s="124" t="s">
        <v>242</v>
      </c>
      <c r="AB767" s="125" t="s">
        <v>21</v>
      </c>
      <c r="AC767" s="126" t="s">
        <v>53</v>
      </c>
      <c r="AD767" s="127"/>
      <c r="AE767" s="127" t="s">
        <v>247</v>
      </c>
      <c r="AF767" s="119" t="s">
        <v>28</v>
      </c>
      <c r="AG767" s="128" t="str">
        <f t="shared" si="591"/>
        <v>710_82_1380_5_230_02_B</v>
      </c>
      <c r="AH767" s="120"/>
      <c r="AI767" s="884" t="str">
        <f t="shared" si="592"/>
        <v>710_82_1380_5_230_02  Bewehrungsplan BA1</v>
      </c>
    </row>
    <row r="768" spans="1:35" s="188" customFormat="1" ht="12.75" customHeight="1" x14ac:dyDescent="0.25">
      <c r="A768" s="29">
        <v>710</v>
      </c>
      <c r="B768" s="5">
        <v>82</v>
      </c>
      <c r="C768" s="20" t="s">
        <v>11</v>
      </c>
      <c r="D768" s="19">
        <v>5</v>
      </c>
      <c r="E768" s="20" t="s">
        <v>337</v>
      </c>
      <c r="F768" s="20" t="s">
        <v>29</v>
      </c>
      <c r="G768" s="932" t="s">
        <v>54</v>
      </c>
      <c r="H768" s="911">
        <v>44789</v>
      </c>
      <c r="I768" s="814" t="s">
        <v>1560</v>
      </c>
      <c r="J768" s="185" t="s">
        <v>798</v>
      </c>
      <c r="K768" s="132" t="s">
        <v>55</v>
      </c>
      <c r="L768" s="5" t="s">
        <v>811</v>
      </c>
      <c r="M768" s="5"/>
      <c r="N768" s="101" t="s">
        <v>589</v>
      </c>
      <c r="O768" s="101">
        <v>45033</v>
      </c>
      <c r="P768" s="101" t="s">
        <v>589</v>
      </c>
      <c r="Q768" s="101">
        <v>44697</v>
      </c>
      <c r="R768" s="1037">
        <v>45040</v>
      </c>
      <c r="S768" s="537" t="s">
        <v>101</v>
      </c>
      <c r="T768" s="25" t="s">
        <v>102</v>
      </c>
      <c r="U768" s="25" t="s">
        <v>103</v>
      </c>
      <c r="V768" s="18" t="s">
        <v>248</v>
      </c>
      <c r="W768" s="18" t="s">
        <v>122</v>
      </c>
      <c r="X768" s="41" t="s">
        <v>1933</v>
      </c>
      <c r="Y768" s="46"/>
      <c r="Z768" s="19" t="s">
        <v>13</v>
      </c>
      <c r="AA768" s="39" t="s">
        <v>242</v>
      </c>
      <c r="AB768" s="43" t="s">
        <v>21</v>
      </c>
      <c r="AC768" s="22" t="s">
        <v>53</v>
      </c>
      <c r="AD768" s="23"/>
      <c r="AE768" s="23" t="s">
        <v>247</v>
      </c>
      <c r="AF768" s="20" t="s">
        <v>28</v>
      </c>
      <c r="AG768" s="6" t="str">
        <f t="shared" si="591"/>
        <v>710_82_1380_5_230_02_C</v>
      </c>
      <c r="AH768" s="19"/>
      <c r="AI768" s="45" t="str">
        <f t="shared" si="592"/>
        <v>710_82_1380_5_230_02  Bewehrungsplan BA1</v>
      </c>
    </row>
    <row r="769" spans="1:35" s="445" customFormat="1" ht="12.75" customHeight="1" x14ac:dyDescent="0.25">
      <c r="A769" s="856">
        <v>710</v>
      </c>
      <c r="B769" s="118">
        <v>82</v>
      </c>
      <c r="C769" s="119" t="s">
        <v>11</v>
      </c>
      <c r="D769" s="120">
        <v>5</v>
      </c>
      <c r="E769" s="119" t="s">
        <v>337</v>
      </c>
      <c r="F769" s="119" t="s">
        <v>31</v>
      </c>
      <c r="G769" s="951" t="s">
        <v>19</v>
      </c>
      <c r="H769" s="918">
        <v>44641</v>
      </c>
      <c r="I769" s="934" t="s">
        <v>1556</v>
      </c>
      <c r="J769" s="856" t="s">
        <v>798</v>
      </c>
      <c r="K769" s="120" t="s">
        <v>55</v>
      </c>
      <c r="L769" s="118" t="s">
        <v>811</v>
      </c>
      <c r="M769" s="118"/>
      <c r="N769" s="859">
        <v>44655</v>
      </c>
      <c r="O769" s="859">
        <v>44729</v>
      </c>
      <c r="P769" s="859">
        <f>N769+(6*7)</f>
        <v>44697</v>
      </c>
      <c r="Q769" s="859"/>
      <c r="R769" s="124"/>
      <c r="S769" s="965" t="s">
        <v>101</v>
      </c>
      <c r="T769" s="121" t="s">
        <v>102</v>
      </c>
      <c r="U769" s="121" t="s">
        <v>103</v>
      </c>
      <c r="V769" s="122" t="s">
        <v>248</v>
      </c>
      <c r="W769" s="122" t="s">
        <v>122</v>
      </c>
      <c r="X769" s="960" t="s">
        <v>1933</v>
      </c>
      <c r="Y769" s="123"/>
      <c r="Z769" s="120" t="s">
        <v>13</v>
      </c>
      <c r="AA769" s="124" t="s">
        <v>242</v>
      </c>
      <c r="AB769" s="125" t="s">
        <v>21</v>
      </c>
      <c r="AC769" s="126" t="s">
        <v>53</v>
      </c>
      <c r="AD769" s="127"/>
      <c r="AE769" s="127" t="s">
        <v>247</v>
      </c>
      <c r="AF769" s="119" t="s">
        <v>28</v>
      </c>
      <c r="AG769" s="128" t="str">
        <f t="shared" si="591"/>
        <v>710_82_1380_5_230_03_A</v>
      </c>
      <c r="AH769" s="120"/>
      <c r="AI769" s="884" t="str">
        <f t="shared" si="592"/>
        <v>710_82_1380_5_230_03  Bewehrungsplan BA1</v>
      </c>
    </row>
    <row r="770" spans="1:35" s="445" customFormat="1" ht="12.75" customHeight="1" x14ac:dyDescent="0.25">
      <c r="A770" s="856">
        <v>710</v>
      </c>
      <c r="B770" s="118">
        <v>82</v>
      </c>
      <c r="C770" s="119" t="s">
        <v>11</v>
      </c>
      <c r="D770" s="120">
        <v>5</v>
      </c>
      <c r="E770" s="119" t="s">
        <v>337</v>
      </c>
      <c r="F770" s="119" t="s">
        <v>31</v>
      </c>
      <c r="G770" s="951" t="s">
        <v>56</v>
      </c>
      <c r="H770" s="918">
        <v>44714</v>
      </c>
      <c r="I770" s="934" t="s">
        <v>1556</v>
      </c>
      <c r="J770" s="856" t="s">
        <v>798</v>
      </c>
      <c r="K770" s="120" t="s">
        <v>55</v>
      </c>
      <c r="L770" s="118" t="s">
        <v>811</v>
      </c>
      <c r="M770" s="118"/>
      <c r="N770" s="859"/>
      <c r="O770" s="859"/>
      <c r="P770" s="859"/>
      <c r="Q770" s="859">
        <v>44697</v>
      </c>
      <c r="R770" s="124"/>
      <c r="S770" s="965" t="s">
        <v>101</v>
      </c>
      <c r="T770" s="121" t="s">
        <v>102</v>
      </c>
      <c r="U770" s="121" t="s">
        <v>103</v>
      </c>
      <c r="V770" s="122" t="s">
        <v>248</v>
      </c>
      <c r="W770" s="122" t="s">
        <v>122</v>
      </c>
      <c r="X770" s="960" t="s">
        <v>1933</v>
      </c>
      <c r="Y770" s="123"/>
      <c r="Z770" s="120" t="s">
        <v>13</v>
      </c>
      <c r="AA770" s="124" t="s">
        <v>242</v>
      </c>
      <c r="AB770" s="125" t="s">
        <v>21</v>
      </c>
      <c r="AC770" s="126" t="s">
        <v>53</v>
      </c>
      <c r="AD770" s="127"/>
      <c r="AE770" s="127" t="s">
        <v>247</v>
      </c>
      <c r="AF770" s="119" t="s">
        <v>28</v>
      </c>
      <c r="AG770" s="128" t="str">
        <f t="shared" si="591"/>
        <v>710_82_1380_5_230_03_B</v>
      </c>
      <c r="AH770" s="120"/>
      <c r="AI770" s="884" t="str">
        <f t="shared" si="592"/>
        <v>710_82_1380_5_230_03  Bewehrungsplan BA1</v>
      </c>
    </row>
    <row r="771" spans="1:35" s="188" customFormat="1" ht="12.75" customHeight="1" x14ac:dyDescent="0.25">
      <c r="A771" s="29">
        <v>710</v>
      </c>
      <c r="B771" s="5">
        <v>82</v>
      </c>
      <c r="C771" s="20" t="s">
        <v>11</v>
      </c>
      <c r="D771" s="19">
        <v>5</v>
      </c>
      <c r="E771" s="20" t="s">
        <v>337</v>
      </c>
      <c r="F771" s="20" t="s">
        <v>31</v>
      </c>
      <c r="G771" s="932" t="s">
        <v>54</v>
      </c>
      <c r="H771" s="911">
        <v>44789</v>
      </c>
      <c r="I771" s="814" t="s">
        <v>1560</v>
      </c>
      <c r="J771" s="185" t="s">
        <v>798</v>
      </c>
      <c r="K771" s="132" t="s">
        <v>55</v>
      </c>
      <c r="L771" s="5" t="s">
        <v>811</v>
      </c>
      <c r="M771" s="5"/>
      <c r="N771" s="101" t="s">
        <v>589</v>
      </c>
      <c r="O771" s="101">
        <v>45033</v>
      </c>
      <c r="P771" s="101" t="s">
        <v>589</v>
      </c>
      <c r="Q771" s="101">
        <v>44697</v>
      </c>
      <c r="R771" s="1037">
        <v>45040</v>
      </c>
      <c r="S771" s="537" t="s">
        <v>101</v>
      </c>
      <c r="T771" s="25" t="s">
        <v>102</v>
      </c>
      <c r="U771" s="25" t="s">
        <v>103</v>
      </c>
      <c r="V771" s="18" t="s">
        <v>248</v>
      </c>
      <c r="W771" s="18" t="s">
        <v>122</v>
      </c>
      <c r="X771" s="41" t="s">
        <v>1933</v>
      </c>
      <c r="Y771" s="46"/>
      <c r="Z771" s="19" t="s">
        <v>13</v>
      </c>
      <c r="AA771" s="39" t="s">
        <v>242</v>
      </c>
      <c r="AB771" s="43" t="s">
        <v>21</v>
      </c>
      <c r="AC771" s="22" t="s">
        <v>53</v>
      </c>
      <c r="AD771" s="23"/>
      <c r="AE771" s="23" t="s">
        <v>247</v>
      </c>
      <c r="AF771" s="20" t="s">
        <v>28</v>
      </c>
      <c r="AG771" s="6" t="str">
        <f t="shared" si="591"/>
        <v>710_82_1380_5_230_03_C</v>
      </c>
      <c r="AH771" s="19"/>
      <c r="AI771" s="45" t="str">
        <f t="shared" si="592"/>
        <v>710_82_1380_5_230_03  Bewehrungsplan BA1</v>
      </c>
    </row>
    <row r="772" spans="1:35" s="445" customFormat="1" ht="12.75" customHeight="1" x14ac:dyDescent="0.25">
      <c r="A772" s="856">
        <v>710</v>
      </c>
      <c r="B772" s="118">
        <v>82</v>
      </c>
      <c r="C772" s="119" t="s">
        <v>11</v>
      </c>
      <c r="D772" s="120">
        <v>5</v>
      </c>
      <c r="E772" s="119" t="s">
        <v>337</v>
      </c>
      <c r="F772" s="119" t="s">
        <v>33</v>
      </c>
      <c r="G772" s="951" t="s">
        <v>19</v>
      </c>
      <c r="H772" s="918">
        <v>44641</v>
      </c>
      <c r="I772" s="934" t="s">
        <v>1556</v>
      </c>
      <c r="J772" s="856" t="s">
        <v>798</v>
      </c>
      <c r="K772" s="120" t="s">
        <v>55</v>
      </c>
      <c r="L772" s="118" t="s">
        <v>811</v>
      </c>
      <c r="M772" s="118"/>
      <c r="N772" s="859">
        <v>44655</v>
      </c>
      <c r="O772" s="859">
        <v>44729</v>
      </c>
      <c r="P772" s="859">
        <f t="shared" ref="P772" si="593">N772+(6*7)</f>
        <v>44697</v>
      </c>
      <c r="Q772" s="120"/>
      <c r="R772" s="124"/>
      <c r="S772" s="965" t="s">
        <v>101</v>
      </c>
      <c r="T772" s="121" t="s">
        <v>102</v>
      </c>
      <c r="U772" s="121" t="s">
        <v>103</v>
      </c>
      <c r="V772" s="122" t="s">
        <v>248</v>
      </c>
      <c r="W772" s="122" t="s">
        <v>122</v>
      </c>
      <c r="X772" s="960" t="s">
        <v>1933</v>
      </c>
      <c r="Y772" s="123"/>
      <c r="Z772" s="120" t="s">
        <v>13</v>
      </c>
      <c r="AA772" s="124" t="s">
        <v>242</v>
      </c>
      <c r="AB772" s="125" t="s">
        <v>21</v>
      </c>
      <c r="AC772" s="126" t="s">
        <v>53</v>
      </c>
      <c r="AD772" s="127"/>
      <c r="AE772" s="127" t="s">
        <v>247</v>
      </c>
      <c r="AF772" s="119" t="s">
        <v>28</v>
      </c>
      <c r="AG772" s="128" t="str">
        <f t="shared" si="591"/>
        <v>710_82_1380_5_230_04_A</v>
      </c>
      <c r="AH772" s="120"/>
      <c r="AI772" s="884" t="str">
        <f t="shared" si="592"/>
        <v>710_82_1380_5_230_04  Bewehrungsplan BA1</v>
      </c>
    </row>
    <row r="773" spans="1:35" s="445" customFormat="1" ht="12.75" customHeight="1" x14ac:dyDescent="0.25">
      <c r="A773" s="856">
        <v>710</v>
      </c>
      <c r="B773" s="118">
        <v>82</v>
      </c>
      <c r="C773" s="119" t="s">
        <v>11</v>
      </c>
      <c r="D773" s="120">
        <v>5</v>
      </c>
      <c r="E773" s="119" t="s">
        <v>337</v>
      </c>
      <c r="F773" s="119" t="s">
        <v>33</v>
      </c>
      <c r="G773" s="951" t="s">
        <v>56</v>
      </c>
      <c r="H773" s="918">
        <v>44714</v>
      </c>
      <c r="I773" s="934" t="s">
        <v>1556</v>
      </c>
      <c r="J773" s="856" t="s">
        <v>798</v>
      </c>
      <c r="K773" s="120" t="s">
        <v>55</v>
      </c>
      <c r="L773" s="118" t="s">
        <v>811</v>
      </c>
      <c r="M773" s="118"/>
      <c r="N773" s="859"/>
      <c r="O773" s="859"/>
      <c r="P773" s="859"/>
      <c r="Q773" s="120"/>
      <c r="R773" s="124"/>
      <c r="S773" s="965" t="s">
        <v>101</v>
      </c>
      <c r="T773" s="121" t="s">
        <v>102</v>
      </c>
      <c r="U773" s="121" t="s">
        <v>103</v>
      </c>
      <c r="V773" s="122" t="s">
        <v>248</v>
      </c>
      <c r="W773" s="122" t="s">
        <v>122</v>
      </c>
      <c r="X773" s="960" t="s">
        <v>1933</v>
      </c>
      <c r="Y773" s="123"/>
      <c r="Z773" s="120" t="s">
        <v>13</v>
      </c>
      <c r="AA773" s="124" t="s">
        <v>242</v>
      </c>
      <c r="AB773" s="125" t="s">
        <v>21</v>
      </c>
      <c r="AC773" s="126" t="s">
        <v>53</v>
      </c>
      <c r="AD773" s="127"/>
      <c r="AE773" s="127" t="s">
        <v>247</v>
      </c>
      <c r="AF773" s="119" t="s">
        <v>28</v>
      </c>
      <c r="AG773" s="128" t="str">
        <f t="shared" si="591"/>
        <v>710_82_1380_5_230_04_B</v>
      </c>
      <c r="AH773" s="120"/>
      <c r="AI773" s="884" t="str">
        <f t="shared" si="592"/>
        <v>710_82_1380_5_230_04  Bewehrungsplan BA1</v>
      </c>
    </row>
    <row r="774" spans="1:35" s="445" customFormat="1" ht="12.75" customHeight="1" x14ac:dyDescent="0.25">
      <c r="A774" s="856">
        <v>710</v>
      </c>
      <c r="B774" s="118">
        <v>82</v>
      </c>
      <c r="C774" s="119" t="s">
        <v>11</v>
      </c>
      <c r="D774" s="120">
        <v>5</v>
      </c>
      <c r="E774" s="119" t="s">
        <v>337</v>
      </c>
      <c r="F774" s="119" t="s">
        <v>33</v>
      </c>
      <c r="G774" s="951" t="s">
        <v>54</v>
      </c>
      <c r="H774" s="918">
        <v>44789</v>
      </c>
      <c r="I774" s="934" t="s">
        <v>1556</v>
      </c>
      <c r="J774" s="856" t="s">
        <v>798</v>
      </c>
      <c r="K774" s="120" t="s">
        <v>55</v>
      </c>
      <c r="L774" s="118" t="s">
        <v>811</v>
      </c>
      <c r="M774" s="118"/>
      <c r="N774" s="859">
        <v>44790</v>
      </c>
      <c r="O774" s="859"/>
      <c r="P774" s="859">
        <f t="shared" ref="P774" si="594">N774+(6*7)</f>
        <v>44832</v>
      </c>
      <c r="Q774" s="101">
        <v>44804</v>
      </c>
      <c r="R774" s="124"/>
      <c r="S774" s="965" t="s">
        <v>101</v>
      </c>
      <c r="T774" s="121" t="s">
        <v>102</v>
      </c>
      <c r="U774" s="121" t="s">
        <v>253</v>
      </c>
      <c r="V774" s="122" t="s">
        <v>248</v>
      </c>
      <c r="W774" s="122" t="s">
        <v>122</v>
      </c>
      <c r="X774" s="960" t="s">
        <v>1933</v>
      </c>
      <c r="Y774" s="123"/>
      <c r="Z774" s="120" t="s">
        <v>13</v>
      </c>
      <c r="AA774" s="124" t="s">
        <v>242</v>
      </c>
      <c r="AB774" s="125" t="s">
        <v>21</v>
      </c>
      <c r="AC774" s="126" t="s">
        <v>53</v>
      </c>
      <c r="AD774" s="127"/>
      <c r="AE774" s="127" t="s">
        <v>247</v>
      </c>
      <c r="AF774" s="119" t="s">
        <v>28</v>
      </c>
      <c r="AG774" s="128" t="str">
        <f t="shared" si="591"/>
        <v>710_82_1380_5_230_04_C</v>
      </c>
      <c r="AH774" s="120"/>
      <c r="AI774" s="884" t="str">
        <f t="shared" si="592"/>
        <v>710_82_1380_5_230_04  Bewehrungsplan BA1</v>
      </c>
    </row>
    <row r="775" spans="1:35" s="188" customFormat="1" ht="12.75" customHeight="1" x14ac:dyDescent="0.25">
      <c r="A775" s="29">
        <v>710</v>
      </c>
      <c r="B775" s="5">
        <v>82</v>
      </c>
      <c r="C775" s="20" t="s">
        <v>11</v>
      </c>
      <c r="D775" s="19">
        <v>5</v>
      </c>
      <c r="E775" s="20" t="s">
        <v>337</v>
      </c>
      <c r="F775" s="20" t="s">
        <v>33</v>
      </c>
      <c r="G775" s="932" t="s">
        <v>752</v>
      </c>
      <c r="H775" s="911">
        <v>44805</v>
      </c>
      <c r="I775" s="814" t="s">
        <v>1560</v>
      </c>
      <c r="J775" s="185" t="s">
        <v>798</v>
      </c>
      <c r="K775" s="132" t="s">
        <v>55</v>
      </c>
      <c r="L775" s="5" t="s">
        <v>811</v>
      </c>
      <c r="M775" s="5"/>
      <c r="N775" s="101" t="s">
        <v>589</v>
      </c>
      <c r="O775" s="101">
        <v>44824</v>
      </c>
      <c r="P775" s="101" t="s">
        <v>589</v>
      </c>
      <c r="Q775" s="101">
        <v>44804</v>
      </c>
      <c r="R775" s="1037">
        <v>45040</v>
      </c>
      <c r="S775" s="537" t="s">
        <v>101</v>
      </c>
      <c r="T775" s="25" t="s">
        <v>102</v>
      </c>
      <c r="U775" s="25" t="s">
        <v>103</v>
      </c>
      <c r="V775" s="18" t="s">
        <v>248</v>
      </c>
      <c r="W775" s="18" t="s">
        <v>122</v>
      </c>
      <c r="X775" s="41" t="s">
        <v>1933</v>
      </c>
      <c r="Y775" s="46"/>
      <c r="Z775" s="19" t="s">
        <v>13</v>
      </c>
      <c r="AA775" s="39" t="s">
        <v>242</v>
      </c>
      <c r="AB775" s="43" t="s">
        <v>21</v>
      </c>
      <c r="AC775" s="22" t="s">
        <v>53</v>
      </c>
      <c r="AD775" s="23"/>
      <c r="AE775" s="23" t="s">
        <v>247</v>
      </c>
      <c r="AF775" s="20" t="s">
        <v>28</v>
      </c>
      <c r="AG775" s="6" t="str">
        <f t="shared" si="591"/>
        <v>710_82_1380_5_230_04_D</v>
      </c>
      <c r="AH775" s="19"/>
      <c r="AI775" s="45" t="str">
        <f t="shared" si="592"/>
        <v>710_82_1380_5_230_04  Bewehrungsplan BA1</v>
      </c>
    </row>
    <row r="776" spans="1:35" s="445" customFormat="1" ht="12.75" customHeight="1" x14ac:dyDescent="0.25">
      <c r="A776" s="856">
        <v>710</v>
      </c>
      <c r="B776" s="118">
        <v>82</v>
      </c>
      <c r="C776" s="119" t="s">
        <v>11</v>
      </c>
      <c r="D776" s="120">
        <v>5</v>
      </c>
      <c r="E776" s="119" t="s">
        <v>337</v>
      </c>
      <c r="F776" s="119" t="s">
        <v>36</v>
      </c>
      <c r="G776" s="951" t="s">
        <v>19</v>
      </c>
      <c r="H776" s="918">
        <v>44641</v>
      </c>
      <c r="I776" s="934" t="s">
        <v>1556</v>
      </c>
      <c r="J776" s="856" t="s">
        <v>798</v>
      </c>
      <c r="K776" s="120" t="s">
        <v>55</v>
      </c>
      <c r="L776" s="118" t="s">
        <v>811</v>
      </c>
      <c r="M776" s="118"/>
      <c r="N776" s="859">
        <v>44655</v>
      </c>
      <c r="O776" s="859">
        <v>44729</v>
      </c>
      <c r="P776" s="859">
        <f t="shared" ref="P776" si="595">N776+(6*7)</f>
        <v>44697</v>
      </c>
      <c r="Q776" s="120"/>
      <c r="R776" s="124"/>
      <c r="S776" s="965" t="s">
        <v>101</v>
      </c>
      <c r="T776" s="121" t="s">
        <v>102</v>
      </c>
      <c r="U776" s="121" t="s">
        <v>103</v>
      </c>
      <c r="V776" s="122" t="s">
        <v>248</v>
      </c>
      <c r="W776" s="122" t="s">
        <v>122</v>
      </c>
      <c r="X776" s="960" t="s">
        <v>1933</v>
      </c>
      <c r="Y776" s="123"/>
      <c r="Z776" s="120" t="s">
        <v>13</v>
      </c>
      <c r="AA776" s="124" t="s">
        <v>242</v>
      </c>
      <c r="AB776" s="125" t="s">
        <v>21</v>
      </c>
      <c r="AC776" s="126" t="s">
        <v>53</v>
      </c>
      <c r="AD776" s="127"/>
      <c r="AE776" s="127" t="s">
        <v>247</v>
      </c>
      <c r="AF776" s="119" t="s">
        <v>28</v>
      </c>
      <c r="AG776" s="128" t="str">
        <f t="shared" si="591"/>
        <v>710_82_1380_5_230_05_A</v>
      </c>
      <c r="AH776" s="120"/>
      <c r="AI776" s="884" t="str">
        <f t="shared" si="592"/>
        <v>710_82_1380_5_230_05  Bewehrungsplan BA1</v>
      </c>
    </row>
    <row r="777" spans="1:35" s="188" customFormat="1" ht="12.75" customHeight="1" x14ac:dyDescent="0.25">
      <c r="A777" s="29">
        <v>710</v>
      </c>
      <c r="B777" s="5">
        <v>82</v>
      </c>
      <c r="C777" s="20" t="s">
        <v>11</v>
      </c>
      <c r="D777" s="19">
        <v>5</v>
      </c>
      <c r="E777" s="20" t="s">
        <v>337</v>
      </c>
      <c r="F777" s="20" t="s">
        <v>36</v>
      </c>
      <c r="G777" s="932" t="s">
        <v>56</v>
      </c>
      <c r="H777" s="911">
        <v>44714</v>
      </c>
      <c r="I777" s="814" t="s">
        <v>1560</v>
      </c>
      <c r="J777" s="185" t="s">
        <v>798</v>
      </c>
      <c r="K777" s="132" t="s">
        <v>55</v>
      </c>
      <c r="L777" s="5" t="s">
        <v>811</v>
      </c>
      <c r="M777" s="5"/>
      <c r="N777" s="101" t="s">
        <v>589</v>
      </c>
      <c r="O777" s="101">
        <v>45033</v>
      </c>
      <c r="P777" s="101" t="s">
        <v>589</v>
      </c>
      <c r="Q777" s="101">
        <v>44697</v>
      </c>
      <c r="R777" s="1037">
        <v>45040</v>
      </c>
      <c r="S777" s="537" t="s">
        <v>101</v>
      </c>
      <c r="T777" s="25" t="s">
        <v>102</v>
      </c>
      <c r="U777" s="25" t="s">
        <v>103</v>
      </c>
      <c r="V777" s="18" t="s">
        <v>248</v>
      </c>
      <c r="W777" s="18" t="s">
        <v>122</v>
      </c>
      <c r="X777" s="41" t="s">
        <v>1933</v>
      </c>
      <c r="Y777" s="46"/>
      <c r="Z777" s="19" t="s">
        <v>13</v>
      </c>
      <c r="AA777" s="39" t="s">
        <v>242</v>
      </c>
      <c r="AB777" s="43" t="s">
        <v>21</v>
      </c>
      <c r="AC777" s="22" t="s">
        <v>53</v>
      </c>
      <c r="AD777" s="23"/>
      <c r="AE777" s="23" t="s">
        <v>247</v>
      </c>
      <c r="AF777" s="20" t="s">
        <v>28</v>
      </c>
      <c r="AG777" s="6" t="str">
        <f t="shared" si="591"/>
        <v>710_82_1380_5_230_05_B</v>
      </c>
      <c r="AH777" s="19"/>
      <c r="AI777" s="45" t="str">
        <f t="shared" si="592"/>
        <v>710_82_1380_5_230_05  Bewehrungsplan BA1</v>
      </c>
    </row>
    <row r="778" spans="1:35" s="445" customFormat="1" ht="12.75" customHeight="1" x14ac:dyDescent="0.25">
      <c r="A778" s="856">
        <v>710</v>
      </c>
      <c r="B778" s="118">
        <v>82</v>
      </c>
      <c r="C778" s="119" t="s">
        <v>11</v>
      </c>
      <c r="D778" s="120">
        <v>5</v>
      </c>
      <c r="E778" s="119" t="s">
        <v>337</v>
      </c>
      <c r="F778" s="119" t="s">
        <v>49</v>
      </c>
      <c r="G778" s="951" t="s">
        <v>19</v>
      </c>
      <c r="H778" s="918">
        <v>44641</v>
      </c>
      <c r="I778" s="934" t="s">
        <v>1556</v>
      </c>
      <c r="J778" s="856" t="s">
        <v>798</v>
      </c>
      <c r="K778" s="120" t="s">
        <v>55</v>
      </c>
      <c r="L778" s="118" t="s">
        <v>811</v>
      </c>
      <c r="M778" s="118"/>
      <c r="N778" s="859">
        <v>44655</v>
      </c>
      <c r="O778" s="859">
        <v>44729</v>
      </c>
      <c r="P778" s="859">
        <f t="shared" ref="P778" si="596">N778+(6*7)</f>
        <v>44697</v>
      </c>
      <c r="Q778" s="120"/>
      <c r="R778" s="124"/>
      <c r="S778" s="965" t="s">
        <v>101</v>
      </c>
      <c r="T778" s="121" t="s">
        <v>102</v>
      </c>
      <c r="U778" s="121" t="s">
        <v>103</v>
      </c>
      <c r="V778" s="122" t="s">
        <v>248</v>
      </c>
      <c r="W778" s="122" t="s">
        <v>122</v>
      </c>
      <c r="X778" s="960" t="s">
        <v>1936</v>
      </c>
      <c r="Y778" s="123"/>
      <c r="Z778" s="120" t="s">
        <v>13</v>
      </c>
      <c r="AA778" s="124" t="s">
        <v>242</v>
      </c>
      <c r="AB778" s="125" t="s">
        <v>21</v>
      </c>
      <c r="AC778" s="126" t="s">
        <v>53</v>
      </c>
      <c r="AD778" s="127"/>
      <c r="AE778" s="127" t="s">
        <v>247</v>
      </c>
      <c r="AF778" s="119" t="s">
        <v>28</v>
      </c>
      <c r="AG778" s="128" t="str">
        <f t="shared" si="591"/>
        <v>710_82_1380_5_230_06_A</v>
      </c>
      <c r="AH778" s="120"/>
      <c r="AI778" s="884" t="str">
        <f t="shared" si="592"/>
        <v>710_82_1380_5_230_06  Bewehrungsplan BA2</v>
      </c>
    </row>
    <row r="779" spans="1:35" s="188" customFormat="1" ht="12.75" customHeight="1" x14ac:dyDescent="0.25">
      <c r="A779" s="29">
        <v>710</v>
      </c>
      <c r="B779" s="5">
        <v>82</v>
      </c>
      <c r="C779" s="20" t="s">
        <v>11</v>
      </c>
      <c r="D779" s="19">
        <v>5</v>
      </c>
      <c r="E779" s="20" t="s">
        <v>337</v>
      </c>
      <c r="F779" s="20" t="s">
        <v>49</v>
      </c>
      <c r="G779" s="932" t="s">
        <v>56</v>
      </c>
      <c r="H779" s="911">
        <v>44714</v>
      </c>
      <c r="I779" s="814" t="s">
        <v>1560</v>
      </c>
      <c r="J779" s="185" t="s">
        <v>798</v>
      </c>
      <c r="K779" s="132" t="s">
        <v>55</v>
      </c>
      <c r="L779" s="5" t="s">
        <v>811</v>
      </c>
      <c r="M779" s="5"/>
      <c r="N779" s="101" t="s">
        <v>589</v>
      </c>
      <c r="O779" s="101">
        <v>45033</v>
      </c>
      <c r="P779" s="101" t="s">
        <v>589</v>
      </c>
      <c r="Q779" s="101">
        <v>44697</v>
      </c>
      <c r="R779" s="1037">
        <v>45040</v>
      </c>
      <c r="S779" s="537" t="s">
        <v>101</v>
      </c>
      <c r="T779" s="25" t="s">
        <v>102</v>
      </c>
      <c r="U779" s="25" t="s">
        <v>103</v>
      </c>
      <c r="V779" s="18" t="s">
        <v>248</v>
      </c>
      <c r="W779" s="18" t="s">
        <v>122</v>
      </c>
      <c r="X779" s="41" t="s">
        <v>1936</v>
      </c>
      <c r="Y779" s="46"/>
      <c r="Z779" s="19" t="s">
        <v>13</v>
      </c>
      <c r="AA779" s="39" t="s">
        <v>242</v>
      </c>
      <c r="AB779" s="43" t="s">
        <v>21</v>
      </c>
      <c r="AC779" s="22" t="s">
        <v>53</v>
      </c>
      <c r="AD779" s="23"/>
      <c r="AE779" s="23" t="s">
        <v>247</v>
      </c>
      <c r="AF779" s="20" t="s">
        <v>28</v>
      </c>
      <c r="AG779" s="6" t="str">
        <f t="shared" si="591"/>
        <v>710_82_1380_5_230_06_B</v>
      </c>
      <c r="AH779" s="19"/>
      <c r="AI779" s="45" t="str">
        <f t="shared" si="592"/>
        <v>710_82_1380_5_230_06  Bewehrungsplan BA2</v>
      </c>
    </row>
    <row r="780" spans="1:35" s="445" customFormat="1" ht="12.75" customHeight="1" x14ac:dyDescent="0.25">
      <c r="A780" s="856">
        <v>710</v>
      </c>
      <c r="B780" s="118">
        <v>82</v>
      </c>
      <c r="C780" s="119" t="s">
        <v>11</v>
      </c>
      <c r="D780" s="120">
        <v>5</v>
      </c>
      <c r="E780" s="119" t="s">
        <v>337</v>
      </c>
      <c r="F780" s="119" t="s">
        <v>50</v>
      </c>
      <c r="G780" s="951" t="s">
        <v>19</v>
      </c>
      <c r="H780" s="918">
        <v>44641</v>
      </c>
      <c r="I780" s="934" t="s">
        <v>1556</v>
      </c>
      <c r="J780" s="856" t="s">
        <v>798</v>
      </c>
      <c r="K780" s="120" t="s">
        <v>55</v>
      </c>
      <c r="L780" s="118" t="s">
        <v>811</v>
      </c>
      <c r="M780" s="118"/>
      <c r="N780" s="859">
        <v>44655</v>
      </c>
      <c r="O780" s="859">
        <v>44729</v>
      </c>
      <c r="P780" s="859">
        <f t="shared" ref="P780" si="597">N780+(6*7)</f>
        <v>44697</v>
      </c>
      <c r="Q780" s="120"/>
      <c r="R780" s="124"/>
      <c r="S780" s="965" t="s">
        <v>101</v>
      </c>
      <c r="T780" s="121" t="s">
        <v>102</v>
      </c>
      <c r="U780" s="121" t="s">
        <v>103</v>
      </c>
      <c r="V780" s="122" t="s">
        <v>248</v>
      </c>
      <c r="W780" s="122" t="s">
        <v>122</v>
      </c>
      <c r="X780" s="960" t="s">
        <v>1936</v>
      </c>
      <c r="Y780" s="123"/>
      <c r="Z780" s="120" t="s">
        <v>13</v>
      </c>
      <c r="AA780" s="124" t="s">
        <v>242</v>
      </c>
      <c r="AB780" s="125" t="s">
        <v>21</v>
      </c>
      <c r="AC780" s="126" t="s">
        <v>65</v>
      </c>
      <c r="AD780" s="127"/>
      <c r="AE780" s="127" t="s">
        <v>247</v>
      </c>
      <c r="AF780" s="119" t="s">
        <v>28</v>
      </c>
      <c r="AG780" s="128" t="str">
        <f t="shared" si="591"/>
        <v>710_82_1380_5_230_07_A</v>
      </c>
      <c r="AH780" s="120"/>
      <c r="AI780" s="884" t="str">
        <f t="shared" si="592"/>
        <v>710_82_1380_5_230_07  Bewehrungsplan BA2</v>
      </c>
    </row>
    <row r="781" spans="1:35" s="188" customFormat="1" ht="12.75" customHeight="1" x14ac:dyDescent="0.25">
      <c r="A781" s="29">
        <v>710</v>
      </c>
      <c r="B781" s="5">
        <v>82</v>
      </c>
      <c r="C781" s="20" t="s">
        <v>11</v>
      </c>
      <c r="D781" s="19">
        <v>5</v>
      </c>
      <c r="E781" s="20" t="s">
        <v>337</v>
      </c>
      <c r="F781" s="20" t="s">
        <v>50</v>
      </c>
      <c r="G781" s="932" t="s">
        <v>56</v>
      </c>
      <c r="H781" s="911">
        <v>44714</v>
      </c>
      <c r="I781" s="814" t="s">
        <v>1560</v>
      </c>
      <c r="J781" s="185" t="s">
        <v>798</v>
      </c>
      <c r="K781" s="132" t="s">
        <v>55</v>
      </c>
      <c r="L781" s="5" t="s">
        <v>811</v>
      </c>
      <c r="M781" s="5"/>
      <c r="N781" s="101" t="s">
        <v>589</v>
      </c>
      <c r="O781" s="101">
        <v>45033</v>
      </c>
      <c r="P781" s="101" t="s">
        <v>589</v>
      </c>
      <c r="Q781" s="101">
        <v>44697</v>
      </c>
      <c r="R781" s="1037">
        <v>45040</v>
      </c>
      <c r="S781" s="537" t="s">
        <v>101</v>
      </c>
      <c r="T781" s="25" t="s">
        <v>102</v>
      </c>
      <c r="U781" s="25" t="s">
        <v>103</v>
      </c>
      <c r="V781" s="18" t="s">
        <v>248</v>
      </c>
      <c r="W781" s="18" t="s">
        <v>122</v>
      </c>
      <c r="X781" s="41" t="s">
        <v>1936</v>
      </c>
      <c r="Y781" s="46"/>
      <c r="Z781" s="19" t="s">
        <v>13</v>
      </c>
      <c r="AA781" s="39" t="s">
        <v>242</v>
      </c>
      <c r="AB781" s="43" t="s">
        <v>21</v>
      </c>
      <c r="AC781" s="22" t="s">
        <v>65</v>
      </c>
      <c r="AD781" s="23"/>
      <c r="AE781" s="23" t="s">
        <v>247</v>
      </c>
      <c r="AF781" s="20" t="s">
        <v>28</v>
      </c>
      <c r="AG781" s="6" t="str">
        <f t="shared" si="591"/>
        <v>710_82_1380_5_230_07_B</v>
      </c>
      <c r="AH781" s="19"/>
      <c r="AI781" s="45" t="str">
        <f t="shared" si="592"/>
        <v>710_82_1380_5_230_07  Bewehrungsplan BA2</v>
      </c>
    </row>
    <row r="782" spans="1:35" s="445" customFormat="1" ht="12.75" customHeight="1" x14ac:dyDescent="0.25">
      <c r="A782" s="856">
        <v>710</v>
      </c>
      <c r="B782" s="118">
        <v>82</v>
      </c>
      <c r="C782" s="119" t="s">
        <v>11</v>
      </c>
      <c r="D782" s="120">
        <v>5</v>
      </c>
      <c r="E782" s="119" t="s">
        <v>337</v>
      </c>
      <c r="F782" s="119" t="s">
        <v>51</v>
      </c>
      <c r="G782" s="951" t="s">
        <v>19</v>
      </c>
      <c r="H782" s="918">
        <v>44641</v>
      </c>
      <c r="I782" s="934" t="s">
        <v>1556</v>
      </c>
      <c r="J782" s="856" t="s">
        <v>798</v>
      </c>
      <c r="K782" s="120" t="s">
        <v>55</v>
      </c>
      <c r="L782" s="118" t="s">
        <v>811</v>
      </c>
      <c r="M782" s="118"/>
      <c r="N782" s="859">
        <v>44655</v>
      </c>
      <c r="O782" s="859">
        <v>44729</v>
      </c>
      <c r="P782" s="859">
        <f>N782+(6*7)</f>
        <v>44697</v>
      </c>
      <c r="Q782" s="859"/>
      <c r="R782" s="124"/>
      <c r="S782" s="965" t="s">
        <v>101</v>
      </c>
      <c r="T782" s="121" t="s">
        <v>102</v>
      </c>
      <c r="U782" s="121" t="s">
        <v>103</v>
      </c>
      <c r="V782" s="122" t="s">
        <v>248</v>
      </c>
      <c r="W782" s="122" t="s">
        <v>122</v>
      </c>
      <c r="X782" s="960" t="s">
        <v>1936</v>
      </c>
      <c r="Y782" s="123"/>
      <c r="Z782" s="120" t="s">
        <v>13</v>
      </c>
      <c r="AA782" s="124" t="s">
        <v>242</v>
      </c>
      <c r="AB782" s="125" t="s">
        <v>21</v>
      </c>
      <c r="AC782" s="126" t="s">
        <v>53</v>
      </c>
      <c r="AD782" s="127"/>
      <c r="AE782" s="127" t="s">
        <v>247</v>
      </c>
      <c r="AF782" s="119" t="s">
        <v>28</v>
      </c>
      <c r="AG782" s="128" t="str">
        <f t="shared" si="591"/>
        <v>710_82_1380_5_230_08_A</v>
      </c>
      <c r="AH782" s="120"/>
      <c r="AI782" s="884" t="str">
        <f t="shared" si="592"/>
        <v>710_82_1380_5_230_08  Bewehrungsplan BA2</v>
      </c>
    </row>
    <row r="783" spans="1:35" s="445" customFormat="1" ht="12.75" customHeight="1" x14ac:dyDescent="0.25">
      <c r="A783" s="856">
        <v>710</v>
      </c>
      <c r="B783" s="118">
        <v>82</v>
      </c>
      <c r="C783" s="119" t="s">
        <v>11</v>
      </c>
      <c r="D783" s="120">
        <v>5</v>
      </c>
      <c r="E783" s="119" t="s">
        <v>337</v>
      </c>
      <c r="F783" s="119" t="s">
        <v>51</v>
      </c>
      <c r="G783" s="951" t="s">
        <v>56</v>
      </c>
      <c r="H783" s="918">
        <v>44714</v>
      </c>
      <c r="I783" s="934" t="s">
        <v>1556</v>
      </c>
      <c r="J783" s="856" t="s">
        <v>798</v>
      </c>
      <c r="K783" s="120" t="s">
        <v>55</v>
      </c>
      <c r="L783" s="118" t="s">
        <v>811</v>
      </c>
      <c r="M783" s="118"/>
      <c r="N783" s="859"/>
      <c r="O783" s="859"/>
      <c r="P783" s="859"/>
      <c r="Q783" s="859">
        <v>44747</v>
      </c>
      <c r="R783" s="124"/>
      <c r="S783" s="965" t="s">
        <v>101</v>
      </c>
      <c r="T783" s="121" t="s">
        <v>102</v>
      </c>
      <c r="U783" s="121" t="s">
        <v>103</v>
      </c>
      <c r="V783" s="122" t="s">
        <v>248</v>
      </c>
      <c r="W783" s="122" t="s">
        <v>122</v>
      </c>
      <c r="X783" s="960" t="s">
        <v>1936</v>
      </c>
      <c r="Y783" s="123"/>
      <c r="Z783" s="120" t="s">
        <v>13</v>
      </c>
      <c r="AA783" s="124" t="s">
        <v>242</v>
      </c>
      <c r="AB783" s="125" t="s">
        <v>21</v>
      </c>
      <c r="AC783" s="126" t="s">
        <v>53</v>
      </c>
      <c r="AD783" s="127"/>
      <c r="AE783" s="127" t="s">
        <v>247</v>
      </c>
      <c r="AF783" s="119" t="s">
        <v>28</v>
      </c>
      <c r="AG783" s="128" t="str">
        <f t="shared" ref="AG783" si="598">IF(A783="","",A783&amp;"_"&amp;B783&amp;"_"&amp;C783&amp;"_"&amp;D783&amp;"_"&amp;E783&amp;"_"&amp;F783&amp;"_"&amp;G783)</f>
        <v>710_82_1380_5_230_08_B</v>
      </c>
      <c r="AH783" s="120"/>
      <c r="AI783" s="884" t="str">
        <f t="shared" ref="AI783" si="599">IF(A783="","",A783&amp;"_"&amp;B783&amp;"_"&amp;C783&amp;"_"&amp;D783&amp;"_"&amp;E783&amp;"_"&amp;F783&amp;"  "&amp;X783)</f>
        <v>710_82_1380_5_230_08  Bewehrungsplan BA2</v>
      </c>
    </row>
    <row r="784" spans="1:35" s="188" customFormat="1" ht="12.75" customHeight="1" x14ac:dyDescent="0.25">
      <c r="A784" s="29">
        <v>710</v>
      </c>
      <c r="B784" s="5">
        <v>82</v>
      </c>
      <c r="C784" s="20" t="s">
        <v>11</v>
      </c>
      <c r="D784" s="19">
        <v>5</v>
      </c>
      <c r="E784" s="20" t="s">
        <v>337</v>
      </c>
      <c r="F784" s="20" t="s">
        <v>51</v>
      </c>
      <c r="G784" s="932" t="s">
        <v>54</v>
      </c>
      <c r="H784" s="911">
        <v>44789</v>
      </c>
      <c r="I784" s="814" t="s">
        <v>1560</v>
      </c>
      <c r="J784" s="185" t="s">
        <v>798</v>
      </c>
      <c r="K784" s="132" t="s">
        <v>55</v>
      </c>
      <c r="L784" s="5" t="s">
        <v>811</v>
      </c>
      <c r="M784" s="5"/>
      <c r="N784" s="101" t="s">
        <v>589</v>
      </c>
      <c r="O784" s="101">
        <v>45033</v>
      </c>
      <c r="P784" s="101" t="s">
        <v>589</v>
      </c>
      <c r="Q784" s="101">
        <v>44747</v>
      </c>
      <c r="R784" s="1037">
        <v>45040</v>
      </c>
      <c r="S784" s="537" t="s">
        <v>101</v>
      </c>
      <c r="T784" s="25" t="s">
        <v>102</v>
      </c>
      <c r="U784" s="25" t="s">
        <v>103</v>
      </c>
      <c r="V784" s="18" t="s">
        <v>248</v>
      </c>
      <c r="W784" s="18" t="s">
        <v>122</v>
      </c>
      <c r="X784" s="41" t="s">
        <v>1936</v>
      </c>
      <c r="Y784" s="46"/>
      <c r="Z784" s="19" t="s">
        <v>13</v>
      </c>
      <c r="AA784" s="39" t="s">
        <v>242</v>
      </c>
      <c r="AB784" s="43" t="s">
        <v>21</v>
      </c>
      <c r="AC784" s="22" t="s">
        <v>53</v>
      </c>
      <c r="AD784" s="23"/>
      <c r="AE784" s="23" t="s">
        <v>247</v>
      </c>
      <c r="AF784" s="20" t="s">
        <v>28</v>
      </c>
      <c r="AG784" s="6" t="str">
        <f t="shared" ref="AG784:AG829" si="600">IF(A784="","",A784&amp;"_"&amp;B784&amp;"_"&amp;C784&amp;"_"&amp;D784&amp;"_"&amp;E784&amp;"_"&amp;F784&amp;"_"&amp;G784)</f>
        <v>710_82_1380_5_230_08_C</v>
      </c>
      <c r="AH784" s="19"/>
      <c r="AI784" s="45" t="str">
        <f t="shared" ref="AI784:AI829" si="601">IF(A784="","",A784&amp;"_"&amp;B784&amp;"_"&amp;C784&amp;"_"&amp;D784&amp;"_"&amp;E784&amp;"_"&amp;F784&amp;"  "&amp;X784)</f>
        <v>710_82_1380_5_230_08  Bewehrungsplan BA2</v>
      </c>
    </row>
    <row r="785" spans="1:35" s="445" customFormat="1" ht="12.75" customHeight="1" x14ac:dyDescent="0.25">
      <c r="A785" s="856">
        <v>710</v>
      </c>
      <c r="B785" s="118">
        <v>82</v>
      </c>
      <c r="C785" s="119" t="s">
        <v>11</v>
      </c>
      <c r="D785" s="120">
        <v>5</v>
      </c>
      <c r="E785" s="119" t="s">
        <v>337</v>
      </c>
      <c r="F785" s="119" t="s">
        <v>52</v>
      </c>
      <c r="G785" s="951" t="s">
        <v>19</v>
      </c>
      <c r="H785" s="918">
        <v>44641</v>
      </c>
      <c r="I785" s="934" t="s">
        <v>1556</v>
      </c>
      <c r="J785" s="856" t="s">
        <v>798</v>
      </c>
      <c r="K785" s="120" t="s">
        <v>55</v>
      </c>
      <c r="L785" s="118" t="s">
        <v>811</v>
      </c>
      <c r="M785" s="118"/>
      <c r="N785" s="859">
        <v>44655</v>
      </c>
      <c r="O785" s="859">
        <v>44729</v>
      </c>
      <c r="P785" s="859">
        <f t="shared" ref="P785" si="602">N785+(6*7)</f>
        <v>44697</v>
      </c>
      <c r="Q785" s="120"/>
      <c r="R785" s="124"/>
      <c r="S785" s="965" t="s">
        <v>101</v>
      </c>
      <c r="T785" s="121" t="s">
        <v>102</v>
      </c>
      <c r="U785" s="121" t="s">
        <v>103</v>
      </c>
      <c r="V785" s="122" t="s">
        <v>248</v>
      </c>
      <c r="W785" s="122" t="s">
        <v>122</v>
      </c>
      <c r="X785" s="960" t="s">
        <v>1936</v>
      </c>
      <c r="Y785" s="123"/>
      <c r="Z785" s="120" t="s">
        <v>13</v>
      </c>
      <c r="AA785" s="124" t="s">
        <v>242</v>
      </c>
      <c r="AB785" s="125" t="s">
        <v>21</v>
      </c>
      <c r="AC785" s="126" t="s">
        <v>53</v>
      </c>
      <c r="AD785" s="127"/>
      <c r="AE785" s="127" t="s">
        <v>247</v>
      </c>
      <c r="AF785" s="119" t="s">
        <v>28</v>
      </c>
      <c r="AG785" s="128" t="str">
        <f t="shared" si="600"/>
        <v>710_82_1380_5_230_09_A</v>
      </c>
      <c r="AH785" s="120"/>
      <c r="AI785" s="884" t="str">
        <f t="shared" si="601"/>
        <v>710_82_1380_5_230_09  Bewehrungsplan BA2</v>
      </c>
    </row>
    <row r="786" spans="1:35" s="445" customFormat="1" ht="12.75" customHeight="1" x14ac:dyDescent="0.25">
      <c r="A786" s="856">
        <v>710</v>
      </c>
      <c r="B786" s="118">
        <v>82</v>
      </c>
      <c r="C786" s="119" t="s">
        <v>11</v>
      </c>
      <c r="D786" s="120">
        <v>5</v>
      </c>
      <c r="E786" s="119" t="s">
        <v>337</v>
      </c>
      <c r="F786" s="119" t="s">
        <v>52</v>
      </c>
      <c r="G786" s="951" t="s">
        <v>56</v>
      </c>
      <c r="H786" s="918">
        <v>44789</v>
      </c>
      <c r="I786" s="934" t="s">
        <v>1556</v>
      </c>
      <c r="J786" s="856" t="s">
        <v>798</v>
      </c>
      <c r="K786" s="120" t="s">
        <v>55</v>
      </c>
      <c r="L786" s="118" t="s">
        <v>811</v>
      </c>
      <c r="M786" s="118"/>
      <c r="N786" s="859"/>
      <c r="O786" s="859"/>
      <c r="P786" s="101"/>
      <c r="Q786" s="859">
        <v>44804</v>
      </c>
      <c r="R786" s="124"/>
      <c r="S786" s="965" t="s">
        <v>101</v>
      </c>
      <c r="T786" s="121" t="s">
        <v>102</v>
      </c>
      <c r="U786" s="121" t="s">
        <v>103</v>
      </c>
      <c r="V786" s="122" t="s">
        <v>248</v>
      </c>
      <c r="W786" s="122" t="s">
        <v>122</v>
      </c>
      <c r="X786" s="960" t="s">
        <v>1936</v>
      </c>
      <c r="Y786" s="123"/>
      <c r="Z786" s="120" t="s">
        <v>13</v>
      </c>
      <c r="AA786" s="124" t="s">
        <v>242</v>
      </c>
      <c r="AB786" s="125" t="s">
        <v>21</v>
      </c>
      <c r="AC786" s="126" t="s">
        <v>53</v>
      </c>
      <c r="AD786" s="127"/>
      <c r="AE786" s="127" t="s">
        <v>247</v>
      </c>
      <c r="AF786" s="119" t="s">
        <v>28</v>
      </c>
      <c r="AG786" s="128" t="str">
        <f t="shared" si="600"/>
        <v>710_82_1380_5_230_09_B</v>
      </c>
      <c r="AH786" s="120"/>
      <c r="AI786" s="884" t="str">
        <f t="shared" si="601"/>
        <v>710_82_1380_5_230_09  Bewehrungsplan BA2</v>
      </c>
    </row>
    <row r="787" spans="1:35" s="445" customFormat="1" ht="12.75" customHeight="1" x14ac:dyDescent="0.25">
      <c r="A787" s="856">
        <v>710</v>
      </c>
      <c r="B787" s="118">
        <v>82</v>
      </c>
      <c r="C787" s="119" t="s">
        <v>11</v>
      </c>
      <c r="D787" s="120">
        <v>5</v>
      </c>
      <c r="E787" s="119" t="s">
        <v>337</v>
      </c>
      <c r="F787" s="119" t="s">
        <v>52</v>
      </c>
      <c r="G787" s="951" t="s">
        <v>54</v>
      </c>
      <c r="H787" s="918">
        <v>44805</v>
      </c>
      <c r="I787" s="934" t="s">
        <v>1556</v>
      </c>
      <c r="J787" s="856" t="s">
        <v>798</v>
      </c>
      <c r="K787" s="120" t="s">
        <v>55</v>
      </c>
      <c r="L787" s="118" t="s">
        <v>811</v>
      </c>
      <c r="M787" s="118"/>
      <c r="N787" s="859" t="s">
        <v>589</v>
      </c>
      <c r="O787" s="859">
        <v>44824</v>
      </c>
      <c r="P787" s="859" t="s">
        <v>589</v>
      </c>
      <c r="Q787" s="859">
        <v>44804</v>
      </c>
      <c r="R787" s="919"/>
      <c r="S787" s="965" t="s">
        <v>101</v>
      </c>
      <c r="T787" s="121" t="s">
        <v>102</v>
      </c>
      <c r="U787" s="121" t="s">
        <v>253</v>
      </c>
      <c r="V787" s="122" t="s">
        <v>248</v>
      </c>
      <c r="W787" s="122" t="s">
        <v>122</v>
      </c>
      <c r="X787" s="960" t="s">
        <v>1936</v>
      </c>
      <c r="Y787" s="123"/>
      <c r="Z787" s="120" t="s">
        <v>13</v>
      </c>
      <c r="AA787" s="124" t="s">
        <v>242</v>
      </c>
      <c r="AB787" s="125" t="s">
        <v>21</v>
      </c>
      <c r="AC787" s="126" t="s">
        <v>53</v>
      </c>
      <c r="AD787" s="127"/>
      <c r="AE787" s="127" t="s">
        <v>247</v>
      </c>
      <c r="AF787" s="119" t="s">
        <v>28</v>
      </c>
      <c r="AG787" s="128" t="str">
        <f t="shared" ref="AG787" si="603">IF(A787="","",A787&amp;"_"&amp;B787&amp;"_"&amp;C787&amp;"_"&amp;D787&amp;"_"&amp;E787&amp;"_"&amp;F787&amp;"_"&amp;G787)</f>
        <v>710_82_1380_5_230_09_C</v>
      </c>
      <c r="AH787" s="120"/>
      <c r="AI787" s="884" t="str">
        <f t="shared" ref="AI787" si="604">IF(A787="","",A787&amp;"_"&amp;B787&amp;"_"&amp;C787&amp;"_"&amp;D787&amp;"_"&amp;E787&amp;"_"&amp;F787&amp;"  "&amp;X787)</f>
        <v>710_82_1380_5_230_09  Bewehrungsplan BA2</v>
      </c>
    </row>
    <row r="788" spans="1:35" s="188" customFormat="1" ht="12.75" customHeight="1" x14ac:dyDescent="0.25">
      <c r="A788" s="29">
        <v>710</v>
      </c>
      <c r="B788" s="5">
        <v>82</v>
      </c>
      <c r="C788" s="20" t="s">
        <v>11</v>
      </c>
      <c r="D788" s="19">
        <v>5</v>
      </c>
      <c r="E788" s="20" t="s">
        <v>337</v>
      </c>
      <c r="F788" s="20" t="s">
        <v>52</v>
      </c>
      <c r="G788" s="932" t="s">
        <v>752</v>
      </c>
      <c r="H788" s="911">
        <v>44834</v>
      </c>
      <c r="I788" s="814" t="s">
        <v>1560</v>
      </c>
      <c r="J788" s="185" t="s">
        <v>798</v>
      </c>
      <c r="K788" s="132" t="s">
        <v>55</v>
      </c>
      <c r="L788" s="5" t="s">
        <v>811</v>
      </c>
      <c r="M788" s="5"/>
      <c r="N788" s="101" t="s">
        <v>589</v>
      </c>
      <c r="O788" s="101">
        <v>45033</v>
      </c>
      <c r="P788" s="101" t="s">
        <v>589</v>
      </c>
      <c r="Q788" s="101">
        <v>44804</v>
      </c>
      <c r="R788" s="1037">
        <v>45040</v>
      </c>
      <c r="S788" s="537" t="s">
        <v>101</v>
      </c>
      <c r="T788" s="25" t="s">
        <v>102</v>
      </c>
      <c r="U788" s="25" t="s">
        <v>103</v>
      </c>
      <c r="V788" s="18" t="s">
        <v>248</v>
      </c>
      <c r="W788" s="18" t="s">
        <v>122</v>
      </c>
      <c r="X788" s="41" t="s">
        <v>1936</v>
      </c>
      <c r="Y788" s="46"/>
      <c r="Z788" s="19" t="s">
        <v>13</v>
      </c>
      <c r="AA788" s="39" t="s">
        <v>242</v>
      </c>
      <c r="AB788" s="43" t="s">
        <v>21</v>
      </c>
      <c r="AC788" s="22" t="s">
        <v>53</v>
      </c>
      <c r="AD788" s="23"/>
      <c r="AE788" s="23" t="s">
        <v>247</v>
      </c>
      <c r="AF788" s="20" t="s">
        <v>28</v>
      </c>
      <c r="AG788" s="6" t="str">
        <f t="shared" si="600"/>
        <v>710_82_1380_5_230_09_D</v>
      </c>
      <c r="AH788" s="19"/>
      <c r="AI788" s="45" t="str">
        <f t="shared" si="601"/>
        <v>710_82_1380_5_230_09  Bewehrungsplan BA2</v>
      </c>
    </row>
    <row r="789" spans="1:35" s="445" customFormat="1" ht="12.75" customHeight="1" x14ac:dyDescent="0.25">
      <c r="A789" s="856">
        <v>710</v>
      </c>
      <c r="B789" s="118">
        <v>82</v>
      </c>
      <c r="C789" s="119" t="s">
        <v>11</v>
      </c>
      <c r="D789" s="120">
        <v>5</v>
      </c>
      <c r="E789" s="119" t="s">
        <v>337</v>
      </c>
      <c r="F789" s="119" t="s">
        <v>279</v>
      </c>
      <c r="G789" s="951" t="s">
        <v>19</v>
      </c>
      <c r="H789" s="918">
        <v>44641</v>
      </c>
      <c r="I789" s="934" t="s">
        <v>1556</v>
      </c>
      <c r="J789" s="856" t="s">
        <v>798</v>
      </c>
      <c r="K789" s="120" t="s">
        <v>55</v>
      </c>
      <c r="L789" s="118" t="s">
        <v>811</v>
      </c>
      <c r="M789" s="118"/>
      <c r="N789" s="859">
        <v>44655</v>
      </c>
      <c r="O789" s="859">
        <v>44729</v>
      </c>
      <c r="P789" s="859">
        <f>N789+(6*7)</f>
        <v>44697</v>
      </c>
      <c r="Q789" s="859"/>
      <c r="R789" s="124"/>
      <c r="S789" s="965" t="s">
        <v>101</v>
      </c>
      <c r="T789" s="121" t="s">
        <v>102</v>
      </c>
      <c r="U789" s="121" t="s">
        <v>103</v>
      </c>
      <c r="V789" s="122" t="s">
        <v>248</v>
      </c>
      <c r="W789" s="122" t="s">
        <v>122</v>
      </c>
      <c r="X789" s="960" t="s">
        <v>1936</v>
      </c>
      <c r="Y789" s="123"/>
      <c r="Z789" s="120" t="s">
        <v>13</v>
      </c>
      <c r="AA789" s="124" t="s">
        <v>242</v>
      </c>
      <c r="AB789" s="125" t="s">
        <v>21</v>
      </c>
      <c r="AC789" s="126" t="s">
        <v>53</v>
      </c>
      <c r="AD789" s="127"/>
      <c r="AE789" s="127" t="s">
        <v>247</v>
      </c>
      <c r="AF789" s="119" t="s">
        <v>28</v>
      </c>
      <c r="AG789" s="128" t="str">
        <f t="shared" si="600"/>
        <v>710_82_1380_5_230_10_A</v>
      </c>
      <c r="AH789" s="120"/>
      <c r="AI789" s="884" t="str">
        <f t="shared" si="601"/>
        <v>710_82_1380_5_230_10  Bewehrungsplan BA2</v>
      </c>
    </row>
    <row r="790" spans="1:35" s="445" customFormat="1" ht="12.75" customHeight="1" x14ac:dyDescent="0.25">
      <c r="A790" s="856">
        <v>710</v>
      </c>
      <c r="B790" s="118">
        <v>82</v>
      </c>
      <c r="C790" s="119" t="s">
        <v>11</v>
      </c>
      <c r="D790" s="120">
        <v>5</v>
      </c>
      <c r="E790" s="119" t="s">
        <v>337</v>
      </c>
      <c r="F790" s="119" t="s">
        <v>279</v>
      </c>
      <c r="G790" s="951" t="s">
        <v>56</v>
      </c>
      <c r="H790" s="918">
        <v>44714</v>
      </c>
      <c r="I790" s="934" t="s">
        <v>1556</v>
      </c>
      <c r="J790" s="856" t="s">
        <v>798</v>
      </c>
      <c r="K790" s="120" t="s">
        <v>55</v>
      </c>
      <c r="L790" s="118" t="s">
        <v>811</v>
      </c>
      <c r="M790" s="118"/>
      <c r="N790" s="859"/>
      <c r="O790" s="859"/>
      <c r="P790" s="859"/>
      <c r="Q790" s="859">
        <v>44697</v>
      </c>
      <c r="R790" s="124"/>
      <c r="S790" s="965" t="s">
        <v>101</v>
      </c>
      <c r="T790" s="121" t="s">
        <v>102</v>
      </c>
      <c r="U790" s="121" t="s">
        <v>103</v>
      </c>
      <c r="V790" s="122" t="s">
        <v>248</v>
      </c>
      <c r="W790" s="122" t="s">
        <v>122</v>
      </c>
      <c r="X790" s="960" t="s">
        <v>1936</v>
      </c>
      <c r="Y790" s="123"/>
      <c r="Z790" s="120" t="s">
        <v>13</v>
      </c>
      <c r="AA790" s="124" t="s">
        <v>242</v>
      </c>
      <c r="AB790" s="125" t="s">
        <v>21</v>
      </c>
      <c r="AC790" s="126" t="s">
        <v>53</v>
      </c>
      <c r="AD790" s="127"/>
      <c r="AE790" s="127" t="s">
        <v>247</v>
      </c>
      <c r="AF790" s="119" t="s">
        <v>28</v>
      </c>
      <c r="AG790" s="128" t="str">
        <f t="shared" ref="AG790" si="605">IF(A790="","",A790&amp;"_"&amp;B790&amp;"_"&amp;C790&amp;"_"&amp;D790&amp;"_"&amp;E790&amp;"_"&amp;F790&amp;"_"&amp;G790)</f>
        <v>710_82_1380_5_230_10_B</v>
      </c>
      <c r="AH790" s="120"/>
      <c r="AI790" s="884" t="str">
        <f t="shared" ref="AI790" si="606">IF(A790="","",A790&amp;"_"&amp;B790&amp;"_"&amp;C790&amp;"_"&amp;D790&amp;"_"&amp;E790&amp;"_"&amp;F790&amp;"  "&amp;X790)</f>
        <v>710_82_1380_5_230_10  Bewehrungsplan BA2</v>
      </c>
    </row>
    <row r="791" spans="1:35" s="188" customFormat="1" ht="12.75" customHeight="1" x14ac:dyDescent="0.25">
      <c r="A791" s="29">
        <v>710</v>
      </c>
      <c r="B791" s="5">
        <v>82</v>
      </c>
      <c r="C791" s="20" t="s">
        <v>11</v>
      </c>
      <c r="D791" s="19">
        <v>5</v>
      </c>
      <c r="E791" s="20" t="s">
        <v>337</v>
      </c>
      <c r="F791" s="20" t="s">
        <v>279</v>
      </c>
      <c r="G791" s="932" t="s">
        <v>54</v>
      </c>
      <c r="H791" s="911">
        <v>44742</v>
      </c>
      <c r="I791" s="814" t="s">
        <v>1560</v>
      </c>
      <c r="J791" s="185" t="s">
        <v>798</v>
      </c>
      <c r="K791" s="132" t="s">
        <v>55</v>
      </c>
      <c r="L791" s="5" t="s">
        <v>811</v>
      </c>
      <c r="M791" s="5"/>
      <c r="N791" s="101" t="s">
        <v>589</v>
      </c>
      <c r="O791" s="101">
        <v>45033</v>
      </c>
      <c r="P791" s="101" t="s">
        <v>589</v>
      </c>
      <c r="Q791" s="101">
        <v>44697</v>
      </c>
      <c r="R791" s="1037">
        <v>45040</v>
      </c>
      <c r="S791" s="537" t="s">
        <v>101</v>
      </c>
      <c r="T791" s="25" t="s">
        <v>102</v>
      </c>
      <c r="U791" s="25" t="s">
        <v>103</v>
      </c>
      <c r="V791" s="18" t="s">
        <v>248</v>
      </c>
      <c r="W791" s="18" t="s">
        <v>122</v>
      </c>
      <c r="X791" s="41" t="s">
        <v>1936</v>
      </c>
      <c r="Y791" s="46"/>
      <c r="Z791" s="19" t="s">
        <v>13</v>
      </c>
      <c r="AA791" s="39" t="s">
        <v>242</v>
      </c>
      <c r="AB791" s="43" t="s">
        <v>21</v>
      </c>
      <c r="AC791" s="22" t="s">
        <v>53</v>
      </c>
      <c r="AD791" s="23"/>
      <c r="AE791" s="23" t="s">
        <v>247</v>
      </c>
      <c r="AF791" s="20" t="s">
        <v>28</v>
      </c>
      <c r="AG791" s="6" t="str">
        <f t="shared" si="600"/>
        <v>710_82_1380_5_230_10_C</v>
      </c>
      <c r="AH791" s="19"/>
      <c r="AI791" s="45" t="str">
        <f t="shared" si="601"/>
        <v>710_82_1380_5_230_10  Bewehrungsplan BA2</v>
      </c>
    </row>
    <row r="792" spans="1:35" s="445" customFormat="1" ht="12.75" customHeight="1" x14ac:dyDescent="0.25">
      <c r="A792" s="856">
        <v>710</v>
      </c>
      <c r="B792" s="118">
        <v>82</v>
      </c>
      <c r="C792" s="119" t="s">
        <v>11</v>
      </c>
      <c r="D792" s="120">
        <v>5</v>
      </c>
      <c r="E792" s="119" t="s">
        <v>337</v>
      </c>
      <c r="F792" s="119" t="s">
        <v>108</v>
      </c>
      <c r="G792" s="951" t="s">
        <v>19</v>
      </c>
      <c r="H792" s="918">
        <v>44641</v>
      </c>
      <c r="I792" s="934" t="s">
        <v>1556</v>
      </c>
      <c r="J792" s="856" t="s">
        <v>798</v>
      </c>
      <c r="K792" s="120" t="s">
        <v>55</v>
      </c>
      <c r="L792" s="118" t="s">
        <v>811</v>
      </c>
      <c r="M792" s="118"/>
      <c r="N792" s="859">
        <v>44655</v>
      </c>
      <c r="O792" s="859">
        <v>44729</v>
      </c>
      <c r="P792" s="859">
        <f>N792+(6*7)</f>
        <v>44697</v>
      </c>
      <c r="Q792" s="859"/>
      <c r="R792" s="124"/>
      <c r="S792" s="965" t="s">
        <v>101</v>
      </c>
      <c r="T792" s="121" t="s">
        <v>102</v>
      </c>
      <c r="U792" s="121" t="s">
        <v>103</v>
      </c>
      <c r="V792" s="122" t="s">
        <v>248</v>
      </c>
      <c r="W792" s="122" t="s">
        <v>122</v>
      </c>
      <c r="X792" s="960" t="s">
        <v>1935</v>
      </c>
      <c r="Y792" s="123"/>
      <c r="Z792" s="120" t="s">
        <v>13</v>
      </c>
      <c r="AA792" s="124" t="s">
        <v>242</v>
      </c>
      <c r="AB792" s="125" t="s">
        <v>21</v>
      </c>
      <c r="AC792" s="126" t="s">
        <v>53</v>
      </c>
      <c r="AD792" s="127"/>
      <c r="AE792" s="127" t="s">
        <v>247</v>
      </c>
      <c r="AF792" s="119" t="s">
        <v>28</v>
      </c>
      <c r="AG792" s="128" t="str">
        <f t="shared" si="600"/>
        <v>710_82_1380_5_230_11_A</v>
      </c>
      <c r="AH792" s="120"/>
      <c r="AI792" s="884" t="str">
        <f t="shared" si="601"/>
        <v>710_82_1380_5_230_11  Bewehrungsplan BA2.1</v>
      </c>
    </row>
    <row r="793" spans="1:35" s="445" customFormat="1" ht="12.75" customHeight="1" x14ac:dyDescent="0.25">
      <c r="A793" s="856">
        <v>710</v>
      </c>
      <c r="B793" s="118">
        <v>82</v>
      </c>
      <c r="C793" s="119" t="s">
        <v>11</v>
      </c>
      <c r="D793" s="120">
        <v>5</v>
      </c>
      <c r="E793" s="119" t="s">
        <v>337</v>
      </c>
      <c r="F793" s="119" t="s">
        <v>108</v>
      </c>
      <c r="G793" s="951" t="s">
        <v>56</v>
      </c>
      <c r="H793" s="918">
        <v>44714</v>
      </c>
      <c r="I793" s="934" t="s">
        <v>1556</v>
      </c>
      <c r="J793" s="856" t="s">
        <v>798</v>
      </c>
      <c r="K793" s="120" t="s">
        <v>55</v>
      </c>
      <c r="L793" s="118" t="s">
        <v>811</v>
      </c>
      <c r="M793" s="118"/>
      <c r="N793" s="859"/>
      <c r="O793" s="859"/>
      <c r="P793" s="859"/>
      <c r="Q793" s="859">
        <v>44697</v>
      </c>
      <c r="R793" s="124"/>
      <c r="S793" s="965" t="s">
        <v>101</v>
      </c>
      <c r="T793" s="121" t="s">
        <v>102</v>
      </c>
      <c r="U793" s="121" t="s">
        <v>103</v>
      </c>
      <c r="V793" s="122" t="s">
        <v>248</v>
      </c>
      <c r="W793" s="122" t="s">
        <v>122</v>
      </c>
      <c r="X793" s="960" t="s">
        <v>1935</v>
      </c>
      <c r="Y793" s="123"/>
      <c r="Z793" s="120" t="s">
        <v>13</v>
      </c>
      <c r="AA793" s="124" t="s">
        <v>242</v>
      </c>
      <c r="AB793" s="125" t="s">
        <v>21</v>
      </c>
      <c r="AC793" s="126" t="s">
        <v>53</v>
      </c>
      <c r="AD793" s="127"/>
      <c r="AE793" s="127" t="s">
        <v>247</v>
      </c>
      <c r="AF793" s="119" t="s">
        <v>28</v>
      </c>
      <c r="AG793" s="128" t="str">
        <f t="shared" ref="AG793" si="607">IF(A793="","",A793&amp;"_"&amp;B793&amp;"_"&amp;C793&amp;"_"&amp;D793&amp;"_"&amp;E793&amp;"_"&amp;F793&amp;"_"&amp;G793)</f>
        <v>710_82_1380_5_230_11_B</v>
      </c>
      <c r="AH793" s="120"/>
      <c r="AI793" s="884" t="str">
        <f t="shared" ref="AI793" si="608">IF(A793="","",A793&amp;"_"&amp;B793&amp;"_"&amp;C793&amp;"_"&amp;D793&amp;"_"&amp;E793&amp;"_"&amp;F793&amp;"  "&amp;X793)</f>
        <v>710_82_1380_5_230_11  Bewehrungsplan BA2.1</v>
      </c>
    </row>
    <row r="794" spans="1:35" s="188" customFormat="1" ht="12.75" customHeight="1" x14ac:dyDescent="0.25">
      <c r="A794" s="29">
        <v>710</v>
      </c>
      <c r="B794" s="5">
        <v>82</v>
      </c>
      <c r="C794" s="20" t="s">
        <v>11</v>
      </c>
      <c r="D794" s="19">
        <v>5</v>
      </c>
      <c r="E794" s="20" t="s">
        <v>337</v>
      </c>
      <c r="F794" s="20" t="s">
        <v>108</v>
      </c>
      <c r="G794" s="932" t="s">
        <v>54</v>
      </c>
      <c r="H794" s="911">
        <v>44789</v>
      </c>
      <c r="I794" s="814" t="s">
        <v>1560</v>
      </c>
      <c r="J794" s="185" t="s">
        <v>798</v>
      </c>
      <c r="K794" s="132" t="s">
        <v>55</v>
      </c>
      <c r="L794" s="5" t="s">
        <v>811</v>
      </c>
      <c r="M794" s="5"/>
      <c r="N794" s="101" t="s">
        <v>589</v>
      </c>
      <c r="O794" s="101">
        <v>45033</v>
      </c>
      <c r="P794" s="101" t="s">
        <v>589</v>
      </c>
      <c r="Q794" s="101">
        <v>44697</v>
      </c>
      <c r="R794" s="1037">
        <v>45040</v>
      </c>
      <c r="S794" s="537" t="s">
        <v>101</v>
      </c>
      <c r="T794" s="25" t="s">
        <v>102</v>
      </c>
      <c r="U794" s="25" t="s">
        <v>103</v>
      </c>
      <c r="V794" s="18" t="s">
        <v>248</v>
      </c>
      <c r="W794" s="18" t="s">
        <v>122</v>
      </c>
      <c r="X794" s="41" t="s">
        <v>1935</v>
      </c>
      <c r="Y794" s="46"/>
      <c r="Z794" s="19" t="s">
        <v>13</v>
      </c>
      <c r="AA794" s="39" t="s">
        <v>242</v>
      </c>
      <c r="AB794" s="43" t="s">
        <v>21</v>
      </c>
      <c r="AC794" s="22" t="s">
        <v>53</v>
      </c>
      <c r="AD794" s="23"/>
      <c r="AE794" s="23" t="s">
        <v>247</v>
      </c>
      <c r="AF794" s="20" t="s">
        <v>28</v>
      </c>
      <c r="AG794" s="6" t="str">
        <f t="shared" si="600"/>
        <v>710_82_1380_5_230_11_C</v>
      </c>
      <c r="AH794" s="19"/>
      <c r="AI794" s="45" t="str">
        <f t="shared" si="601"/>
        <v>710_82_1380_5_230_11  Bewehrungsplan BA2.1</v>
      </c>
    </row>
    <row r="795" spans="1:35" s="445" customFormat="1" ht="12.75" customHeight="1" x14ac:dyDescent="0.25">
      <c r="A795" s="856">
        <v>710</v>
      </c>
      <c r="B795" s="118">
        <v>82</v>
      </c>
      <c r="C795" s="119" t="s">
        <v>11</v>
      </c>
      <c r="D795" s="120">
        <v>5</v>
      </c>
      <c r="E795" s="119" t="s">
        <v>337</v>
      </c>
      <c r="F795" s="119" t="s">
        <v>109</v>
      </c>
      <c r="G795" s="951" t="s">
        <v>19</v>
      </c>
      <c r="H795" s="918">
        <v>44641</v>
      </c>
      <c r="I795" s="934" t="s">
        <v>1556</v>
      </c>
      <c r="J795" s="856" t="s">
        <v>798</v>
      </c>
      <c r="K795" s="120" t="s">
        <v>55</v>
      </c>
      <c r="L795" s="118" t="s">
        <v>811</v>
      </c>
      <c r="M795" s="118"/>
      <c r="N795" s="859">
        <v>44655</v>
      </c>
      <c r="O795" s="859">
        <v>44729</v>
      </c>
      <c r="P795" s="859">
        <f>N795+(6*7)</f>
        <v>44697</v>
      </c>
      <c r="Q795" s="859"/>
      <c r="R795" s="124"/>
      <c r="S795" s="965" t="s">
        <v>101</v>
      </c>
      <c r="T795" s="121" t="s">
        <v>102</v>
      </c>
      <c r="U795" s="121" t="s">
        <v>103</v>
      </c>
      <c r="V795" s="122" t="s">
        <v>248</v>
      </c>
      <c r="W795" s="122" t="s">
        <v>122</v>
      </c>
      <c r="X795" s="960" t="s">
        <v>1934</v>
      </c>
      <c r="Y795" s="123"/>
      <c r="Z795" s="120" t="s">
        <v>13</v>
      </c>
      <c r="AA795" s="124" t="s">
        <v>242</v>
      </c>
      <c r="AB795" s="125" t="s">
        <v>21</v>
      </c>
      <c r="AC795" s="126" t="s">
        <v>53</v>
      </c>
      <c r="AD795" s="127"/>
      <c r="AE795" s="127" t="s">
        <v>247</v>
      </c>
      <c r="AF795" s="119" t="s">
        <v>28</v>
      </c>
      <c r="AG795" s="128" t="str">
        <f t="shared" si="600"/>
        <v>710_82_1380_5_230_12_A</v>
      </c>
      <c r="AH795" s="120"/>
      <c r="AI795" s="884" t="str">
        <f t="shared" si="601"/>
        <v>710_82_1380_5_230_12  Bewehrungsplan BA3</v>
      </c>
    </row>
    <row r="796" spans="1:35" s="445" customFormat="1" ht="12.75" customHeight="1" x14ac:dyDescent="0.25">
      <c r="A796" s="856">
        <v>710</v>
      </c>
      <c r="B796" s="118">
        <v>82</v>
      </c>
      <c r="C796" s="119" t="s">
        <v>11</v>
      </c>
      <c r="D796" s="120">
        <v>5</v>
      </c>
      <c r="E796" s="119" t="s">
        <v>337</v>
      </c>
      <c r="F796" s="119" t="s">
        <v>109</v>
      </c>
      <c r="G796" s="951" t="s">
        <v>56</v>
      </c>
      <c r="H796" s="918">
        <v>44714</v>
      </c>
      <c r="I796" s="934" t="s">
        <v>1556</v>
      </c>
      <c r="J796" s="856" t="s">
        <v>798</v>
      </c>
      <c r="K796" s="120" t="s">
        <v>55</v>
      </c>
      <c r="L796" s="118" t="s">
        <v>811</v>
      </c>
      <c r="M796" s="118"/>
      <c r="N796" s="859"/>
      <c r="O796" s="859"/>
      <c r="P796" s="859"/>
      <c r="Q796" s="859">
        <v>44697</v>
      </c>
      <c r="R796" s="124"/>
      <c r="S796" s="965" t="s">
        <v>101</v>
      </c>
      <c r="T796" s="121" t="s">
        <v>102</v>
      </c>
      <c r="U796" s="121" t="s">
        <v>103</v>
      </c>
      <c r="V796" s="122" t="s">
        <v>248</v>
      </c>
      <c r="W796" s="122" t="s">
        <v>122</v>
      </c>
      <c r="X796" s="960" t="s">
        <v>1934</v>
      </c>
      <c r="Y796" s="123"/>
      <c r="Z796" s="120" t="s">
        <v>13</v>
      </c>
      <c r="AA796" s="124" t="s">
        <v>242</v>
      </c>
      <c r="AB796" s="125" t="s">
        <v>21</v>
      </c>
      <c r="AC796" s="126" t="s">
        <v>53</v>
      </c>
      <c r="AD796" s="127"/>
      <c r="AE796" s="127" t="s">
        <v>247</v>
      </c>
      <c r="AF796" s="119" t="s">
        <v>28</v>
      </c>
      <c r="AG796" s="128" t="str">
        <f t="shared" ref="AG796" si="609">IF(A796="","",A796&amp;"_"&amp;B796&amp;"_"&amp;C796&amp;"_"&amp;D796&amp;"_"&amp;E796&amp;"_"&amp;F796&amp;"_"&amp;G796)</f>
        <v>710_82_1380_5_230_12_B</v>
      </c>
      <c r="AH796" s="120"/>
      <c r="AI796" s="884" t="str">
        <f t="shared" ref="AI796" si="610">IF(A796="","",A796&amp;"_"&amp;B796&amp;"_"&amp;C796&amp;"_"&amp;D796&amp;"_"&amp;E796&amp;"_"&amp;F796&amp;"  "&amp;X796)</f>
        <v>710_82_1380_5_230_12  Bewehrungsplan BA3</v>
      </c>
    </row>
    <row r="797" spans="1:35" s="188" customFormat="1" ht="12.75" customHeight="1" x14ac:dyDescent="0.25">
      <c r="A797" s="29">
        <v>710</v>
      </c>
      <c r="B797" s="5">
        <v>82</v>
      </c>
      <c r="C797" s="20" t="s">
        <v>11</v>
      </c>
      <c r="D797" s="19">
        <v>5</v>
      </c>
      <c r="E797" s="20" t="s">
        <v>337</v>
      </c>
      <c r="F797" s="20" t="s">
        <v>109</v>
      </c>
      <c r="G797" s="932" t="s">
        <v>54</v>
      </c>
      <c r="H797" s="911">
        <v>44789</v>
      </c>
      <c r="I797" s="814" t="s">
        <v>1560</v>
      </c>
      <c r="J797" s="185" t="s">
        <v>798</v>
      </c>
      <c r="K797" s="132" t="s">
        <v>55</v>
      </c>
      <c r="L797" s="5" t="s">
        <v>811</v>
      </c>
      <c r="M797" s="5"/>
      <c r="N797" s="101" t="s">
        <v>589</v>
      </c>
      <c r="O797" s="101">
        <v>45033</v>
      </c>
      <c r="P797" s="101" t="s">
        <v>589</v>
      </c>
      <c r="Q797" s="101">
        <v>44697</v>
      </c>
      <c r="R797" s="1037">
        <v>45040</v>
      </c>
      <c r="S797" s="537" t="s">
        <v>101</v>
      </c>
      <c r="T797" s="25" t="s">
        <v>102</v>
      </c>
      <c r="U797" s="25" t="s">
        <v>103</v>
      </c>
      <c r="V797" s="18" t="s">
        <v>248</v>
      </c>
      <c r="W797" s="18" t="s">
        <v>122</v>
      </c>
      <c r="X797" s="41" t="s">
        <v>1934</v>
      </c>
      <c r="Y797" s="46"/>
      <c r="Z797" s="19" t="s">
        <v>13</v>
      </c>
      <c r="AA797" s="39" t="s">
        <v>242</v>
      </c>
      <c r="AB797" s="43" t="s">
        <v>21</v>
      </c>
      <c r="AC797" s="22" t="s">
        <v>53</v>
      </c>
      <c r="AD797" s="23"/>
      <c r="AE797" s="23" t="s">
        <v>247</v>
      </c>
      <c r="AF797" s="20" t="s">
        <v>28</v>
      </c>
      <c r="AG797" s="6" t="str">
        <f t="shared" si="600"/>
        <v>710_82_1380_5_230_12_C</v>
      </c>
      <c r="AH797" s="19"/>
      <c r="AI797" s="45" t="str">
        <f t="shared" si="601"/>
        <v>710_82_1380_5_230_12  Bewehrungsplan BA3</v>
      </c>
    </row>
    <row r="798" spans="1:35" s="445" customFormat="1" ht="12.75" customHeight="1" x14ac:dyDescent="0.25">
      <c r="A798" s="856">
        <v>710</v>
      </c>
      <c r="B798" s="118">
        <v>82</v>
      </c>
      <c r="C798" s="119" t="s">
        <v>11</v>
      </c>
      <c r="D798" s="120">
        <v>5</v>
      </c>
      <c r="E798" s="119" t="s">
        <v>337</v>
      </c>
      <c r="F798" s="119" t="s">
        <v>276</v>
      </c>
      <c r="G798" s="951" t="s">
        <v>19</v>
      </c>
      <c r="H798" s="918">
        <v>44641</v>
      </c>
      <c r="I798" s="934" t="s">
        <v>1556</v>
      </c>
      <c r="J798" s="856" t="s">
        <v>798</v>
      </c>
      <c r="K798" s="120" t="s">
        <v>55</v>
      </c>
      <c r="L798" s="118" t="s">
        <v>811</v>
      </c>
      <c r="M798" s="118"/>
      <c r="N798" s="859">
        <v>44655</v>
      </c>
      <c r="O798" s="859">
        <v>44729</v>
      </c>
      <c r="P798" s="859">
        <f t="shared" ref="P798" si="611">N798+(6*7)</f>
        <v>44697</v>
      </c>
      <c r="Q798" s="120"/>
      <c r="R798" s="124"/>
      <c r="S798" s="965" t="s">
        <v>101</v>
      </c>
      <c r="T798" s="121" t="s">
        <v>102</v>
      </c>
      <c r="U798" s="121" t="s">
        <v>103</v>
      </c>
      <c r="V798" s="122" t="s">
        <v>248</v>
      </c>
      <c r="W798" s="122" t="s">
        <v>122</v>
      </c>
      <c r="X798" s="960" t="s">
        <v>1934</v>
      </c>
      <c r="Y798" s="123"/>
      <c r="Z798" s="120" t="s">
        <v>13</v>
      </c>
      <c r="AA798" s="124" t="s">
        <v>242</v>
      </c>
      <c r="AB798" s="125" t="s">
        <v>21</v>
      </c>
      <c r="AC798" s="126" t="s">
        <v>53</v>
      </c>
      <c r="AD798" s="127"/>
      <c r="AE798" s="127" t="s">
        <v>247</v>
      </c>
      <c r="AF798" s="119" t="s">
        <v>28</v>
      </c>
      <c r="AG798" s="128" t="str">
        <f t="shared" ref="AG798" si="612">IF(A798="","",A798&amp;"_"&amp;B798&amp;"_"&amp;C798&amp;"_"&amp;D798&amp;"_"&amp;E798&amp;"_"&amp;F798&amp;"_"&amp;G798)</f>
        <v>710_82_1380_5_230_13_A</v>
      </c>
      <c r="AH798" s="120"/>
      <c r="AI798" s="884" t="str">
        <f t="shared" ref="AI798" si="613">IF(A798="","",A798&amp;"_"&amp;B798&amp;"_"&amp;C798&amp;"_"&amp;D798&amp;"_"&amp;E798&amp;"_"&amp;F798&amp;"  "&amp;X798)</f>
        <v>710_82_1380_5_230_13  Bewehrungsplan BA3</v>
      </c>
    </row>
    <row r="799" spans="1:35" s="188" customFormat="1" ht="12.75" customHeight="1" x14ac:dyDescent="0.25">
      <c r="A799" s="29">
        <v>710</v>
      </c>
      <c r="B799" s="5">
        <v>82</v>
      </c>
      <c r="C799" s="20" t="s">
        <v>11</v>
      </c>
      <c r="D799" s="19">
        <v>5</v>
      </c>
      <c r="E799" s="20" t="s">
        <v>337</v>
      </c>
      <c r="F799" s="20" t="s">
        <v>276</v>
      </c>
      <c r="G799" s="932" t="s">
        <v>56</v>
      </c>
      <c r="H799" s="911">
        <v>44714</v>
      </c>
      <c r="I799" s="814" t="s">
        <v>1560</v>
      </c>
      <c r="J799" s="185" t="s">
        <v>798</v>
      </c>
      <c r="K799" s="132" t="s">
        <v>55</v>
      </c>
      <c r="L799" s="5" t="s">
        <v>811</v>
      </c>
      <c r="M799" s="5"/>
      <c r="N799" s="101" t="s">
        <v>589</v>
      </c>
      <c r="O799" s="101">
        <v>45033</v>
      </c>
      <c r="P799" s="101" t="s">
        <v>589</v>
      </c>
      <c r="Q799" s="101">
        <v>44697</v>
      </c>
      <c r="R799" s="1037">
        <v>45040</v>
      </c>
      <c r="S799" s="537" t="s">
        <v>101</v>
      </c>
      <c r="T799" s="25" t="s">
        <v>102</v>
      </c>
      <c r="U799" s="25" t="s">
        <v>103</v>
      </c>
      <c r="V799" s="18" t="s">
        <v>248</v>
      </c>
      <c r="W799" s="18" t="s">
        <v>122</v>
      </c>
      <c r="X799" s="41" t="s">
        <v>1934</v>
      </c>
      <c r="Y799" s="46"/>
      <c r="Z799" s="19" t="s">
        <v>13</v>
      </c>
      <c r="AA799" s="39" t="s">
        <v>242</v>
      </c>
      <c r="AB799" s="43" t="s">
        <v>21</v>
      </c>
      <c r="AC799" s="22" t="s">
        <v>53</v>
      </c>
      <c r="AD799" s="23"/>
      <c r="AE799" s="23" t="s">
        <v>247</v>
      </c>
      <c r="AF799" s="20" t="s">
        <v>28</v>
      </c>
      <c r="AG799" s="6" t="str">
        <f t="shared" si="600"/>
        <v>710_82_1380_5_230_13_B</v>
      </c>
      <c r="AH799" s="19"/>
      <c r="AI799" s="45" t="str">
        <f t="shared" si="601"/>
        <v>710_82_1380_5_230_13  Bewehrungsplan BA3</v>
      </c>
    </row>
    <row r="800" spans="1:35" s="445" customFormat="1" ht="12.75" customHeight="1" x14ac:dyDescent="0.25">
      <c r="A800" s="856">
        <v>710</v>
      </c>
      <c r="B800" s="118">
        <v>82</v>
      </c>
      <c r="C800" s="119" t="s">
        <v>11</v>
      </c>
      <c r="D800" s="120">
        <v>5</v>
      </c>
      <c r="E800" s="119" t="s">
        <v>337</v>
      </c>
      <c r="F800" s="119" t="s">
        <v>280</v>
      </c>
      <c r="G800" s="951" t="s">
        <v>19</v>
      </c>
      <c r="H800" s="918">
        <v>44641</v>
      </c>
      <c r="I800" s="934" t="s">
        <v>1556</v>
      </c>
      <c r="J800" s="856" t="s">
        <v>798</v>
      </c>
      <c r="K800" s="120" t="s">
        <v>55</v>
      </c>
      <c r="L800" s="118" t="s">
        <v>811</v>
      </c>
      <c r="M800" s="118"/>
      <c r="N800" s="859">
        <v>44655</v>
      </c>
      <c r="O800" s="859">
        <v>44729</v>
      </c>
      <c r="P800" s="859">
        <f>N800+(6*7)</f>
        <v>44697</v>
      </c>
      <c r="Q800" s="859"/>
      <c r="R800" s="124"/>
      <c r="S800" s="965" t="s">
        <v>101</v>
      </c>
      <c r="T800" s="121" t="s">
        <v>102</v>
      </c>
      <c r="U800" s="121" t="s">
        <v>103</v>
      </c>
      <c r="V800" s="122" t="s">
        <v>248</v>
      </c>
      <c r="W800" s="122" t="s">
        <v>122</v>
      </c>
      <c r="X800" s="960" t="s">
        <v>1934</v>
      </c>
      <c r="Y800" s="123"/>
      <c r="Z800" s="120" t="s">
        <v>13</v>
      </c>
      <c r="AA800" s="124" t="s">
        <v>242</v>
      </c>
      <c r="AB800" s="125" t="s">
        <v>21</v>
      </c>
      <c r="AC800" s="126" t="s">
        <v>53</v>
      </c>
      <c r="AD800" s="127"/>
      <c r="AE800" s="127" t="s">
        <v>247</v>
      </c>
      <c r="AF800" s="119" t="s">
        <v>28</v>
      </c>
      <c r="AG800" s="128" t="str">
        <f t="shared" si="600"/>
        <v>710_82_1380_5_230_14_A</v>
      </c>
      <c r="AH800" s="120"/>
      <c r="AI800" s="884" t="str">
        <f t="shared" si="601"/>
        <v>710_82_1380_5_230_14  Bewehrungsplan BA3</v>
      </c>
    </row>
    <row r="801" spans="1:35" s="445" customFormat="1" ht="12.75" customHeight="1" x14ac:dyDescent="0.25">
      <c r="A801" s="856">
        <v>710</v>
      </c>
      <c r="B801" s="118">
        <v>82</v>
      </c>
      <c r="C801" s="119" t="s">
        <v>11</v>
      </c>
      <c r="D801" s="120">
        <v>5</v>
      </c>
      <c r="E801" s="119" t="s">
        <v>337</v>
      </c>
      <c r="F801" s="119" t="s">
        <v>280</v>
      </c>
      <c r="G801" s="951" t="s">
        <v>56</v>
      </c>
      <c r="H801" s="918">
        <v>44714</v>
      </c>
      <c r="I801" s="934" t="s">
        <v>1556</v>
      </c>
      <c r="J801" s="856" t="s">
        <v>798</v>
      </c>
      <c r="K801" s="120" t="s">
        <v>55</v>
      </c>
      <c r="L801" s="118" t="s">
        <v>811</v>
      </c>
      <c r="M801" s="118"/>
      <c r="N801" s="859"/>
      <c r="O801" s="859"/>
      <c r="P801" s="859"/>
      <c r="Q801" s="859">
        <v>44697</v>
      </c>
      <c r="R801" s="124"/>
      <c r="S801" s="965" t="s">
        <v>101</v>
      </c>
      <c r="T801" s="121" t="s">
        <v>102</v>
      </c>
      <c r="U801" s="121" t="s">
        <v>103</v>
      </c>
      <c r="V801" s="122" t="s">
        <v>248</v>
      </c>
      <c r="W801" s="122" t="s">
        <v>122</v>
      </c>
      <c r="X801" s="960" t="s">
        <v>1934</v>
      </c>
      <c r="Y801" s="123"/>
      <c r="Z801" s="120" t="s">
        <v>13</v>
      </c>
      <c r="AA801" s="124" t="s">
        <v>242</v>
      </c>
      <c r="AB801" s="125" t="s">
        <v>21</v>
      </c>
      <c r="AC801" s="126" t="s">
        <v>53</v>
      </c>
      <c r="AD801" s="127"/>
      <c r="AE801" s="127" t="s">
        <v>247</v>
      </c>
      <c r="AF801" s="119" t="s">
        <v>28</v>
      </c>
      <c r="AG801" s="128" t="str">
        <f t="shared" ref="AG801" si="614">IF(A801="","",A801&amp;"_"&amp;B801&amp;"_"&amp;C801&amp;"_"&amp;D801&amp;"_"&amp;E801&amp;"_"&amp;F801&amp;"_"&amp;G801)</f>
        <v>710_82_1380_5_230_14_B</v>
      </c>
      <c r="AH801" s="120"/>
      <c r="AI801" s="884" t="str">
        <f t="shared" ref="AI801" si="615">IF(A801="","",A801&amp;"_"&amp;B801&amp;"_"&amp;C801&amp;"_"&amp;D801&amp;"_"&amp;E801&amp;"_"&amp;F801&amp;"  "&amp;X801)</f>
        <v>710_82_1380_5_230_14  Bewehrungsplan BA3</v>
      </c>
    </row>
    <row r="802" spans="1:35" s="445" customFormat="1" ht="12.75" customHeight="1" x14ac:dyDescent="0.25">
      <c r="A802" s="856">
        <v>710</v>
      </c>
      <c r="B802" s="118">
        <v>82</v>
      </c>
      <c r="C802" s="119" t="s">
        <v>11</v>
      </c>
      <c r="D802" s="120">
        <v>5</v>
      </c>
      <c r="E802" s="119" t="s">
        <v>337</v>
      </c>
      <c r="F802" s="119" t="s">
        <v>280</v>
      </c>
      <c r="G802" s="951" t="s">
        <v>54</v>
      </c>
      <c r="H802" s="918">
        <v>44789</v>
      </c>
      <c r="I802" s="934" t="s">
        <v>1556</v>
      </c>
      <c r="J802" s="856" t="s">
        <v>798</v>
      </c>
      <c r="K802" s="120" t="s">
        <v>55</v>
      </c>
      <c r="L802" s="118" t="s">
        <v>811</v>
      </c>
      <c r="M802" s="118"/>
      <c r="N802" s="859"/>
      <c r="O802" s="859"/>
      <c r="P802" s="859"/>
      <c r="Q802" s="859">
        <v>44697</v>
      </c>
      <c r="R802" s="903"/>
      <c r="S802" s="965" t="s">
        <v>101</v>
      </c>
      <c r="T802" s="121" t="s">
        <v>102</v>
      </c>
      <c r="U802" s="121" t="s">
        <v>103</v>
      </c>
      <c r="V802" s="122" t="s">
        <v>248</v>
      </c>
      <c r="W802" s="122" t="s">
        <v>122</v>
      </c>
      <c r="X802" s="960" t="s">
        <v>1934</v>
      </c>
      <c r="Y802" s="123"/>
      <c r="Z802" s="120" t="s">
        <v>13</v>
      </c>
      <c r="AA802" s="124" t="s">
        <v>242</v>
      </c>
      <c r="AB802" s="125" t="s">
        <v>21</v>
      </c>
      <c r="AC802" s="126" t="s">
        <v>53</v>
      </c>
      <c r="AD802" s="127"/>
      <c r="AE802" s="127" t="s">
        <v>247</v>
      </c>
      <c r="AF802" s="119" t="s">
        <v>28</v>
      </c>
      <c r="AG802" s="128" t="str">
        <f t="shared" ref="AG802" si="616">IF(A802="","",A802&amp;"_"&amp;B802&amp;"_"&amp;C802&amp;"_"&amp;D802&amp;"_"&amp;E802&amp;"_"&amp;F802&amp;"_"&amp;G802)</f>
        <v>710_82_1380_5_230_14_C</v>
      </c>
      <c r="AH802" s="120"/>
      <c r="AI802" s="884" t="str">
        <f t="shared" ref="AI802" si="617">IF(A802="","",A802&amp;"_"&amp;B802&amp;"_"&amp;C802&amp;"_"&amp;D802&amp;"_"&amp;E802&amp;"_"&amp;F802&amp;"  "&amp;X802)</f>
        <v>710_82_1380_5_230_14  Bewehrungsplan BA3</v>
      </c>
    </row>
    <row r="803" spans="1:35" s="188" customFormat="1" ht="12.75" customHeight="1" x14ac:dyDescent="0.25">
      <c r="A803" s="29">
        <v>710</v>
      </c>
      <c r="B803" s="5">
        <v>82</v>
      </c>
      <c r="C803" s="20" t="s">
        <v>11</v>
      </c>
      <c r="D803" s="19">
        <v>5</v>
      </c>
      <c r="E803" s="20" t="s">
        <v>337</v>
      </c>
      <c r="F803" s="20" t="s">
        <v>280</v>
      </c>
      <c r="G803" s="932" t="s">
        <v>752</v>
      </c>
      <c r="H803" s="911">
        <v>44834</v>
      </c>
      <c r="I803" s="814" t="s">
        <v>1560</v>
      </c>
      <c r="J803" s="185" t="s">
        <v>798</v>
      </c>
      <c r="K803" s="132" t="s">
        <v>55</v>
      </c>
      <c r="L803" s="5" t="s">
        <v>811</v>
      </c>
      <c r="M803" s="5"/>
      <c r="N803" s="101" t="s">
        <v>589</v>
      </c>
      <c r="O803" s="101">
        <v>45033</v>
      </c>
      <c r="P803" s="101" t="s">
        <v>589</v>
      </c>
      <c r="Q803" s="101">
        <v>44697</v>
      </c>
      <c r="R803" s="1037">
        <v>45040</v>
      </c>
      <c r="S803" s="537" t="s">
        <v>101</v>
      </c>
      <c r="T803" s="25" t="s">
        <v>102</v>
      </c>
      <c r="U803" s="25" t="s">
        <v>103</v>
      </c>
      <c r="V803" s="18" t="s">
        <v>248</v>
      </c>
      <c r="W803" s="18" t="s">
        <v>122</v>
      </c>
      <c r="X803" s="41" t="s">
        <v>1934</v>
      </c>
      <c r="Y803" s="46"/>
      <c r="Z803" s="19" t="s">
        <v>13</v>
      </c>
      <c r="AA803" s="39" t="s">
        <v>242</v>
      </c>
      <c r="AB803" s="43" t="s">
        <v>21</v>
      </c>
      <c r="AC803" s="22" t="s">
        <v>53</v>
      </c>
      <c r="AD803" s="23"/>
      <c r="AE803" s="23" t="s">
        <v>247</v>
      </c>
      <c r="AF803" s="20" t="s">
        <v>28</v>
      </c>
      <c r="AG803" s="6" t="str">
        <f t="shared" si="600"/>
        <v>710_82_1380_5_230_14_D</v>
      </c>
      <c r="AH803" s="19"/>
      <c r="AI803" s="45" t="str">
        <f t="shared" si="601"/>
        <v>710_82_1380_5_230_14  Bewehrungsplan BA3</v>
      </c>
    </row>
    <row r="804" spans="1:35" s="445" customFormat="1" ht="12.75" customHeight="1" x14ac:dyDescent="0.25">
      <c r="A804" s="856">
        <v>710</v>
      </c>
      <c r="B804" s="118">
        <v>82</v>
      </c>
      <c r="C804" s="119" t="s">
        <v>11</v>
      </c>
      <c r="D804" s="120">
        <v>5</v>
      </c>
      <c r="E804" s="119" t="s">
        <v>337</v>
      </c>
      <c r="F804" s="119" t="s">
        <v>281</v>
      </c>
      <c r="G804" s="951" t="s">
        <v>19</v>
      </c>
      <c r="H804" s="918">
        <v>44641</v>
      </c>
      <c r="I804" s="934" t="s">
        <v>1556</v>
      </c>
      <c r="J804" s="856" t="s">
        <v>798</v>
      </c>
      <c r="K804" s="120" t="s">
        <v>55</v>
      </c>
      <c r="L804" s="118" t="s">
        <v>811</v>
      </c>
      <c r="M804" s="118"/>
      <c r="N804" s="859">
        <v>44655</v>
      </c>
      <c r="O804" s="859">
        <v>44729</v>
      </c>
      <c r="P804" s="859">
        <f t="shared" ref="P804" si="618">N804+(6*7)</f>
        <v>44697</v>
      </c>
      <c r="Q804" s="120"/>
      <c r="R804" s="124"/>
      <c r="S804" s="965" t="s">
        <v>101</v>
      </c>
      <c r="T804" s="121" t="s">
        <v>102</v>
      </c>
      <c r="U804" s="121" t="s">
        <v>103</v>
      </c>
      <c r="V804" s="122" t="s">
        <v>248</v>
      </c>
      <c r="W804" s="122" t="s">
        <v>122</v>
      </c>
      <c r="X804" s="960" t="s">
        <v>1934</v>
      </c>
      <c r="Y804" s="123"/>
      <c r="Z804" s="120" t="s">
        <v>13</v>
      </c>
      <c r="AA804" s="124" t="s">
        <v>242</v>
      </c>
      <c r="AB804" s="125" t="s">
        <v>21</v>
      </c>
      <c r="AC804" s="126" t="s">
        <v>53</v>
      </c>
      <c r="AD804" s="127"/>
      <c r="AE804" s="127" t="s">
        <v>247</v>
      </c>
      <c r="AF804" s="119" t="s">
        <v>28</v>
      </c>
      <c r="AG804" s="128" t="str">
        <f t="shared" ref="AG804" si="619">IF(A804="","",A804&amp;"_"&amp;B804&amp;"_"&amp;C804&amp;"_"&amp;D804&amp;"_"&amp;E804&amp;"_"&amp;F804&amp;"_"&amp;G804)</f>
        <v>710_82_1380_5_230_15_A</v>
      </c>
      <c r="AH804" s="120"/>
      <c r="AI804" s="884" t="str">
        <f t="shared" ref="AI804" si="620">IF(A804="","",A804&amp;"_"&amp;B804&amp;"_"&amp;C804&amp;"_"&amp;D804&amp;"_"&amp;E804&amp;"_"&amp;F804&amp;"  "&amp;X804)</f>
        <v>710_82_1380_5_230_15  Bewehrungsplan BA3</v>
      </c>
    </row>
    <row r="805" spans="1:35" s="188" customFormat="1" ht="12.75" customHeight="1" x14ac:dyDescent="0.25">
      <c r="A805" s="29">
        <v>710</v>
      </c>
      <c r="B805" s="5">
        <v>82</v>
      </c>
      <c r="C805" s="20" t="s">
        <v>11</v>
      </c>
      <c r="D805" s="19">
        <v>5</v>
      </c>
      <c r="E805" s="20" t="s">
        <v>337</v>
      </c>
      <c r="F805" s="20" t="s">
        <v>281</v>
      </c>
      <c r="G805" s="932" t="s">
        <v>56</v>
      </c>
      <c r="H805" s="911">
        <v>44714</v>
      </c>
      <c r="I805" s="814" t="s">
        <v>1560</v>
      </c>
      <c r="J805" s="185" t="s">
        <v>798</v>
      </c>
      <c r="K805" s="132" t="s">
        <v>55</v>
      </c>
      <c r="L805" s="5" t="s">
        <v>811</v>
      </c>
      <c r="M805" s="5"/>
      <c r="N805" s="101" t="s">
        <v>589</v>
      </c>
      <c r="O805" s="101">
        <v>45033</v>
      </c>
      <c r="P805" s="101" t="s">
        <v>589</v>
      </c>
      <c r="Q805" s="101">
        <v>44697</v>
      </c>
      <c r="R805" s="1037">
        <v>45040</v>
      </c>
      <c r="S805" s="537" t="s">
        <v>101</v>
      </c>
      <c r="T805" s="25" t="s">
        <v>102</v>
      </c>
      <c r="U805" s="25" t="s">
        <v>103</v>
      </c>
      <c r="V805" s="18" t="s">
        <v>248</v>
      </c>
      <c r="W805" s="18" t="s">
        <v>122</v>
      </c>
      <c r="X805" s="41" t="s">
        <v>1934</v>
      </c>
      <c r="Y805" s="46"/>
      <c r="Z805" s="19" t="s">
        <v>13</v>
      </c>
      <c r="AA805" s="39" t="s">
        <v>242</v>
      </c>
      <c r="AB805" s="43" t="s">
        <v>21</v>
      </c>
      <c r="AC805" s="22" t="s">
        <v>53</v>
      </c>
      <c r="AD805" s="23"/>
      <c r="AE805" s="23" t="s">
        <v>247</v>
      </c>
      <c r="AF805" s="20" t="s">
        <v>28</v>
      </c>
      <c r="AG805" s="6" t="str">
        <f t="shared" si="600"/>
        <v>710_82_1380_5_230_15_B</v>
      </c>
      <c r="AH805" s="19"/>
      <c r="AI805" s="45" t="str">
        <f t="shared" si="601"/>
        <v>710_82_1380_5_230_15  Bewehrungsplan BA3</v>
      </c>
    </row>
    <row r="806" spans="1:35" s="445" customFormat="1" ht="12.75" customHeight="1" x14ac:dyDescent="0.25">
      <c r="A806" s="856">
        <v>710</v>
      </c>
      <c r="B806" s="118">
        <v>82</v>
      </c>
      <c r="C806" s="119" t="s">
        <v>11</v>
      </c>
      <c r="D806" s="120">
        <v>5</v>
      </c>
      <c r="E806" s="119" t="s">
        <v>337</v>
      </c>
      <c r="F806" s="119" t="s">
        <v>282</v>
      </c>
      <c r="G806" s="951" t="s">
        <v>19</v>
      </c>
      <c r="H806" s="918">
        <v>44641</v>
      </c>
      <c r="I806" s="934" t="s">
        <v>1556</v>
      </c>
      <c r="J806" s="856" t="s">
        <v>798</v>
      </c>
      <c r="K806" s="120" t="s">
        <v>55</v>
      </c>
      <c r="L806" s="118" t="s">
        <v>811</v>
      </c>
      <c r="M806" s="118"/>
      <c r="N806" s="859">
        <v>44655</v>
      </c>
      <c r="O806" s="859">
        <v>44729</v>
      </c>
      <c r="P806" s="859">
        <f>N806+(6*7)</f>
        <v>44697</v>
      </c>
      <c r="Q806" s="859"/>
      <c r="R806" s="124"/>
      <c r="S806" s="965" t="s">
        <v>101</v>
      </c>
      <c r="T806" s="121" t="s">
        <v>102</v>
      </c>
      <c r="U806" s="121" t="s">
        <v>103</v>
      </c>
      <c r="V806" s="122" t="s">
        <v>248</v>
      </c>
      <c r="W806" s="122" t="s">
        <v>122</v>
      </c>
      <c r="X806" s="960" t="s">
        <v>1934</v>
      </c>
      <c r="Y806" s="123"/>
      <c r="Z806" s="120" t="s">
        <v>13</v>
      </c>
      <c r="AA806" s="124" t="s">
        <v>242</v>
      </c>
      <c r="AB806" s="125" t="s">
        <v>21</v>
      </c>
      <c r="AC806" s="126" t="s">
        <v>65</v>
      </c>
      <c r="AD806" s="127"/>
      <c r="AE806" s="127" t="s">
        <v>247</v>
      </c>
      <c r="AF806" s="119" t="s">
        <v>28</v>
      </c>
      <c r="AG806" s="128" t="str">
        <f t="shared" si="600"/>
        <v>710_82_1380_5_230_16_A</v>
      </c>
      <c r="AH806" s="120"/>
      <c r="AI806" s="884" t="str">
        <f t="shared" si="601"/>
        <v>710_82_1380_5_230_16  Bewehrungsplan BA3</v>
      </c>
    </row>
    <row r="807" spans="1:35" s="445" customFormat="1" ht="12.75" customHeight="1" x14ac:dyDescent="0.25">
      <c r="A807" s="856">
        <v>710</v>
      </c>
      <c r="B807" s="118">
        <v>82</v>
      </c>
      <c r="C807" s="119" t="s">
        <v>11</v>
      </c>
      <c r="D807" s="120">
        <v>5</v>
      </c>
      <c r="E807" s="119" t="s">
        <v>337</v>
      </c>
      <c r="F807" s="119" t="s">
        <v>282</v>
      </c>
      <c r="G807" s="951" t="s">
        <v>56</v>
      </c>
      <c r="H807" s="918">
        <v>44714</v>
      </c>
      <c r="I807" s="934" t="s">
        <v>1556</v>
      </c>
      <c r="J807" s="856" t="s">
        <v>798</v>
      </c>
      <c r="K807" s="120" t="s">
        <v>55</v>
      </c>
      <c r="L807" s="118" t="s">
        <v>811</v>
      </c>
      <c r="M807" s="118"/>
      <c r="N807" s="859"/>
      <c r="O807" s="859"/>
      <c r="P807" s="859"/>
      <c r="Q807" s="859">
        <v>44697</v>
      </c>
      <c r="R807" s="124"/>
      <c r="S807" s="965" t="s">
        <v>101</v>
      </c>
      <c r="T807" s="121" t="s">
        <v>102</v>
      </c>
      <c r="U807" s="121" t="s">
        <v>103</v>
      </c>
      <c r="V807" s="122" t="s">
        <v>248</v>
      </c>
      <c r="W807" s="122" t="s">
        <v>122</v>
      </c>
      <c r="X807" s="960" t="s">
        <v>1934</v>
      </c>
      <c r="Y807" s="123"/>
      <c r="Z807" s="120" t="s">
        <v>13</v>
      </c>
      <c r="AA807" s="124" t="s">
        <v>242</v>
      </c>
      <c r="AB807" s="125" t="s">
        <v>21</v>
      </c>
      <c r="AC807" s="126" t="s">
        <v>65</v>
      </c>
      <c r="AD807" s="127"/>
      <c r="AE807" s="127" t="s">
        <v>247</v>
      </c>
      <c r="AF807" s="119" t="s">
        <v>28</v>
      </c>
      <c r="AG807" s="128" t="str">
        <f t="shared" ref="AG807" si="621">IF(A807="","",A807&amp;"_"&amp;B807&amp;"_"&amp;C807&amp;"_"&amp;D807&amp;"_"&amp;E807&amp;"_"&amp;F807&amp;"_"&amp;G807)</f>
        <v>710_82_1380_5_230_16_B</v>
      </c>
      <c r="AH807" s="120"/>
      <c r="AI807" s="884" t="str">
        <f t="shared" ref="AI807" si="622">IF(A807="","",A807&amp;"_"&amp;B807&amp;"_"&amp;C807&amp;"_"&amp;D807&amp;"_"&amp;E807&amp;"_"&amp;F807&amp;"  "&amp;X807)</f>
        <v>710_82_1380_5_230_16  Bewehrungsplan BA3</v>
      </c>
    </row>
    <row r="808" spans="1:35" s="188" customFormat="1" ht="12.75" customHeight="1" x14ac:dyDescent="0.25">
      <c r="A808" s="29">
        <v>710</v>
      </c>
      <c r="B808" s="5">
        <v>82</v>
      </c>
      <c r="C808" s="20" t="s">
        <v>11</v>
      </c>
      <c r="D808" s="19">
        <v>5</v>
      </c>
      <c r="E808" s="20" t="s">
        <v>337</v>
      </c>
      <c r="F808" s="20" t="s">
        <v>282</v>
      </c>
      <c r="G808" s="932" t="s">
        <v>54</v>
      </c>
      <c r="H808" s="911">
        <v>44789</v>
      </c>
      <c r="I808" s="814" t="s">
        <v>1560</v>
      </c>
      <c r="J808" s="185" t="s">
        <v>798</v>
      </c>
      <c r="K808" s="132" t="s">
        <v>55</v>
      </c>
      <c r="L808" s="5" t="s">
        <v>811</v>
      </c>
      <c r="M808" s="5"/>
      <c r="N808" s="101" t="s">
        <v>589</v>
      </c>
      <c r="O808" s="101">
        <v>45033</v>
      </c>
      <c r="P808" s="101" t="s">
        <v>589</v>
      </c>
      <c r="Q808" s="101">
        <v>44697</v>
      </c>
      <c r="R808" s="1037">
        <v>45040</v>
      </c>
      <c r="S808" s="537" t="s">
        <v>101</v>
      </c>
      <c r="T808" s="25" t="s">
        <v>102</v>
      </c>
      <c r="U808" s="25" t="s">
        <v>103</v>
      </c>
      <c r="V808" s="18" t="s">
        <v>248</v>
      </c>
      <c r="W808" s="18" t="s">
        <v>122</v>
      </c>
      <c r="X808" s="41" t="s">
        <v>1934</v>
      </c>
      <c r="Y808" s="46"/>
      <c r="Z808" s="19" t="s">
        <v>13</v>
      </c>
      <c r="AA808" s="39" t="s">
        <v>242</v>
      </c>
      <c r="AB808" s="43" t="s">
        <v>21</v>
      </c>
      <c r="AC808" s="22" t="s">
        <v>65</v>
      </c>
      <c r="AD808" s="23"/>
      <c r="AE808" s="23" t="s">
        <v>247</v>
      </c>
      <c r="AF808" s="20" t="s">
        <v>28</v>
      </c>
      <c r="AG808" s="6" t="str">
        <f t="shared" si="600"/>
        <v>710_82_1380_5_230_16_C</v>
      </c>
      <c r="AH808" s="19"/>
      <c r="AI808" s="45" t="str">
        <f t="shared" si="601"/>
        <v>710_82_1380_5_230_16  Bewehrungsplan BA3</v>
      </c>
    </row>
    <row r="809" spans="1:35" s="445" customFormat="1" ht="12.75" customHeight="1" x14ac:dyDescent="0.25">
      <c r="A809" s="856">
        <v>710</v>
      </c>
      <c r="B809" s="118">
        <v>82</v>
      </c>
      <c r="C809" s="119" t="s">
        <v>11</v>
      </c>
      <c r="D809" s="120">
        <v>5</v>
      </c>
      <c r="E809" s="119" t="s">
        <v>337</v>
      </c>
      <c r="F809" s="119" t="s">
        <v>283</v>
      </c>
      <c r="G809" s="951" t="s">
        <v>19</v>
      </c>
      <c r="H809" s="918">
        <v>44834</v>
      </c>
      <c r="I809" s="934" t="s">
        <v>1556</v>
      </c>
      <c r="J809" s="856" t="s">
        <v>798</v>
      </c>
      <c r="K809" s="120" t="s">
        <v>55</v>
      </c>
      <c r="L809" s="118" t="s">
        <v>811</v>
      </c>
      <c r="M809" s="118"/>
      <c r="N809" s="859">
        <v>44845</v>
      </c>
      <c r="O809" s="859">
        <v>44846</v>
      </c>
      <c r="P809" s="859">
        <v>44887</v>
      </c>
      <c r="Q809" s="120"/>
      <c r="R809" s="124"/>
      <c r="S809" s="965" t="s">
        <v>101</v>
      </c>
      <c r="T809" s="121" t="s">
        <v>102</v>
      </c>
      <c r="U809" s="121" t="s">
        <v>103</v>
      </c>
      <c r="V809" s="122" t="s">
        <v>248</v>
      </c>
      <c r="W809" s="122" t="s">
        <v>122</v>
      </c>
      <c r="X809" s="960" t="s">
        <v>2055</v>
      </c>
      <c r="Y809" s="123"/>
      <c r="Z809" s="120" t="s">
        <v>13</v>
      </c>
      <c r="AA809" s="124" t="s">
        <v>242</v>
      </c>
      <c r="AB809" s="125" t="s">
        <v>21</v>
      </c>
      <c r="AC809" s="126" t="s">
        <v>53</v>
      </c>
      <c r="AD809" s="127"/>
      <c r="AE809" s="127" t="s">
        <v>247</v>
      </c>
      <c r="AF809" s="119" t="s">
        <v>28</v>
      </c>
      <c r="AG809" s="128" t="str">
        <f t="shared" si="600"/>
        <v>710_82_1380_5_230_17_A</v>
      </c>
      <c r="AH809" s="120"/>
      <c r="AI809" s="884" t="str">
        <f t="shared" si="601"/>
        <v>710_82_1380_5_230_17  Bewehrungsplan Wände UG</v>
      </c>
    </row>
    <row r="810" spans="1:35" s="188" customFormat="1" ht="12.75" customHeight="1" x14ac:dyDescent="0.25">
      <c r="A810" s="29">
        <v>710</v>
      </c>
      <c r="B810" s="5">
        <v>82</v>
      </c>
      <c r="C810" s="20" t="s">
        <v>11</v>
      </c>
      <c r="D810" s="19">
        <v>5</v>
      </c>
      <c r="E810" s="20" t="s">
        <v>337</v>
      </c>
      <c r="F810" s="20" t="s">
        <v>283</v>
      </c>
      <c r="G810" s="932" t="s">
        <v>56</v>
      </c>
      <c r="H810" s="911">
        <v>44970</v>
      </c>
      <c r="I810" s="814" t="s">
        <v>1560</v>
      </c>
      <c r="J810" s="185" t="s">
        <v>798</v>
      </c>
      <c r="K810" s="132" t="s">
        <v>55</v>
      </c>
      <c r="L810" s="5" t="s">
        <v>811</v>
      </c>
      <c r="M810" s="5"/>
      <c r="N810" s="101" t="s">
        <v>589</v>
      </c>
      <c r="O810" s="101">
        <v>45011</v>
      </c>
      <c r="P810" s="101" t="s">
        <v>589</v>
      </c>
      <c r="Q810" s="608">
        <v>44970</v>
      </c>
      <c r="R810" s="1037">
        <v>45040</v>
      </c>
      <c r="S810" s="537" t="s">
        <v>101</v>
      </c>
      <c r="T810" s="25" t="s">
        <v>102</v>
      </c>
      <c r="U810" s="25" t="s">
        <v>103</v>
      </c>
      <c r="V810" s="18" t="s">
        <v>248</v>
      </c>
      <c r="W810" s="18" t="s">
        <v>122</v>
      </c>
      <c r="X810" s="41" t="s">
        <v>2055</v>
      </c>
      <c r="Y810" s="46"/>
      <c r="Z810" s="19" t="s">
        <v>13</v>
      </c>
      <c r="AA810" s="39" t="s">
        <v>242</v>
      </c>
      <c r="AB810" s="43" t="s">
        <v>21</v>
      </c>
      <c r="AC810" s="22" t="s">
        <v>53</v>
      </c>
      <c r="AD810" s="23"/>
      <c r="AE810" s="23" t="s">
        <v>247</v>
      </c>
      <c r="AF810" s="20" t="s">
        <v>28</v>
      </c>
      <c r="AG810" s="6" t="str">
        <f t="shared" si="600"/>
        <v>710_82_1380_5_230_17_B</v>
      </c>
      <c r="AH810" s="19"/>
      <c r="AI810" s="45" t="str">
        <f t="shared" si="601"/>
        <v>710_82_1380_5_230_17  Bewehrungsplan Wände UG</v>
      </c>
    </row>
    <row r="811" spans="1:35" s="445" customFormat="1" ht="12.75" customHeight="1" x14ac:dyDescent="0.25">
      <c r="A811" s="856">
        <v>710</v>
      </c>
      <c r="B811" s="118">
        <v>82</v>
      </c>
      <c r="C811" s="119" t="s">
        <v>11</v>
      </c>
      <c r="D811" s="120">
        <v>5</v>
      </c>
      <c r="E811" s="119" t="s">
        <v>337</v>
      </c>
      <c r="F811" s="119" t="s">
        <v>284</v>
      </c>
      <c r="G811" s="951" t="s">
        <v>19</v>
      </c>
      <c r="H811" s="918">
        <v>44834</v>
      </c>
      <c r="I811" s="934" t="s">
        <v>1556</v>
      </c>
      <c r="J811" s="856" t="s">
        <v>798</v>
      </c>
      <c r="K811" s="120" t="s">
        <v>55</v>
      </c>
      <c r="L811" s="118" t="s">
        <v>811</v>
      </c>
      <c r="M811" s="118"/>
      <c r="N811" s="859">
        <v>44845</v>
      </c>
      <c r="O811" s="859">
        <v>44846</v>
      </c>
      <c r="P811" s="859">
        <v>44887</v>
      </c>
      <c r="Q811" s="929">
        <v>44970</v>
      </c>
      <c r="R811" s="124"/>
      <c r="S811" s="965" t="s">
        <v>101</v>
      </c>
      <c r="T811" s="121" t="s">
        <v>102</v>
      </c>
      <c r="U811" s="121" t="s">
        <v>103</v>
      </c>
      <c r="V811" s="122" t="s">
        <v>248</v>
      </c>
      <c r="W811" s="122" t="s">
        <v>122</v>
      </c>
      <c r="X811" s="960" t="s">
        <v>2055</v>
      </c>
      <c r="Y811" s="123"/>
      <c r="Z811" s="120" t="s">
        <v>13</v>
      </c>
      <c r="AA811" s="124" t="s">
        <v>242</v>
      </c>
      <c r="AB811" s="125" t="s">
        <v>21</v>
      </c>
      <c r="AC811" s="126" t="s">
        <v>53</v>
      </c>
      <c r="AD811" s="127"/>
      <c r="AE811" s="127" t="s">
        <v>247</v>
      </c>
      <c r="AF811" s="119" t="s">
        <v>28</v>
      </c>
      <c r="AG811" s="128" t="str">
        <f t="shared" si="600"/>
        <v>710_82_1380_5_230_18_A</v>
      </c>
      <c r="AH811" s="120"/>
      <c r="AI811" s="884" t="str">
        <f t="shared" si="601"/>
        <v>710_82_1380_5_230_18  Bewehrungsplan Wände UG</v>
      </c>
    </row>
    <row r="812" spans="1:35" s="188" customFormat="1" ht="12.75" customHeight="1" x14ac:dyDescent="0.25">
      <c r="A812" s="29">
        <v>710</v>
      </c>
      <c r="B812" s="5">
        <v>82</v>
      </c>
      <c r="C812" s="20" t="s">
        <v>11</v>
      </c>
      <c r="D812" s="19">
        <v>5</v>
      </c>
      <c r="E812" s="20" t="s">
        <v>337</v>
      </c>
      <c r="F812" s="20" t="s">
        <v>284</v>
      </c>
      <c r="G812" s="932" t="s">
        <v>56</v>
      </c>
      <c r="H812" s="911">
        <v>44970</v>
      </c>
      <c r="I812" s="814" t="s">
        <v>1560</v>
      </c>
      <c r="J812" s="185" t="s">
        <v>798</v>
      </c>
      <c r="K812" s="132" t="s">
        <v>55</v>
      </c>
      <c r="L812" s="5" t="s">
        <v>811</v>
      </c>
      <c r="M812" s="5"/>
      <c r="N812" s="101" t="s">
        <v>589</v>
      </c>
      <c r="O812" s="101">
        <v>45011</v>
      </c>
      <c r="P812" s="101" t="s">
        <v>589</v>
      </c>
      <c r="Q812" s="608">
        <v>44970</v>
      </c>
      <c r="R812" s="1037">
        <v>45040</v>
      </c>
      <c r="S812" s="537" t="s">
        <v>101</v>
      </c>
      <c r="T812" s="25" t="s">
        <v>102</v>
      </c>
      <c r="U812" s="25" t="s">
        <v>103</v>
      </c>
      <c r="V812" s="18" t="s">
        <v>248</v>
      </c>
      <c r="W812" s="18" t="s">
        <v>122</v>
      </c>
      <c r="X812" s="41" t="s">
        <v>2055</v>
      </c>
      <c r="Y812" s="46"/>
      <c r="Z812" s="19" t="s">
        <v>13</v>
      </c>
      <c r="AA812" s="39" t="s">
        <v>242</v>
      </c>
      <c r="AB812" s="43" t="s">
        <v>21</v>
      </c>
      <c r="AC812" s="22" t="s">
        <v>53</v>
      </c>
      <c r="AD812" s="23"/>
      <c r="AE812" s="23" t="s">
        <v>247</v>
      </c>
      <c r="AF812" s="20" t="s">
        <v>28</v>
      </c>
      <c r="AG812" s="6" t="str">
        <f t="shared" si="600"/>
        <v>710_82_1380_5_230_18_B</v>
      </c>
      <c r="AH812" s="19"/>
      <c r="AI812" s="45" t="str">
        <f t="shared" si="601"/>
        <v>710_82_1380_5_230_18  Bewehrungsplan Wände UG</v>
      </c>
    </row>
    <row r="813" spans="1:35" s="445" customFormat="1" ht="12.75" customHeight="1" x14ac:dyDescent="0.25">
      <c r="A813" s="856">
        <v>710</v>
      </c>
      <c r="B813" s="118">
        <v>82</v>
      </c>
      <c r="C813" s="119" t="s">
        <v>11</v>
      </c>
      <c r="D813" s="120">
        <v>5</v>
      </c>
      <c r="E813" s="119" t="s">
        <v>337</v>
      </c>
      <c r="F813" s="119" t="s">
        <v>285</v>
      </c>
      <c r="G813" s="951" t="s">
        <v>19</v>
      </c>
      <c r="H813" s="918">
        <v>44834</v>
      </c>
      <c r="I813" s="934" t="s">
        <v>1556</v>
      </c>
      <c r="J813" s="856" t="s">
        <v>798</v>
      </c>
      <c r="K813" s="120" t="s">
        <v>55</v>
      </c>
      <c r="L813" s="118" t="s">
        <v>811</v>
      </c>
      <c r="M813" s="118"/>
      <c r="N813" s="859">
        <v>44845</v>
      </c>
      <c r="O813" s="859">
        <v>44846</v>
      </c>
      <c r="P813" s="859">
        <v>44887</v>
      </c>
      <c r="Q813" s="120"/>
      <c r="R813" s="124"/>
      <c r="S813" s="965" t="s">
        <v>101</v>
      </c>
      <c r="T813" s="121" t="s">
        <v>102</v>
      </c>
      <c r="U813" s="121" t="s">
        <v>103</v>
      </c>
      <c r="V813" s="122" t="s">
        <v>248</v>
      </c>
      <c r="W813" s="122" t="s">
        <v>122</v>
      </c>
      <c r="X813" s="960" t="s">
        <v>2055</v>
      </c>
      <c r="Y813" s="123"/>
      <c r="Z813" s="120" t="s">
        <v>13</v>
      </c>
      <c r="AA813" s="124" t="s">
        <v>242</v>
      </c>
      <c r="AB813" s="125" t="s">
        <v>21</v>
      </c>
      <c r="AC813" s="126" t="s">
        <v>53</v>
      </c>
      <c r="AD813" s="127"/>
      <c r="AE813" s="127" t="s">
        <v>247</v>
      </c>
      <c r="AF813" s="119" t="s">
        <v>28</v>
      </c>
      <c r="AG813" s="128" t="str">
        <f t="shared" si="600"/>
        <v>710_82_1380_5_230_19_A</v>
      </c>
      <c r="AH813" s="120"/>
      <c r="AI813" s="884" t="str">
        <f t="shared" si="601"/>
        <v>710_82_1380_5_230_19  Bewehrungsplan Wände UG</v>
      </c>
    </row>
    <row r="814" spans="1:35" s="188" customFormat="1" ht="12.75" customHeight="1" x14ac:dyDescent="0.25">
      <c r="A814" s="29">
        <v>710</v>
      </c>
      <c r="B814" s="5">
        <v>82</v>
      </c>
      <c r="C814" s="20" t="s">
        <v>11</v>
      </c>
      <c r="D814" s="19">
        <v>5</v>
      </c>
      <c r="E814" s="20" t="s">
        <v>337</v>
      </c>
      <c r="F814" s="20" t="s">
        <v>285</v>
      </c>
      <c r="G814" s="932" t="s">
        <v>56</v>
      </c>
      <c r="H814" s="911">
        <v>44965</v>
      </c>
      <c r="I814" s="814" t="s">
        <v>1560</v>
      </c>
      <c r="J814" s="185" t="s">
        <v>798</v>
      </c>
      <c r="K814" s="132" t="s">
        <v>55</v>
      </c>
      <c r="L814" s="5" t="s">
        <v>811</v>
      </c>
      <c r="M814" s="5"/>
      <c r="N814" s="101" t="s">
        <v>589</v>
      </c>
      <c r="O814" s="101">
        <v>45011</v>
      </c>
      <c r="P814" s="101" t="s">
        <v>589</v>
      </c>
      <c r="Q814" s="608">
        <v>44970</v>
      </c>
      <c r="R814" s="1037">
        <v>45040</v>
      </c>
      <c r="S814" s="537" t="s">
        <v>101</v>
      </c>
      <c r="T814" s="25" t="s">
        <v>102</v>
      </c>
      <c r="U814" s="25" t="s">
        <v>103</v>
      </c>
      <c r="V814" s="18" t="s">
        <v>248</v>
      </c>
      <c r="W814" s="18" t="s">
        <v>122</v>
      </c>
      <c r="X814" s="41" t="s">
        <v>2055</v>
      </c>
      <c r="Y814" s="46"/>
      <c r="Z814" s="19" t="s">
        <v>13</v>
      </c>
      <c r="AA814" s="39" t="s">
        <v>242</v>
      </c>
      <c r="AB814" s="43" t="s">
        <v>21</v>
      </c>
      <c r="AC814" s="22" t="s">
        <v>53</v>
      </c>
      <c r="AD814" s="23"/>
      <c r="AE814" s="23" t="s">
        <v>247</v>
      </c>
      <c r="AF814" s="20" t="s">
        <v>28</v>
      </c>
      <c r="AG814" s="6" t="str">
        <f t="shared" si="600"/>
        <v>710_82_1380_5_230_19_B</v>
      </c>
      <c r="AH814" s="19"/>
      <c r="AI814" s="45" t="str">
        <f t="shared" si="601"/>
        <v>710_82_1380_5_230_19  Bewehrungsplan Wände UG</v>
      </c>
    </row>
    <row r="815" spans="1:35" s="445" customFormat="1" ht="12.75" customHeight="1" x14ac:dyDescent="0.25">
      <c r="A815" s="856">
        <v>710</v>
      </c>
      <c r="B815" s="118">
        <v>82</v>
      </c>
      <c r="C815" s="119" t="s">
        <v>11</v>
      </c>
      <c r="D815" s="120">
        <v>5</v>
      </c>
      <c r="E815" s="119" t="s">
        <v>337</v>
      </c>
      <c r="F815" s="119" t="s">
        <v>371</v>
      </c>
      <c r="G815" s="951" t="s">
        <v>19</v>
      </c>
      <c r="H815" s="918">
        <v>44834</v>
      </c>
      <c r="I815" s="934" t="s">
        <v>1556</v>
      </c>
      <c r="J815" s="856" t="s">
        <v>798</v>
      </c>
      <c r="K815" s="120" t="s">
        <v>55</v>
      </c>
      <c r="L815" s="118" t="s">
        <v>811</v>
      </c>
      <c r="M815" s="118"/>
      <c r="N815" s="859">
        <v>44845</v>
      </c>
      <c r="O815" s="859">
        <v>44846</v>
      </c>
      <c r="P815" s="859">
        <v>44887</v>
      </c>
      <c r="Q815" s="120"/>
      <c r="R815" s="124"/>
      <c r="S815" s="965" t="s">
        <v>101</v>
      </c>
      <c r="T815" s="121" t="s">
        <v>102</v>
      </c>
      <c r="U815" s="121" t="s">
        <v>103</v>
      </c>
      <c r="V815" s="122" t="s">
        <v>248</v>
      </c>
      <c r="W815" s="122" t="s">
        <v>122</v>
      </c>
      <c r="X815" s="960" t="s">
        <v>2055</v>
      </c>
      <c r="Y815" s="123"/>
      <c r="Z815" s="120" t="s">
        <v>13</v>
      </c>
      <c r="AA815" s="124" t="s">
        <v>242</v>
      </c>
      <c r="AB815" s="125" t="s">
        <v>21</v>
      </c>
      <c r="AC815" s="126" t="s">
        <v>53</v>
      </c>
      <c r="AD815" s="127"/>
      <c r="AE815" s="127" t="s">
        <v>247</v>
      </c>
      <c r="AF815" s="119" t="s">
        <v>28</v>
      </c>
      <c r="AG815" s="128" t="str">
        <f t="shared" si="600"/>
        <v>710_82_1380_5_230_20_A</v>
      </c>
      <c r="AH815" s="120"/>
      <c r="AI815" s="884" t="str">
        <f t="shared" si="601"/>
        <v>710_82_1380_5_230_20  Bewehrungsplan Wände UG</v>
      </c>
    </row>
    <row r="816" spans="1:35" s="188" customFormat="1" ht="12.75" customHeight="1" x14ac:dyDescent="0.25">
      <c r="A816" s="29">
        <v>710</v>
      </c>
      <c r="B816" s="5">
        <v>82</v>
      </c>
      <c r="C816" s="20" t="s">
        <v>11</v>
      </c>
      <c r="D816" s="19">
        <v>5</v>
      </c>
      <c r="E816" s="20" t="s">
        <v>337</v>
      </c>
      <c r="F816" s="20" t="s">
        <v>371</v>
      </c>
      <c r="G816" s="932" t="s">
        <v>56</v>
      </c>
      <c r="H816" s="911">
        <v>44970</v>
      </c>
      <c r="I816" s="814" t="s">
        <v>1560</v>
      </c>
      <c r="J816" s="185" t="s">
        <v>798</v>
      </c>
      <c r="K816" s="132" t="s">
        <v>55</v>
      </c>
      <c r="L816" s="5" t="s">
        <v>811</v>
      </c>
      <c r="M816" s="5"/>
      <c r="N816" s="101" t="s">
        <v>589</v>
      </c>
      <c r="O816" s="101">
        <v>45011</v>
      </c>
      <c r="P816" s="101" t="s">
        <v>589</v>
      </c>
      <c r="Q816" s="608">
        <v>44970</v>
      </c>
      <c r="R816" s="1037">
        <v>45040</v>
      </c>
      <c r="S816" s="537" t="s">
        <v>101</v>
      </c>
      <c r="T816" s="25" t="s">
        <v>102</v>
      </c>
      <c r="U816" s="25" t="s">
        <v>103</v>
      </c>
      <c r="V816" s="18" t="s">
        <v>248</v>
      </c>
      <c r="W816" s="18" t="s">
        <v>122</v>
      </c>
      <c r="X816" s="41" t="s">
        <v>2055</v>
      </c>
      <c r="Y816" s="46"/>
      <c r="Z816" s="19" t="s">
        <v>13</v>
      </c>
      <c r="AA816" s="39" t="s">
        <v>242</v>
      </c>
      <c r="AB816" s="43" t="s">
        <v>21</v>
      </c>
      <c r="AC816" s="22" t="s">
        <v>53</v>
      </c>
      <c r="AD816" s="23"/>
      <c r="AE816" s="23" t="s">
        <v>247</v>
      </c>
      <c r="AF816" s="20" t="s">
        <v>28</v>
      </c>
      <c r="AG816" s="6" t="str">
        <f t="shared" si="600"/>
        <v>710_82_1380_5_230_20_B</v>
      </c>
      <c r="AH816" s="19"/>
      <c r="AI816" s="45" t="str">
        <f t="shared" si="601"/>
        <v>710_82_1380_5_230_20  Bewehrungsplan Wände UG</v>
      </c>
    </row>
    <row r="817" spans="1:35" s="445" customFormat="1" ht="12.75" customHeight="1" x14ac:dyDescent="0.25">
      <c r="A817" s="856">
        <v>710</v>
      </c>
      <c r="B817" s="118">
        <v>82</v>
      </c>
      <c r="C817" s="119" t="s">
        <v>11</v>
      </c>
      <c r="D817" s="120">
        <v>5</v>
      </c>
      <c r="E817" s="119" t="s">
        <v>337</v>
      </c>
      <c r="F817" s="119" t="s">
        <v>406</v>
      </c>
      <c r="G817" s="951" t="s">
        <v>19</v>
      </c>
      <c r="H817" s="918">
        <v>44834</v>
      </c>
      <c r="I817" s="934" t="s">
        <v>1556</v>
      </c>
      <c r="J817" s="856" t="s">
        <v>798</v>
      </c>
      <c r="K817" s="120" t="s">
        <v>55</v>
      </c>
      <c r="L817" s="118" t="s">
        <v>811</v>
      </c>
      <c r="M817" s="118"/>
      <c r="N817" s="859">
        <v>44845</v>
      </c>
      <c r="O817" s="859">
        <v>44846</v>
      </c>
      <c r="P817" s="859">
        <v>44887</v>
      </c>
      <c r="Q817" s="120"/>
      <c r="R817" s="124"/>
      <c r="S817" s="965" t="s">
        <v>101</v>
      </c>
      <c r="T817" s="121" t="s">
        <v>102</v>
      </c>
      <c r="U817" s="121" t="s">
        <v>103</v>
      </c>
      <c r="V817" s="122" t="s">
        <v>248</v>
      </c>
      <c r="W817" s="122" t="s">
        <v>122</v>
      </c>
      <c r="X817" s="960" t="s">
        <v>2055</v>
      </c>
      <c r="Y817" s="123"/>
      <c r="Z817" s="120" t="s">
        <v>13</v>
      </c>
      <c r="AA817" s="124" t="s">
        <v>242</v>
      </c>
      <c r="AB817" s="125" t="s">
        <v>21</v>
      </c>
      <c r="AC817" s="126" t="s">
        <v>53</v>
      </c>
      <c r="AD817" s="127"/>
      <c r="AE817" s="127" t="s">
        <v>247</v>
      </c>
      <c r="AF817" s="119" t="s">
        <v>28</v>
      </c>
      <c r="AG817" s="128" t="str">
        <f t="shared" si="600"/>
        <v>710_82_1380_5_230_21_A</v>
      </c>
      <c r="AH817" s="120"/>
      <c r="AI817" s="884" t="str">
        <f t="shared" si="601"/>
        <v>710_82_1380_5_230_21  Bewehrungsplan Wände UG</v>
      </c>
    </row>
    <row r="818" spans="1:35" s="188" customFormat="1" ht="12.75" customHeight="1" x14ac:dyDescent="0.25">
      <c r="A818" s="29">
        <v>710</v>
      </c>
      <c r="B818" s="5">
        <v>82</v>
      </c>
      <c r="C818" s="20" t="s">
        <v>11</v>
      </c>
      <c r="D818" s="19">
        <v>5</v>
      </c>
      <c r="E818" s="20" t="s">
        <v>337</v>
      </c>
      <c r="F818" s="20" t="s">
        <v>406</v>
      </c>
      <c r="G818" s="932" t="s">
        <v>56</v>
      </c>
      <c r="H818" s="911">
        <v>44970</v>
      </c>
      <c r="I818" s="814" t="s">
        <v>1560</v>
      </c>
      <c r="J818" s="185" t="s">
        <v>798</v>
      </c>
      <c r="K818" s="132" t="s">
        <v>55</v>
      </c>
      <c r="L818" s="5" t="s">
        <v>811</v>
      </c>
      <c r="M818" s="5"/>
      <c r="N818" s="101" t="s">
        <v>589</v>
      </c>
      <c r="O818" s="101">
        <v>45011</v>
      </c>
      <c r="P818" s="101" t="s">
        <v>589</v>
      </c>
      <c r="Q818" s="608">
        <v>44970</v>
      </c>
      <c r="R818" s="1037">
        <v>45040</v>
      </c>
      <c r="S818" s="537" t="s">
        <v>101</v>
      </c>
      <c r="T818" s="25" t="s">
        <v>102</v>
      </c>
      <c r="U818" s="25" t="s">
        <v>103</v>
      </c>
      <c r="V818" s="18" t="s">
        <v>248</v>
      </c>
      <c r="W818" s="18" t="s">
        <v>122</v>
      </c>
      <c r="X818" s="41" t="s">
        <v>2055</v>
      </c>
      <c r="Y818" s="46"/>
      <c r="Z818" s="19" t="s">
        <v>13</v>
      </c>
      <c r="AA818" s="39" t="s">
        <v>242</v>
      </c>
      <c r="AB818" s="43" t="s">
        <v>21</v>
      </c>
      <c r="AC818" s="22" t="s">
        <v>53</v>
      </c>
      <c r="AD818" s="23"/>
      <c r="AE818" s="23" t="s">
        <v>247</v>
      </c>
      <c r="AF818" s="20" t="s">
        <v>28</v>
      </c>
      <c r="AG818" s="6" t="str">
        <f t="shared" si="600"/>
        <v>710_82_1380_5_230_21_B</v>
      </c>
      <c r="AH818" s="19"/>
      <c r="AI818" s="45" t="str">
        <f t="shared" si="601"/>
        <v>710_82_1380_5_230_21  Bewehrungsplan Wände UG</v>
      </c>
    </row>
    <row r="819" spans="1:35" s="445" customFormat="1" ht="12.75" customHeight="1" x14ac:dyDescent="0.25">
      <c r="A819" s="856">
        <v>710</v>
      </c>
      <c r="B819" s="118">
        <v>82</v>
      </c>
      <c r="C819" s="119" t="s">
        <v>11</v>
      </c>
      <c r="D819" s="120">
        <v>5</v>
      </c>
      <c r="E819" s="119" t="s">
        <v>337</v>
      </c>
      <c r="F819" s="119" t="s">
        <v>407</v>
      </c>
      <c r="G819" s="951" t="s">
        <v>19</v>
      </c>
      <c r="H819" s="918">
        <v>44834</v>
      </c>
      <c r="I819" s="934" t="s">
        <v>1556</v>
      </c>
      <c r="J819" s="856" t="s">
        <v>798</v>
      </c>
      <c r="K819" s="120" t="s">
        <v>55</v>
      </c>
      <c r="L819" s="118" t="s">
        <v>811</v>
      </c>
      <c r="M819" s="118"/>
      <c r="N819" s="859">
        <v>44845</v>
      </c>
      <c r="O819" s="859">
        <v>44846</v>
      </c>
      <c r="P819" s="859">
        <v>44887</v>
      </c>
      <c r="Q819" s="120"/>
      <c r="R819" s="124"/>
      <c r="S819" s="965" t="s">
        <v>101</v>
      </c>
      <c r="T819" s="121" t="s">
        <v>102</v>
      </c>
      <c r="U819" s="121" t="s">
        <v>103</v>
      </c>
      <c r="V819" s="122" t="s">
        <v>248</v>
      </c>
      <c r="W819" s="122" t="s">
        <v>122</v>
      </c>
      <c r="X819" s="960" t="s">
        <v>2055</v>
      </c>
      <c r="Y819" s="123"/>
      <c r="Z819" s="120" t="s">
        <v>13</v>
      </c>
      <c r="AA819" s="124" t="s">
        <v>242</v>
      </c>
      <c r="AB819" s="125" t="s">
        <v>21</v>
      </c>
      <c r="AC819" s="126" t="s">
        <v>53</v>
      </c>
      <c r="AD819" s="127"/>
      <c r="AE819" s="127" t="s">
        <v>247</v>
      </c>
      <c r="AF819" s="119" t="s">
        <v>28</v>
      </c>
      <c r="AG819" s="128" t="str">
        <f t="shared" si="600"/>
        <v>710_82_1380_5_230_22_A</v>
      </c>
      <c r="AH819" s="120"/>
      <c r="AI819" s="884" t="str">
        <f t="shared" si="601"/>
        <v>710_82_1380_5_230_22  Bewehrungsplan Wände UG</v>
      </c>
    </row>
    <row r="820" spans="1:35" s="188" customFormat="1" ht="12.75" customHeight="1" x14ac:dyDescent="0.25">
      <c r="A820" s="29">
        <v>710</v>
      </c>
      <c r="B820" s="5">
        <v>82</v>
      </c>
      <c r="C820" s="20" t="s">
        <v>11</v>
      </c>
      <c r="D820" s="19">
        <v>5</v>
      </c>
      <c r="E820" s="20" t="s">
        <v>337</v>
      </c>
      <c r="F820" s="20" t="s">
        <v>407</v>
      </c>
      <c r="G820" s="932" t="s">
        <v>56</v>
      </c>
      <c r="H820" s="911">
        <v>44970</v>
      </c>
      <c r="I820" s="814" t="s">
        <v>1560</v>
      </c>
      <c r="J820" s="185" t="s">
        <v>798</v>
      </c>
      <c r="K820" s="132" t="s">
        <v>55</v>
      </c>
      <c r="L820" s="5" t="s">
        <v>811</v>
      </c>
      <c r="M820" s="5"/>
      <c r="N820" s="101" t="s">
        <v>589</v>
      </c>
      <c r="O820" s="101">
        <v>45011</v>
      </c>
      <c r="P820" s="101" t="s">
        <v>589</v>
      </c>
      <c r="Q820" s="608">
        <v>44970</v>
      </c>
      <c r="R820" s="1037">
        <v>45040</v>
      </c>
      <c r="S820" s="537" t="s">
        <v>101</v>
      </c>
      <c r="T820" s="25" t="s">
        <v>102</v>
      </c>
      <c r="U820" s="25" t="s">
        <v>103</v>
      </c>
      <c r="V820" s="18" t="s">
        <v>248</v>
      </c>
      <c r="W820" s="18" t="s">
        <v>122</v>
      </c>
      <c r="X820" s="41" t="s">
        <v>2055</v>
      </c>
      <c r="Y820" s="46"/>
      <c r="Z820" s="19" t="s">
        <v>13</v>
      </c>
      <c r="AA820" s="39" t="s">
        <v>242</v>
      </c>
      <c r="AB820" s="43" t="s">
        <v>21</v>
      </c>
      <c r="AC820" s="22" t="s">
        <v>53</v>
      </c>
      <c r="AD820" s="23"/>
      <c r="AE820" s="23" t="s">
        <v>247</v>
      </c>
      <c r="AF820" s="20" t="s">
        <v>28</v>
      </c>
      <c r="AG820" s="6" t="str">
        <f t="shared" si="600"/>
        <v>710_82_1380_5_230_22_B</v>
      </c>
      <c r="AH820" s="19"/>
      <c r="AI820" s="45" t="str">
        <f t="shared" si="601"/>
        <v>710_82_1380_5_230_22  Bewehrungsplan Wände UG</v>
      </c>
    </row>
    <row r="821" spans="1:35" s="445" customFormat="1" ht="12.75" customHeight="1" x14ac:dyDescent="0.25">
      <c r="A821" s="856">
        <v>710</v>
      </c>
      <c r="B821" s="118">
        <v>82</v>
      </c>
      <c r="C821" s="119" t="s">
        <v>11</v>
      </c>
      <c r="D821" s="120">
        <v>5</v>
      </c>
      <c r="E821" s="119" t="s">
        <v>337</v>
      </c>
      <c r="F821" s="119" t="s">
        <v>543</v>
      </c>
      <c r="G821" s="951" t="s">
        <v>19</v>
      </c>
      <c r="H821" s="918">
        <v>44834</v>
      </c>
      <c r="I821" s="934" t="s">
        <v>1556</v>
      </c>
      <c r="J821" s="856" t="s">
        <v>798</v>
      </c>
      <c r="K821" s="120" t="s">
        <v>55</v>
      </c>
      <c r="L821" s="118" t="s">
        <v>811</v>
      </c>
      <c r="M821" s="118"/>
      <c r="N821" s="859">
        <v>44845</v>
      </c>
      <c r="O821" s="859">
        <v>44846</v>
      </c>
      <c r="P821" s="859">
        <v>44887</v>
      </c>
      <c r="Q821" s="120"/>
      <c r="R821" s="124"/>
      <c r="S821" s="965" t="s">
        <v>101</v>
      </c>
      <c r="T821" s="121" t="s">
        <v>102</v>
      </c>
      <c r="U821" s="121" t="s">
        <v>103</v>
      </c>
      <c r="V821" s="122" t="s">
        <v>248</v>
      </c>
      <c r="W821" s="122" t="s">
        <v>122</v>
      </c>
      <c r="X821" s="960" t="s">
        <v>2055</v>
      </c>
      <c r="Y821" s="123"/>
      <c r="Z821" s="120" t="s">
        <v>13</v>
      </c>
      <c r="AA821" s="124" t="s">
        <v>242</v>
      </c>
      <c r="AB821" s="125" t="s">
        <v>21</v>
      </c>
      <c r="AC821" s="126" t="s">
        <v>53</v>
      </c>
      <c r="AD821" s="127"/>
      <c r="AE821" s="127" t="s">
        <v>247</v>
      </c>
      <c r="AF821" s="119" t="s">
        <v>28</v>
      </c>
      <c r="AG821" s="128" t="str">
        <f t="shared" si="600"/>
        <v>710_82_1380_5_230_23_A</v>
      </c>
      <c r="AH821" s="120"/>
      <c r="AI821" s="884" t="str">
        <f t="shared" si="601"/>
        <v>710_82_1380_5_230_23  Bewehrungsplan Wände UG</v>
      </c>
    </row>
    <row r="822" spans="1:35" s="188" customFormat="1" ht="12.75" customHeight="1" x14ac:dyDescent="0.25">
      <c r="A822" s="29">
        <v>710</v>
      </c>
      <c r="B822" s="5">
        <v>82</v>
      </c>
      <c r="C822" s="20" t="s">
        <v>11</v>
      </c>
      <c r="D822" s="19">
        <v>5</v>
      </c>
      <c r="E822" s="20" t="s">
        <v>337</v>
      </c>
      <c r="F822" s="20" t="s">
        <v>543</v>
      </c>
      <c r="G822" s="932" t="s">
        <v>56</v>
      </c>
      <c r="H822" s="911">
        <v>44970</v>
      </c>
      <c r="I822" s="814" t="s">
        <v>1560</v>
      </c>
      <c r="J822" s="185" t="s">
        <v>798</v>
      </c>
      <c r="K822" s="132" t="s">
        <v>55</v>
      </c>
      <c r="L822" s="5" t="s">
        <v>811</v>
      </c>
      <c r="M822" s="5"/>
      <c r="N822" s="101" t="s">
        <v>589</v>
      </c>
      <c r="O822" s="101">
        <v>45011</v>
      </c>
      <c r="P822" s="101" t="s">
        <v>589</v>
      </c>
      <c r="Q822" s="608">
        <v>44970</v>
      </c>
      <c r="R822" s="1037">
        <v>45040</v>
      </c>
      <c r="S822" s="537" t="s">
        <v>101</v>
      </c>
      <c r="T822" s="25" t="s">
        <v>102</v>
      </c>
      <c r="U822" s="25" t="s">
        <v>103</v>
      </c>
      <c r="V822" s="18" t="s">
        <v>248</v>
      </c>
      <c r="W822" s="18" t="s">
        <v>122</v>
      </c>
      <c r="X822" s="41" t="s">
        <v>2055</v>
      </c>
      <c r="Y822" s="46"/>
      <c r="Z822" s="19" t="s">
        <v>13</v>
      </c>
      <c r="AA822" s="39" t="s">
        <v>242</v>
      </c>
      <c r="AB822" s="43" t="s">
        <v>21</v>
      </c>
      <c r="AC822" s="22" t="s">
        <v>53</v>
      </c>
      <c r="AD822" s="23"/>
      <c r="AE822" s="23" t="s">
        <v>247</v>
      </c>
      <c r="AF822" s="20" t="s">
        <v>28</v>
      </c>
      <c r="AG822" s="6" t="str">
        <f t="shared" si="600"/>
        <v>710_82_1380_5_230_23_B</v>
      </c>
      <c r="AH822" s="19"/>
      <c r="AI822" s="45" t="str">
        <f t="shared" si="601"/>
        <v>710_82_1380_5_230_23  Bewehrungsplan Wände UG</v>
      </c>
    </row>
    <row r="823" spans="1:35" s="445" customFormat="1" ht="12.75" customHeight="1" x14ac:dyDescent="0.25">
      <c r="A823" s="856">
        <v>710</v>
      </c>
      <c r="B823" s="118">
        <v>82</v>
      </c>
      <c r="C823" s="119" t="s">
        <v>11</v>
      </c>
      <c r="D823" s="120">
        <v>5</v>
      </c>
      <c r="E823" s="119" t="s">
        <v>337</v>
      </c>
      <c r="F823" s="119" t="s">
        <v>544</v>
      </c>
      <c r="G823" s="951" t="s">
        <v>19</v>
      </c>
      <c r="H823" s="918">
        <v>44834</v>
      </c>
      <c r="I823" s="934" t="s">
        <v>1556</v>
      </c>
      <c r="J823" s="856" t="s">
        <v>798</v>
      </c>
      <c r="K823" s="120" t="s">
        <v>55</v>
      </c>
      <c r="L823" s="118" t="s">
        <v>811</v>
      </c>
      <c r="M823" s="118"/>
      <c r="N823" s="859">
        <v>44845</v>
      </c>
      <c r="O823" s="859">
        <v>44846</v>
      </c>
      <c r="P823" s="859">
        <v>44887</v>
      </c>
      <c r="Q823" s="120"/>
      <c r="R823" s="124"/>
      <c r="S823" s="965" t="s">
        <v>101</v>
      </c>
      <c r="T823" s="121" t="s">
        <v>102</v>
      </c>
      <c r="U823" s="121" t="s">
        <v>103</v>
      </c>
      <c r="V823" s="122" t="s">
        <v>248</v>
      </c>
      <c r="W823" s="122" t="s">
        <v>122</v>
      </c>
      <c r="X823" s="960" t="s">
        <v>2055</v>
      </c>
      <c r="Y823" s="123"/>
      <c r="Z823" s="120" t="s">
        <v>13</v>
      </c>
      <c r="AA823" s="124" t="s">
        <v>242</v>
      </c>
      <c r="AB823" s="125" t="s">
        <v>21</v>
      </c>
      <c r="AC823" s="126" t="s">
        <v>53</v>
      </c>
      <c r="AD823" s="127"/>
      <c r="AE823" s="127" t="s">
        <v>247</v>
      </c>
      <c r="AF823" s="119" t="s">
        <v>28</v>
      </c>
      <c r="AG823" s="128" t="str">
        <f t="shared" si="600"/>
        <v>710_82_1380_5_230_24_A</v>
      </c>
      <c r="AH823" s="120"/>
      <c r="AI823" s="884" t="str">
        <f t="shared" si="601"/>
        <v>710_82_1380_5_230_24  Bewehrungsplan Wände UG</v>
      </c>
    </row>
    <row r="824" spans="1:35" s="445" customFormat="1" ht="12.75" customHeight="1" x14ac:dyDescent="0.25">
      <c r="A824" s="856">
        <v>710</v>
      </c>
      <c r="B824" s="118">
        <v>82</v>
      </c>
      <c r="C824" s="119" t="s">
        <v>11</v>
      </c>
      <c r="D824" s="120">
        <v>5</v>
      </c>
      <c r="E824" s="119" t="s">
        <v>337</v>
      </c>
      <c r="F824" s="119" t="s">
        <v>544</v>
      </c>
      <c r="G824" s="951" t="s">
        <v>56</v>
      </c>
      <c r="H824" s="918">
        <v>44965</v>
      </c>
      <c r="I824" s="934" t="s">
        <v>1556</v>
      </c>
      <c r="J824" s="856" t="s">
        <v>798</v>
      </c>
      <c r="K824" s="120" t="s">
        <v>55</v>
      </c>
      <c r="L824" s="118" t="s">
        <v>811</v>
      </c>
      <c r="M824" s="118"/>
      <c r="N824" s="859"/>
      <c r="O824" s="859"/>
      <c r="P824" s="859"/>
      <c r="Q824" s="929">
        <v>44985</v>
      </c>
      <c r="R824" s="124"/>
      <c r="S824" s="965" t="s">
        <v>101</v>
      </c>
      <c r="T824" s="121" t="s">
        <v>102</v>
      </c>
      <c r="U824" s="121" t="s">
        <v>103</v>
      </c>
      <c r="V824" s="122" t="s">
        <v>248</v>
      </c>
      <c r="W824" s="122" t="s">
        <v>122</v>
      </c>
      <c r="X824" s="960" t="s">
        <v>2055</v>
      </c>
      <c r="Y824" s="123"/>
      <c r="Z824" s="120" t="s">
        <v>13</v>
      </c>
      <c r="AA824" s="124" t="s">
        <v>242</v>
      </c>
      <c r="AB824" s="125" t="s">
        <v>21</v>
      </c>
      <c r="AC824" s="126" t="s">
        <v>53</v>
      </c>
      <c r="AD824" s="127"/>
      <c r="AE824" s="127" t="s">
        <v>247</v>
      </c>
      <c r="AF824" s="119" t="s">
        <v>28</v>
      </c>
      <c r="AG824" s="128" t="str">
        <f t="shared" si="600"/>
        <v>710_82_1380_5_230_24_B</v>
      </c>
      <c r="AH824" s="120"/>
      <c r="AI824" s="884" t="str">
        <f t="shared" si="601"/>
        <v>710_82_1380_5_230_24  Bewehrungsplan Wände UG</v>
      </c>
    </row>
    <row r="825" spans="1:35" s="188" customFormat="1" ht="12.75" customHeight="1" x14ac:dyDescent="0.25">
      <c r="A825" s="29">
        <v>710</v>
      </c>
      <c r="B825" s="5">
        <v>82</v>
      </c>
      <c r="C825" s="20" t="s">
        <v>11</v>
      </c>
      <c r="D825" s="19">
        <v>5</v>
      </c>
      <c r="E825" s="20" t="s">
        <v>337</v>
      </c>
      <c r="F825" s="20" t="s">
        <v>544</v>
      </c>
      <c r="G825" s="932" t="s">
        <v>54</v>
      </c>
      <c r="H825" s="911">
        <v>44988</v>
      </c>
      <c r="I825" s="814" t="s">
        <v>1560</v>
      </c>
      <c r="J825" s="185" t="s">
        <v>798</v>
      </c>
      <c r="K825" s="132" t="s">
        <v>55</v>
      </c>
      <c r="L825" s="5" t="s">
        <v>811</v>
      </c>
      <c r="M825" s="5"/>
      <c r="N825" s="101" t="s">
        <v>589</v>
      </c>
      <c r="O825" s="101">
        <v>45011</v>
      </c>
      <c r="P825" s="101" t="s">
        <v>589</v>
      </c>
      <c r="Q825" s="608">
        <v>44985</v>
      </c>
      <c r="R825" s="1037">
        <v>45040</v>
      </c>
      <c r="S825" s="537" t="s">
        <v>101</v>
      </c>
      <c r="T825" s="25" t="s">
        <v>102</v>
      </c>
      <c r="U825" s="25" t="s">
        <v>103</v>
      </c>
      <c r="V825" s="18" t="s">
        <v>248</v>
      </c>
      <c r="W825" s="18" t="s">
        <v>122</v>
      </c>
      <c r="X825" s="41" t="s">
        <v>2055</v>
      </c>
      <c r="Y825" s="46"/>
      <c r="Z825" s="19" t="s">
        <v>13</v>
      </c>
      <c r="AA825" s="39" t="s">
        <v>242</v>
      </c>
      <c r="AB825" s="43" t="s">
        <v>21</v>
      </c>
      <c r="AC825" s="22" t="s">
        <v>53</v>
      </c>
      <c r="AD825" s="23"/>
      <c r="AE825" s="23" t="s">
        <v>247</v>
      </c>
      <c r="AF825" s="20" t="s">
        <v>28</v>
      </c>
      <c r="AG825" s="6" t="str">
        <f t="shared" si="600"/>
        <v>710_82_1380_5_230_24_C</v>
      </c>
      <c r="AH825" s="19"/>
      <c r="AI825" s="45" t="str">
        <f t="shared" si="601"/>
        <v>710_82_1380_5_230_24  Bewehrungsplan Wände UG</v>
      </c>
    </row>
    <row r="826" spans="1:35" s="445" customFormat="1" ht="12.75" customHeight="1" x14ac:dyDescent="0.25">
      <c r="A826" s="856">
        <v>710</v>
      </c>
      <c r="B826" s="118">
        <v>82</v>
      </c>
      <c r="C826" s="119" t="s">
        <v>11</v>
      </c>
      <c r="D826" s="120">
        <v>5</v>
      </c>
      <c r="E826" s="119" t="s">
        <v>337</v>
      </c>
      <c r="F826" s="119" t="s">
        <v>696</v>
      </c>
      <c r="G826" s="951" t="s">
        <v>19</v>
      </c>
      <c r="H826" s="918">
        <v>44834</v>
      </c>
      <c r="I826" s="934" t="s">
        <v>1556</v>
      </c>
      <c r="J826" s="856" t="s">
        <v>798</v>
      </c>
      <c r="K826" s="120" t="s">
        <v>55</v>
      </c>
      <c r="L826" s="118" t="s">
        <v>811</v>
      </c>
      <c r="M826" s="118"/>
      <c r="N826" s="859">
        <v>44845</v>
      </c>
      <c r="O826" s="859">
        <v>44846</v>
      </c>
      <c r="P826" s="859">
        <f t="shared" ref="P826" si="623">N826+(6*7)</f>
        <v>44887</v>
      </c>
      <c r="Q826" s="120"/>
      <c r="R826" s="124"/>
      <c r="S826" s="965" t="s">
        <v>101</v>
      </c>
      <c r="T826" s="121" t="s">
        <v>102</v>
      </c>
      <c r="U826" s="121" t="s">
        <v>103</v>
      </c>
      <c r="V826" s="122" t="s">
        <v>248</v>
      </c>
      <c r="W826" s="122" t="s">
        <v>122</v>
      </c>
      <c r="X826" s="960" t="s">
        <v>2055</v>
      </c>
      <c r="Y826" s="123"/>
      <c r="Z826" s="120" t="s">
        <v>13</v>
      </c>
      <c r="AA826" s="124" t="s">
        <v>242</v>
      </c>
      <c r="AB826" s="125" t="s">
        <v>21</v>
      </c>
      <c r="AC826" s="126" t="s">
        <v>53</v>
      </c>
      <c r="AD826" s="127"/>
      <c r="AE826" s="127" t="s">
        <v>247</v>
      </c>
      <c r="AF826" s="119" t="s">
        <v>28</v>
      </c>
      <c r="AG826" s="128" t="str">
        <f t="shared" si="600"/>
        <v>710_82_1380_5_230_25_A</v>
      </c>
      <c r="AH826" s="120"/>
      <c r="AI826" s="884" t="str">
        <f t="shared" si="601"/>
        <v>710_82_1380_5_230_25  Bewehrungsplan Wände UG</v>
      </c>
    </row>
    <row r="827" spans="1:35" s="188" customFormat="1" ht="12.75" customHeight="1" x14ac:dyDescent="0.25">
      <c r="A827" s="29">
        <v>710</v>
      </c>
      <c r="B827" s="5">
        <v>82</v>
      </c>
      <c r="C827" s="20" t="s">
        <v>11</v>
      </c>
      <c r="D827" s="19">
        <v>5</v>
      </c>
      <c r="E827" s="20" t="s">
        <v>337</v>
      </c>
      <c r="F827" s="20" t="s">
        <v>696</v>
      </c>
      <c r="G827" s="932" t="s">
        <v>56</v>
      </c>
      <c r="H827" s="911">
        <v>44965</v>
      </c>
      <c r="I827" s="814" t="s">
        <v>1560</v>
      </c>
      <c r="J827" s="185" t="s">
        <v>798</v>
      </c>
      <c r="K827" s="132" t="s">
        <v>55</v>
      </c>
      <c r="L827" s="5" t="s">
        <v>811</v>
      </c>
      <c r="M827" s="5"/>
      <c r="N827" s="101" t="s">
        <v>589</v>
      </c>
      <c r="O827" s="101">
        <v>45011</v>
      </c>
      <c r="P827" s="101" t="s">
        <v>589</v>
      </c>
      <c r="Q827" s="608">
        <v>44951</v>
      </c>
      <c r="R827" s="1037">
        <v>45040</v>
      </c>
      <c r="S827" s="537" t="s">
        <v>101</v>
      </c>
      <c r="T827" s="25" t="s">
        <v>102</v>
      </c>
      <c r="U827" s="25" t="s">
        <v>103</v>
      </c>
      <c r="V827" s="18" t="s">
        <v>248</v>
      </c>
      <c r="W827" s="18" t="s">
        <v>122</v>
      </c>
      <c r="X827" s="41" t="s">
        <v>2055</v>
      </c>
      <c r="Y827" s="46"/>
      <c r="Z827" s="19" t="s">
        <v>13</v>
      </c>
      <c r="AA827" s="39" t="s">
        <v>242</v>
      </c>
      <c r="AB827" s="43" t="s">
        <v>21</v>
      </c>
      <c r="AC827" s="22" t="s">
        <v>53</v>
      </c>
      <c r="AD827" s="23"/>
      <c r="AE827" s="23" t="s">
        <v>247</v>
      </c>
      <c r="AF827" s="20" t="s">
        <v>28</v>
      </c>
      <c r="AG827" s="6" t="str">
        <f t="shared" si="600"/>
        <v>710_82_1380_5_230_25_B</v>
      </c>
      <c r="AH827" s="19"/>
      <c r="AI827" s="45" t="str">
        <f t="shared" si="601"/>
        <v>710_82_1380_5_230_25  Bewehrungsplan Wände UG</v>
      </c>
    </row>
    <row r="828" spans="1:35" s="445" customFormat="1" ht="12.75" customHeight="1" x14ac:dyDescent="0.25">
      <c r="A828" s="856">
        <v>710</v>
      </c>
      <c r="B828" s="118">
        <v>82</v>
      </c>
      <c r="C828" s="119" t="s">
        <v>11</v>
      </c>
      <c r="D828" s="120">
        <v>5</v>
      </c>
      <c r="E828" s="119" t="s">
        <v>337</v>
      </c>
      <c r="F828" s="119" t="s">
        <v>697</v>
      </c>
      <c r="G828" s="951" t="s">
        <v>19</v>
      </c>
      <c r="H828" s="918">
        <v>44834</v>
      </c>
      <c r="I828" s="934" t="s">
        <v>1556</v>
      </c>
      <c r="J828" s="856" t="s">
        <v>798</v>
      </c>
      <c r="K828" s="120" t="s">
        <v>55</v>
      </c>
      <c r="L828" s="118" t="s">
        <v>811</v>
      </c>
      <c r="M828" s="118"/>
      <c r="N828" s="859">
        <v>44845</v>
      </c>
      <c r="O828" s="859">
        <v>44846</v>
      </c>
      <c r="P828" s="859">
        <f t="shared" ref="P828" si="624">N828+(6*7)</f>
        <v>44887</v>
      </c>
      <c r="Q828" s="120"/>
      <c r="R828" s="124"/>
      <c r="S828" s="965" t="s">
        <v>101</v>
      </c>
      <c r="T828" s="121" t="s">
        <v>102</v>
      </c>
      <c r="U828" s="121" t="s">
        <v>103</v>
      </c>
      <c r="V828" s="122" t="s">
        <v>248</v>
      </c>
      <c r="W828" s="122" t="s">
        <v>122</v>
      </c>
      <c r="X828" s="960" t="s">
        <v>2055</v>
      </c>
      <c r="Y828" s="123"/>
      <c r="Z828" s="120" t="s">
        <v>13</v>
      </c>
      <c r="AA828" s="124" t="s">
        <v>242</v>
      </c>
      <c r="AB828" s="125" t="s">
        <v>21</v>
      </c>
      <c r="AC828" s="126" t="s">
        <v>53</v>
      </c>
      <c r="AD828" s="127"/>
      <c r="AE828" s="127" t="s">
        <v>247</v>
      </c>
      <c r="AF828" s="119" t="s">
        <v>28</v>
      </c>
      <c r="AG828" s="128" t="str">
        <f t="shared" si="600"/>
        <v>710_82_1380_5_230_26_A</v>
      </c>
      <c r="AH828" s="120"/>
      <c r="AI828" s="884" t="str">
        <f t="shared" si="601"/>
        <v>710_82_1380_5_230_26  Bewehrungsplan Wände UG</v>
      </c>
    </row>
    <row r="829" spans="1:35" s="188" customFormat="1" ht="12.75" customHeight="1" x14ac:dyDescent="0.25">
      <c r="A829" s="29">
        <v>710</v>
      </c>
      <c r="B829" s="5">
        <v>82</v>
      </c>
      <c r="C829" s="20" t="s">
        <v>11</v>
      </c>
      <c r="D829" s="19">
        <v>5</v>
      </c>
      <c r="E829" s="20" t="s">
        <v>337</v>
      </c>
      <c r="F829" s="20" t="s">
        <v>697</v>
      </c>
      <c r="G829" s="932" t="s">
        <v>56</v>
      </c>
      <c r="H829" s="911">
        <v>44966</v>
      </c>
      <c r="I829" s="814" t="s">
        <v>1560</v>
      </c>
      <c r="J829" s="185" t="s">
        <v>798</v>
      </c>
      <c r="K829" s="132" t="s">
        <v>55</v>
      </c>
      <c r="L829" s="5" t="s">
        <v>811</v>
      </c>
      <c r="M829" s="5"/>
      <c r="N829" s="101" t="s">
        <v>589</v>
      </c>
      <c r="O829" s="101">
        <v>45011</v>
      </c>
      <c r="P829" s="101" t="s">
        <v>589</v>
      </c>
      <c r="Q829" s="608">
        <v>44951</v>
      </c>
      <c r="R829" s="1037">
        <v>45040</v>
      </c>
      <c r="S829" s="537" t="s">
        <v>101</v>
      </c>
      <c r="T829" s="25" t="s">
        <v>102</v>
      </c>
      <c r="U829" s="25" t="s">
        <v>103</v>
      </c>
      <c r="V829" s="18" t="s">
        <v>248</v>
      </c>
      <c r="W829" s="18" t="s">
        <v>122</v>
      </c>
      <c r="X829" s="41" t="s">
        <v>2055</v>
      </c>
      <c r="Y829" s="46"/>
      <c r="Z829" s="19" t="s">
        <v>13</v>
      </c>
      <c r="AA829" s="39" t="s">
        <v>242</v>
      </c>
      <c r="AB829" s="43" t="s">
        <v>21</v>
      </c>
      <c r="AC829" s="22" t="s">
        <v>53</v>
      </c>
      <c r="AD829" s="23"/>
      <c r="AE829" s="23" t="s">
        <v>247</v>
      </c>
      <c r="AF829" s="20" t="s">
        <v>28</v>
      </c>
      <c r="AG829" s="6" t="str">
        <f t="shared" si="600"/>
        <v>710_82_1380_5_230_26_B</v>
      </c>
      <c r="AH829" s="19"/>
      <c r="AI829" s="45" t="str">
        <f t="shared" si="601"/>
        <v>710_82_1380_5_230_26  Bewehrungsplan Wände UG</v>
      </c>
    </row>
    <row r="830" spans="1:35" s="445" customFormat="1" ht="12.75" customHeight="1" x14ac:dyDescent="0.25">
      <c r="A830" s="856">
        <v>710</v>
      </c>
      <c r="B830" s="118">
        <v>82</v>
      </c>
      <c r="C830" s="119" t="s">
        <v>11</v>
      </c>
      <c r="D830" s="120">
        <v>5</v>
      </c>
      <c r="E830" s="119" t="s">
        <v>337</v>
      </c>
      <c r="F830" s="119" t="s">
        <v>699</v>
      </c>
      <c r="G830" s="951" t="s">
        <v>19</v>
      </c>
      <c r="H830" s="918">
        <v>44834</v>
      </c>
      <c r="I830" s="934" t="s">
        <v>1556</v>
      </c>
      <c r="J830" s="856" t="s">
        <v>798</v>
      </c>
      <c r="K830" s="120" t="s">
        <v>55</v>
      </c>
      <c r="L830" s="118" t="s">
        <v>811</v>
      </c>
      <c r="M830" s="118"/>
      <c r="N830" s="859">
        <v>44845</v>
      </c>
      <c r="O830" s="859">
        <v>44846</v>
      </c>
      <c r="P830" s="859">
        <f t="shared" ref="P830" si="625">N830+(6*7)</f>
        <v>44887</v>
      </c>
      <c r="Q830" s="120"/>
      <c r="R830" s="124"/>
      <c r="S830" s="965" t="s">
        <v>101</v>
      </c>
      <c r="T830" s="121" t="s">
        <v>102</v>
      </c>
      <c r="U830" s="121" t="s">
        <v>103</v>
      </c>
      <c r="V830" s="122" t="s">
        <v>248</v>
      </c>
      <c r="W830" s="122" t="s">
        <v>122</v>
      </c>
      <c r="X830" s="960" t="s">
        <v>2055</v>
      </c>
      <c r="Y830" s="123"/>
      <c r="Z830" s="120" t="s">
        <v>13</v>
      </c>
      <c r="AA830" s="124" t="s">
        <v>242</v>
      </c>
      <c r="AB830" s="125" t="s">
        <v>21</v>
      </c>
      <c r="AC830" s="126" t="s">
        <v>53</v>
      </c>
      <c r="AD830" s="127"/>
      <c r="AE830" s="127" t="s">
        <v>247</v>
      </c>
      <c r="AF830" s="119" t="s">
        <v>28</v>
      </c>
      <c r="AG830" s="128" t="str">
        <f t="shared" ref="AG830:AG861" si="626">IF(A830="","",A830&amp;"_"&amp;B830&amp;"_"&amp;C830&amp;"_"&amp;D830&amp;"_"&amp;E830&amp;"_"&amp;F830&amp;"_"&amp;G830)</f>
        <v>710_82_1380_5_230_27_A</v>
      </c>
      <c r="AH830" s="120"/>
      <c r="AI830" s="884" t="str">
        <f t="shared" ref="AI830:AI861" si="627">IF(A830="","",A830&amp;"_"&amp;B830&amp;"_"&amp;C830&amp;"_"&amp;D830&amp;"_"&amp;E830&amp;"_"&amp;F830&amp;"  "&amp;X830)</f>
        <v>710_82_1380_5_230_27  Bewehrungsplan Wände UG</v>
      </c>
    </row>
    <row r="831" spans="1:35" s="445" customFormat="1" ht="12.75" customHeight="1" x14ac:dyDescent="0.25">
      <c r="A831" s="856">
        <v>710</v>
      </c>
      <c r="B831" s="118">
        <v>82</v>
      </c>
      <c r="C831" s="119" t="s">
        <v>11</v>
      </c>
      <c r="D831" s="120">
        <v>5</v>
      </c>
      <c r="E831" s="119" t="s">
        <v>337</v>
      </c>
      <c r="F831" s="119" t="s">
        <v>699</v>
      </c>
      <c r="G831" s="951" t="s">
        <v>56</v>
      </c>
      <c r="H831" s="918">
        <v>44966</v>
      </c>
      <c r="I831" s="934" t="s">
        <v>1556</v>
      </c>
      <c r="J831" s="856" t="s">
        <v>798</v>
      </c>
      <c r="K831" s="120" t="s">
        <v>55</v>
      </c>
      <c r="L831" s="118" t="s">
        <v>811</v>
      </c>
      <c r="M831" s="118"/>
      <c r="N831" s="859"/>
      <c r="O831" s="859"/>
      <c r="P831" s="859"/>
      <c r="Q831" s="929">
        <v>44985</v>
      </c>
      <c r="R831" s="124"/>
      <c r="S831" s="965" t="s">
        <v>101</v>
      </c>
      <c r="T831" s="121" t="s">
        <v>102</v>
      </c>
      <c r="U831" s="121" t="s">
        <v>103</v>
      </c>
      <c r="V831" s="122" t="s">
        <v>248</v>
      </c>
      <c r="W831" s="122" t="s">
        <v>122</v>
      </c>
      <c r="X831" s="960" t="s">
        <v>2055</v>
      </c>
      <c r="Y831" s="123"/>
      <c r="Z831" s="120" t="s">
        <v>13</v>
      </c>
      <c r="AA831" s="124" t="s">
        <v>242</v>
      </c>
      <c r="AB831" s="125" t="s">
        <v>21</v>
      </c>
      <c r="AC831" s="126" t="s">
        <v>53</v>
      </c>
      <c r="AD831" s="127"/>
      <c r="AE831" s="127" t="s">
        <v>247</v>
      </c>
      <c r="AF831" s="119" t="s">
        <v>28</v>
      </c>
      <c r="AG831" s="128" t="str">
        <f t="shared" si="626"/>
        <v>710_82_1380_5_230_27_B</v>
      </c>
      <c r="AH831" s="120"/>
      <c r="AI831" s="884" t="str">
        <f t="shared" si="627"/>
        <v>710_82_1380_5_230_27  Bewehrungsplan Wände UG</v>
      </c>
    </row>
    <row r="832" spans="1:35" s="188" customFormat="1" ht="12.75" customHeight="1" x14ac:dyDescent="0.25">
      <c r="A832" s="29">
        <v>710</v>
      </c>
      <c r="B832" s="5">
        <v>82</v>
      </c>
      <c r="C832" s="20" t="s">
        <v>11</v>
      </c>
      <c r="D832" s="19">
        <v>5</v>
      </c>
      <c r="E832" s="20" t="s">
        <v>337</v>
      </c>
      <c r="F832" s="20" t="s">
        <v>699</v>
      </c>
      <c r="G832" s="932" t="s">
        <v>54</v>
      </c>
      <c r="H832" s="911">
        <v>44988</v>
      </c>
      <c r="I832" s="814" t="s">
        <v>1560</v>
      </c>
      <c r="J832" s="185" t="s">
        <v>798</v>
      </c>
      <c r="K832" s="132" t="s">
        <v>55</v>
      </c>
      <c r="L832" s="5" t="s">
        <v>811</v>
      </c>
      <c r="M832" s="5"/>
      <c r="N832" s="101" t="s">
        <v>589</v>
      </c>
      <c r="O832" s="101">
        <v>45011</v>
      </c>
      <c r="P832" s="101" t="s">
        <v>589</v>
      </c>
      <c r="Q832" s="608">
        <v>44985</v>
      </c>
      <c r="R832" s="1037">
        <v>45040</v>
      </c>
      <c r="S832" s="537" t="s">
        <v>101</v>
      </c>
      <c r="T832" s="25" t="s">
        <v>102</v>
      </c>
      <c r="U832" s="25" t="s">
        <v>103</v>
      </c>
      <c r="V832" s="18" t="s">
        <v>248</v>
      </c>
      <c r="W832" s="18" t="s">
        <v>122</v>
      </c>
      <c r="X832" s="41" t="s">
        <v>2055</v>
      </c>
      <c r="Y832" s="46"/>
      <c r="Z832" s="19" t="s">
        <v>13</v>
      </c>
      <c r="AA832" s="39" t="s">
        <v>242</v>
      </c>
      <c r="AB832" s="43" t="s">
        <v>21</v>
      </c>
      <c r="AC832" s="22" t="s">
        <v>53</v>
      </c>
      <c r="AD832" s="23"/>
      <c r="AE832" s="23" t="s">
        <v>247</v>
      </c>
      <c r="AF832" s="20" t="s">
        <v>28</v>
      </c>
      <c r="AG832" s="6" t="str">
        <f t="shared" si="626"/>
        <v>710_82_1380_5_230_27_C</v>
      </c>
      <c r="AH832" s="19"/>
      <c r="AI832" s="45" t="str">
        <f t="shared" si="627"/>
        <v>710_82_1380_5_230_27  Bewehrungsplan Wände UG</v>
      </c>
    </row>
    <row r="833" spans="1:35" s="445" customFormat="1" ht="12.75" customHeight="1" x14ac:dyDescent="0.25">
      <c r="A833" s="856">
        <v>710</v>
      </c>
      <c r="B833" s="118">
        <v>82</v>
      </c>
      <c r="C833" s="119" t="s">
        <v>11</v>
      </c>
      <c r="D833" s="120">
        <v>5</v>
      </c>
      <c r="E833" s="119" t="s">
        <v>337</v>
      </c>
      <c r="F833" s="119" t="s">
        <v>701</v>
      </c>
      <c r="G833" s="951" t="s">
        <v>19</v>
      </c>
      <c r="H833" s="918">
        <v>44834</v>
      </c>
      <c r="I833" s="934" t="s">
        <v>1556</v>
      </c>
      <c r="J833" s="856" t="s">
        <v>798</v>
      </c>
      <c r="K833" s="120" t="s">
        <v>55</v>
      </c>
      <c r="L833" s="118" t="s">
        <v>811</v>
      </c>
      <c r="M833" s="118"/>
      <c r="N833" s="859">
        <v>44845</v>
      </c>
      <c r="O833" s="859">
        <v>44846</v>
      </c>
      <c r="P833" s="859">
        <f t="shared" ref="P833" si="628">N833+(6*7)</f>
        <v>44887</v>
      </c>
      <c r="Q833" s="120"/>
      <c r="R833" s="124"/>
      <c r="S833" s="965" t="s">
        <v>101</v>
      </c>
      <c r="T833" s="121" t="s">
        <v>102</v>
      </c>
      <c r="U833" s="121" t="s">
        <v>103</v>
      </c>
      <c r="V833" s="122" t="s">
        <v>248</v>
      </c>
      <c r="W833" s="122" t="s">
        <v>122</v>
      </c>
      <c r="X833" s="960" t="s">
        <v>2055</v>
      </c>
      <c r="Y833" s="123"/>
      <c r="Z833" s="120" t="s">
        <v>13</v>
      </c>
      <c r="AA833" s="124" t="s">
        <v>242</v>
      </c>
      <c r="AB833" s="125" t="s">
        <v>21</v>
      </c>
      <c r="AC833" s="126" t="s">
        <v>53</v>
      </c>
      <c r="AD833" s="127"/>
      <c r="AE833" s="127" t="s">
        <v>247</v>
      </c>
      <c r="AF833" s="119" t="s">
        <v>28</v>
      </c>
      <c r="AG833" s="128" t="str">
        <f t="shared" si="626"/>
        <v>710_82_1380_5_230_28_A</v>
      </c>
      <c r="AH833" s="120"/>
      <c r="AI833" s="884" t="str">
        <f t="shared" si="627"/>
        <v>710_82_1380_5_230_28  Bewehrungsplan Wände UG</v>
      </c>
    </row>
    <row r="834" spans="1:35" s="445" customFormat="1" ht="12.75" customHeight="1" x14ac:dyDescent="0.25">
      <c r="A834" s="856">
        <v>710</v>
      </c>
      <c r="B834" s="118">
        <v>82</v>
      </c>
      <c r="C834" s="119" t="s">
        <v>11</v>
      </c>
      <c r="D834" s="120">
        <v>5</v>
      </c>
      <c r="E834" s="119" t="s">
        <v>337</v>
      </c>
      <c r="F834" s="119" t="s">
        <v>701</v>
      </c>
      <c r="G834" s="951" t="s">
        <v>56</v>
      </c>
      <c r="H834" s="918">
        <v>44966</v>
      </c>
      <c r="I834" s="934" t="s">
        <v>1556</v>
      </c>
      <c r="J834" s="856" t="s">
        <v>798</v>
      </c>
      <c r="K834" s="120" t="s">
        <v>55</v>
      </c>
      <c r="L834" s="118" t="s">
        <v>811</v>
      </c>
      <c r="M834" s="118"/>
      <c r="N834" s="859"/>
      <c r="O834" s="859"/>
      <c r="P834" s="859"/>
      <c r="Q834" s="929">
        <v>44985</v>
      </c>
      <c r="R834" s="124"/>
      <c r="S834" s="965" t="s">
        <v>101</v>
      </c>
      <c r="T834" s="121" t="s">
        <v>102</v>
      </c>
      <c r="U834" s="121" t="s">
        <v>103</v>
      </c>
      <c r="V834" s="122" t="s">
        <v>248</v>
      </c>
      <c r="W834" s="122" t="s">
        <v>122</v>
      </c>
      <c r="X834" s="960" t="s">
        <v>2055</v>
      </c>
      <c r="Y834" s="123"/>
      <c r="Z834" s="120" t="s">
        <v>13</v>
      </c>
      <c r="AA834" s="124" t="s">
        <v>242</v>
      </c>
      <c r="AB834" s="125" t="s">
        <v>21</v>
      </c>
      <c r="AC834" s="126" t="s">
        <v>53</v>
      </c>
      <c r="AD834" s="127"/>
      <c r="AE834" s="127" t="s">
        <v>247</v>
      </c>
      <c r="AF834" s="119" t="s">
        <v>28</v>
      </c>
      <c r="AG834" s="128" t="str">
        <f t="shared" si="626"/>
        <v>710_82_1380_5_230_28_B</v>
      </c>
      <c r="AH834" s="120"/>
      <c r="AI834" s="884" t="str">
        <f t="shared" si="627"/>
        <v>710_82_1380_5_230_28  Bewehrungsplan Wände UG</v>
      </c>
    </row>
    <row r="835" spans="1:35" s="188" customFormat="1" ht="12.75" customHeight="1" x14ac:dyDescent="0.25">
      <c r="A835" s="29">
        <v>710</v>
      </c>
      <c r="B835" s="5">
        <v>82</v>
      </c>
      <c r="C835" s="20" t="s">
        <v>11</v>
      </c>
      <c r="D835" s="19">
        <v>5</v>
      </c>
      <c r="E835" s="20" t="s">
        <v>337</v>
      </c>
      <c r="F835" s="20" t="s">
        <v>701</v>
      </c>
      <c r="G835" s="932" t="s">
        <v>54</v>
      </c>
      <c r="H835" s="911">
        <v>44988</v>
      </c>
      <c r="I835" s="814" t="s">
        <v>1560</v>
      </c>
      <c r="J835" s="185" t="s">
        <v>798</v>
      </c>
      <c r="K835" s="132" t="s">
        <v>55</v>
      </c>
      <c r="L835" s="5" t="s">
        <v>811</v>
      </c>
      <c r="M835" s="5"/>
      <c r="N835" s="101" t="s">
        <v>589</v>
      </c>
      <c r="O835" s="101">
        <v>45011</v>
      </c>
      <c r="P835" s="101" t="s">
        <v>589</v>
      </c>
      <c r="Q835" s="608">
        <v>44985</v>
      </c>
      <c r="R835" s="1037">
        <v>45040</v>
      </c>
      <c r="S835" s="537" t="s">
        <v>101</v>
      </c>
      <c r="T835" s="25" t="s">
        <v>102</v>
      </c>
      <c r="U835" s="25" t="s">
        <v>103</v>
      </c>
      <c r="V835" s="18" t="s">
        <v>248</v>
      </c>
      <c r="W835" s="18" t="s">
        <v>122</v>
      </c>
      <c r="X835" s="41" t="s">
        <v>2055</v>
      </c>
      <c r="Y835" s="46"/>
      <c r="Z835" s="19" t="s">
        <v>13</v>
      </c>
      <c r="AA835" s="39" t="s">
        <v>242</v>
      </c>
      <c r="AB835" s="43" t="s">
        <v>21</v>
      </c>
      <c r="AC835" s="22" t="s">
        <v>53</v>
      </c>
      <c r="AD835" s="23"/>
      <c r="AE835" s="23" t="s">
        <v>247</v>
      </c>
      <c r="AF835" s="20" t="s">
        <v>28</v>
      </c>
      <c r="AG835" s="6" t="str">
        <f t="shared" si="626"/>
        <v>710_82_1380_5_230_28_C</v>
      </c>
      <c r="AH835" s="19"/>
      <c r="AI835" s="45" t="str">
        <f t="shared" si="627"/>
        <v>710_82_1380_5_230_28  Bewehrungsplan Wände UG</v>
      </c>
    </row>
    <row r="836" spans="1:35" s="445" customFormat="1" ht="12.75" customHeight="1" x14ac:dyDescent="0.25">
      <c r="A836" s="856">
        <v>710</v>
      </c>
      <c r="B836" s="118">
        <v>82</v>
      </c>
      <c r="C836" s="119" t="s">
        <v>11</v>
      </c>
      <c r="D836" s="120">
        <v>5</v>
      </c>
      <c r="E836" s="119" t="s">
        <v>337</v>
      </c>
      <c r="F836" s="119" t="s">
        <v>703</v>
      </c>
      <c r="G836" s="951" t="s">
        <v>19</v>
      </c>
      <c r="H836" s="918">
        <v>44834</v>
      </c>
      <c r="I836" s="934" t="s">
        <v>1556</v>
      </c>
      <c r="J836" s="856" t="s">
        <v>798</v>
      </c>
      <c r="K836" s="120" t="s">
        <v>55</v>
      </c>
      <c r="L836" s="118" t="s">
        <v>811</v>
      </c>
      <c r="M836" s="118"/>
      <c r="N836" s="859">
        <v>44845</v>
      </c>
      <c r="O836" s="859">
        <v>44846</v>
      </c>
      <c r="P836" s="859">
        <f t="shared" ref="P836" si="629">N836+(6*7)</f>
        <v>44887</v>
      </c>
      <c r="Q836" s="120"/>
      <c r="R836" s="124"/>
      <c r="S836" s="965" t="s">
        <v>101</v>
      </c>
      <c r="T836" s="121" t="s">
        <v>102</v>
      </c>
      <c r="U836" s="121" t="s">
        <v>103</v>
      </c>
      <c r="V836" s="122" t="s">
        <v>248</v>
      </c>
      <c r="W836" s="122" t="s">
        <v>122</v>
      </c>
      <c r="X836" s="960" t="s">
        <v>2055</v>
      </c>
      <c r="Y836" s="123"/>
      <c r="Z836" s="120" t="s">
        <v>13</v>
      </c>
      <c r="AA836" s="124" t="s">
        <v>242</v>
      </c>
      <c r="AB836" s="125" t="s">
        <v>21</v>
      </c>
      <c r="AC836" s="126" t="s">
        <v>53</v>
      </c>
      <c r="AD836" s="127"/>
      <c r="AE836" s="127" t="s">
        <v>247</v>
      </c>
      <c r="AF836" s="119" t="s">
        <v>28</v>
      </c>
      <c r="AG836" s="128" t="str">
        <f t="shared" si="626"/>
        <v>710_82_1380_5_230_29_A</v>
      </c>
      <c r="AH836" s="120"/>
      <c r="AI836" s="884" t="str">
        <f t="shared" si="627"/>
        <v>710_82_1380_5_230_29  Bewehrungsplan Wände UG</v>
      </c>
    </row>
    <row r="837" spans="1:35" s="445" customFormat="1" ht="12.75" customHeight="1" x14ac:dyDescent="0.25">
      <c r="A837" s="856">
        <v>710</v>
      </c>
      <c r="B837" s="118">
        <v>82</v>
      </c>
      <c r="C837" s="119" t="s">
        <v>11</v>
      </c>
      <c r="D837" s="120">
        <v>5</v>
      </c>
      <c r="E837" s="119" t="s">
        <v>337</v>
      </c>
      <c r="F837" s="119" t="s">
        <v>703</v>
      </c>
      <c r="G837" s="951" t="s">
        <v>56</v>
      </c>
      <c r="H837" s="918">
        <v>44966</v>
      </c>
      <c r="I837" s="934" t="s">
        <v>1556</v>
      </c>
      <c r="J837" s="856" t="s">
        <v>798</v>
      </c>
      <c r="K837" s="120" t="s">
        <v>55</v>
      </c>
      <c r="L837" s="118" t="s">
        <v>811</v>
      </c>
      <c r="M837" s="118"/>
      <c r="N837" s="859"/>
      <c r="O837" s="859"/>
      <c r="P837" s="859"/>
      <c r="Q837" s="929">
        <v>44985</v>
      </c>
      <c r="R837" s="124"/>
      <c r="S837" s="965" t="s">
        <v>101</v>
      </c>
      <c r="T837" s="121" t="s">
        <v>102</v>
      </c>
      <c r="U837" s="121" t="s">
        <v>103</v>
      </c>
      <c r="V837" s="122" t="s">
        <v>248</v>
      </c>
      <c r="W837" s="122" t="s">
        <v>122</v>
      </c>
      <c r="X837" s="960" t="s">
        <v>2055</v>
      </c>
      <c r="Y837" s="123"/>
      <c r="Z837" s="120" t="s">
        <v>13</v>
      </c>
      <c r="AA837" s="124" t="s">
        <v>242</v>
      </c>
      <c r="AB837" s="125" t="s">
        <v>21</v>
      </c>
      <c r="AC837" s="126" t="s">
        <v>53</v>
      </c>
      <c r="AD837" s="127"/>
      <c r="AE837" s="127" t="s">
        <v>247</v>
      </c>
      <c r="AF837" s="119" t="s">
        <v>28</v>
      </c>
      <c r="AG837" s="128" t="str">
        <f t="shared" si="626"/>
        <v>710_82_1380_5_230_29_B</v>
      </c>
      <c r="AH837" s="120"/>
      <c r="AI837" s="884" t="str">
        <f t="shared" si="627"/>
        <v>710_82_1380_5_230_29  Bewehrungsplan Wände UG</v>
      </c>
    </row>
    <row r="838" spans="1:35" s="188" customFormat="1" ht="12.75" customHeight="1" x14ac:dyDescent="0.25">
      <c r="A838" s="29">
        <v>710</v>
      </c>
      <c r="B838" s="5">
        <v>82</v>
      </c>
      <c r="C838" s="20" t="s">
        <v>11</v>
      </c>
      <c r="D838" s="19">
        <v>5</v>
      </c>
      <c r="E838" s="20" t="s">
        <v>337</v>
      </c>
      <c r="F838" s="20" t="s">
        <v>703</v>
      </c>
      <c r="G838" s="932" t="s">
        <v>54</v>
      </c>
      <c r="H838" s="911">
        <v>44988</v>
      </c>
      <c r="I838" s="814" t="s">
        <v>1560</v>
      </c>
      <c r="J838" s="185" t="s">
        <v>798</v>
      </c>
      <c r="K838" s="132" t="s">
        <v>55</v>
      </c>
      <c r="L838" s="5" t="s">
        <v>811</v>
      </c>
      <c r="M838" s="5"/>
      <c r="N838" s="101" t="s">
        <v>589</v>
      </c>
      <c r="O838" s="101">
        <v>45011</v>
      </c>
      <c r="P838" s="101" t="s">
        <v>589</v>
      </c>
      <c r="Q838" s="608">
        <v>44985</v>
      </c>
      <c r="R838" s="1037">
        <v>45040</v>
      </c>
      <c r="S838" s="537" t="s">
        <v>101</v>
      </c>
      <c r="T838" s="25" t="s">
        <v>102</v>
      </c>
      <c r="U838" s="25" t="s">
        <v>103</v>
      </c>
      <c r="V838" s="18" t="s">
        <v>248</v>
      </c>
      <c r="W838" s="18" t="s">
        <v>122</v>
      </c>
      <c r="X838" s="41" t="s">
        <v>2055</v>
      </c>
      <c r="Y838" s="46"/>
      <c r="Z838" s="19" t="s">
        <v>13</v>
      </c>
      <c r="AA838" s="39" t="s">
        <v>242</v>
      </c>
      <c r="AB838" s="43" t="s">
        <v>21</v>
      </c>
      <c r="AC838" s="22" t="s">
        <v>53</v>
      </c>
      <c r="AD838" s="23"/>
      <c r="AE838" s="23" t="s">
        <v>247</v>
      </c>
      <c r="AF838" s="20" t="s">
        <v>28</v>
      </c>
      <c r="AG838" s="6" t="str">
        <f t="shared" si="626"/>
        <v>710_82_1380_5_230_29_C</v>
      </c>
      <c r="AH838" s="19"/>
      <c r="AI838" s="45" t="str">
        <f t="shared" si="627"/>
        <v>710_82_1380_5_230_29  Bewehrungsplan Wände UG</v>
      </c>
    </row>
    <row r="839" spans="1:35" s="445" customFormat="1" ht="12.75" customHeight="1" x14ac:dyDescent="0.25">
      <c r="A839" s="856">
        <v>710</v>
      </c>
      <c r="B839" s="118">
        <v>82</v>
      </c>
      <c r="C839" s="119" t="s">
        <v>11</v>
      </c>
      <c r="D839" s="120">
        <v>5</v>
      </c>
      <c r="E839" s="119" t="s">
        <v>337</v>
      </c>
      <c r="F839" s="119" t="s">
        <v>707</v>
      </c>
      <c r="G839" s="951" t="s">
        <v>19</v>
      </c>
      <c r="H839" s="918">
        <v>44834</v>
      </c>
      <c r="I839" s="934" t="s">
        <v>1556</v>
      </c>
      <c r="J839" s="856" t="s">
        <v>798</v>
      </c>
      <c r="K839" s="120" t="s">
        <v>55</v>
      </c>
      <c r="L839" s="118" t="s">
        <v>811</v>
      </c>
      <c r="M839" s="118"/>
      <c r="N839" s="859">
        <v>44845</v>
      </c>
      <c r="O839" s="859">
        <v>44846</v>
      </c>
      <c r="P839" s="859">
        <f t="shared" ref="P839" si="630">N839+(6*7)</f>
        <v>44887</v>
      </c>
      <c r="Q839" s="120"/>
      <c r="R839" s="124"/>
      <c r="S839" s="965" t="s">
        <v>101</v>
      </c>
      <c r="T839" s="121" t="s">
        <v>102</v>
      </c>
      <c r="U839" s="121" t="s">
        <v>103</v>
      </c>
      <c r="V839" s="122" t="s">
        <v>248</v>
      </c>
      <c r="W839" s="122" t="s">
        <v>122</v>
      </c>
      <c r="X839" s="960" t="s">
        <v>2055</v>
      </c>
      <c r="Y839" s="123"/>
      <c r="Z839" s="120" t="s">
        <v>13</v>
      </c>
      <c r="AA839" s="124" t="s">
        <v>242</v>
      </c>
      <c r="AB839" s="125" t="s">
        <v>21</v>
      </c>
      <c r="AC839" s="126" t="s">
        <v>53</v>
      </c>
      <c r="AD839" s="127"/>
      <c r="AE839" s="127" t="s">
        <v>247</v>
      </c>
      <c r="AF839" s="119" t="s">
        <v>28</v>
      </c>
      <c r="AG839" s="128" t="str">
        <f t="shared" si="626"/>
        <v>710_82_1380_5_230_30_A</v>
      </c>
      <c r="AH839" s="120"/>
      <c r="AI839" s="884" t="str">
        <f t="shared" si="627"/>
        <v>710_82_1380_5_230_30  Bewehrungsplan Wände UG</v>
      </c>
    </row>
    <row r="840" spans="1:35" s="188" customFormat="1" ht="12.75" customHeight="1" x14ac:dyDescent="0.25">
      <c r="A840" s="29">
        <v>710</v>
      </c>
      <c r="B840" s="5">
        <v>82</v>
      </c>
      <c r="C840" s="20" t="s">
        <v>11</v>
      </c>
      <c r="D840" s="19">
        <v>5</v>
      </c>
      <c r="E840" s="20" t="s">
        <v>337</v>
      </c>
      <c r="F840" s="20" t="s">
        <v>707</v>
      </c>
      <c r="G840" s="932" t="s">
        <v>56</v>
      </c>
      <c r="H840" s="911">
        <v>44966</v>
      </c>
      <c r="I840" s="814" t="s">
        <v>1560</v>
      </c>
      <c r="J840" s="185" t="s">
        <v>798</v>
      </c>
      <c r="K840" s="132" t="s">
        <v>55</v>
      </c>
      <c r="L840" s="5" t="s">
        <v>811</v>
      </c>
      <c r="M840" s="5"/>
      <c r="N840" s="101" t="s">
        <v>589</v>
      </c>
      <c r="O840" s="101">
        <v>45011</v>
      </c>
      <c r="P840" s="101" t="s">
        <v>589</v>
      </c>
      <c r="Q840" s="608">
        <v>44951</v>
      </c>
      <c r="R840" s="1037">
        <v>45040</v>
      </c>
      <c r="S840" s="537" t="s">
        <v>101</v>
      </c>
      <c r="T840" s="25" t="s">
        <v>102</v>
      </c>
      <c r="U840" s="25" t="s">
        <v>103</v>
      </c>
      <c r="V840" s="18" t="s">
        <v>248</v>
      </c>
      <c r="W840" s="18" t="s">
        <v>122</v>
      </c>
      <c r="X840" s="41" t="s">
        <v>2055</v>
      </c>
      <c r="Y840" s="46"/>
      <c r="Z840" s="19" t="s">
        <v>13</v>
      </c>
      <c r="AA840" s="39" t="s">
        <v>242</v>
      </c>
      <c r="AB840" s="43" t="s">
        <v>21</v>
      </c>
      <c r="AC840" s="22" t="s">
        <v>53</v>
      </c>
      <c r="AD840" s="23"/>
      <c r="AE840" s="23" t="s">
        <v>247</v>
      </c>
      <c r="AF840" s="20" t="s">
        <v>28</v>
      </c>
      <c r="AG840" s="6" t="str">
        <f t="shared" si="626"/>
        <v>710_82_1380_5_230_30_B</v>
      </c>
      <c r="AH840" s="19"/>
      <c r="AI840" s="45" t="str">
        <f t="shared" si="627"/>
        <v>710_82_1380_5_230_30  Bewehrungsplan Wände UG</v>
      </c>
    </row>
    <row r="841" spans="1:35" s="445" customFormat="1" ht="12.75" customHeight="1" x14ac:dyDescent="0.25">
      <c r="A841" s="856">
        <v>710</v>
      </c>
      <c r="B841" s="118">
        <v>82</v>
      </c>
      <c r="C841" s="119" t="s">
        <v>11</v>
      </c>
      <c r="D841" s="120">
        <v>5</v>
      </c>
      <c r="E841" s="119" t="s">
        <v>337</v>
      </c>
      <c r="F841" s="119" t="s">
        <v>708</v>
      </c>
      <c r="G841" s="951" t="s">
        <v>19</v>
      </c>
      <c r="H841" s="918">
        <v>44834</v>
      </c>
      <c r="I841" s="934" t="s">
        <v>1556</v>
      </c>
      <c r="J841" s="856" t="s">
        <v>798</v>
      </c>
      <c r="K841" s="120" t="s">
        <v>55</v>
      </c>
      <c r="L841" s="118" t="s">
        <v>811</v>
      </c>
      <c r="M841" s="118"/>
      <c r="N841" s="859">
        <v>44845</v>
      </c>
      <c r="O841" s="859">
        <v>44846</v>
      </c>
      <c r="P841" s="859">
        <f t="shared" ref="P841" si="631">N841+(6*7)</f>
        <v>44887</v>
      </c>
      <c r="Q841" s="120"/>
      <c r="R841" s="124"/>
      <c r="S841" s="965" t="s">
        <v>101</v>
      </c>
      <c r="T841" s="121" t="s">
        <v>102</v>
      </c>
      <c r="U841" s="121" t="s">
        <v>103</v>
      </c>
      <c r="V841" s="122" t="s">
        <v>248</v>
      </c>
      <c r="W841" s="122" t="s">
        <v>122</v>
      </c>
      <c r="X841" s="960" t="s">
        <v>2055</v>
      </c>
      <c r="Y841" s="123"/>
      <c r="Z841" s="120" t="s">
        <v>13</v>
      </c>
      <c r="AA841" s="124" t="s">
        <v>242</v>
      </c>
      <c r="AB841" s="125" t="s">
        <v>21</v>
      </c>
      <c r="AC841" s="126" t="s">
        <v>53</v>
      </c>
      <c r="AD841" s="127"/>
      <c r="AE841" s="127" t="s">
        <v>247</v>
      </c>
      <c r="AF841" s="119" t="s">
        <v>28</v>
      </c>
      <c r="AG841" s="128" t="str">
        <f t="shared" si="626"/>
        <v>710_82_1380_5_230_31_A</v>
      </c>
      <c r="AH841" s="120"/>
      <c r="AI841" s="884" t="str">
        <f t="shared" si="627"/>
        <v>710_82_1380_5_230_31  Bewehrungsplan Wände UG</v>
      </c>
    </row>
    <row r="842" spans="1:35" s="188" customFormat="1" ht="12.75" customHeight="1" x14ac:dyDescent="0.25">
      <c r="A842" s="29">
        <v>710</v>
      </c>
      <c r="B842" s="5">
        <v>82</v>
      </c>
      <c r="C842" s="20" t="s">
        <v>11</v>
      </c>
      <c r="D842" s="19">
        <v>5</v>
      </c>
      <c r="E842" s="20" t="s">
        <v>337</v>
      </c>
      <c r="F842" s="20" t="s">
        <v>708</v>
      </c>
      <c r="G842" s="932" t="s">
        <v>56</v>
      </c>
      <c r="H842" s="911">
        <v>44966</v>
      </c>
      <c r="I842" s="814" t="s">
        <v>1560</v>
      </c>
      <c r="J842" s="185" t="s">
        <v>798</v>
      </c>
      <c r="K842" s="132" t="s">
        <v>55</v>
      </c>
      <c r="L842" s="5" t="s">
        <v>811</v>
      </c>
      <c r="M842" s="5"/>
      <c r="N842" s="101" t="s">
        <v>589</v>
      </c>
      <c r="O842" s="101">
        <v>45011</v>
      </c>
      <c r="P842" s="101" t="s">
        <v>589</v>
      </c>
      <c r="Q842" s="608">
        <v>44951</v>
      </c>
      <c r="R842" s="1037">
        <v>45040</v>
      </c>
      <c r="S842" s="537" t="s">
        <v>101</v>
      </c>
      <c r="T842" s="25" t="s">
        <v>102</v>
      </c>
      <c r="U842" s="25" t="s">
        <v>103</v>
      </c>
      <c r="V842" s="18" t="s">
        <v>248</v>
      </c>
      <c r="W842" s="18" t="s">
        <v>122</v>
      </c>
      <c r="X842" s="41" t="s">
        <v>2055</v>
      </c>
      <c r="Y842" s="46"/>
      <c r="Z842" s="19" t="s">
        <v>13</v>
      </c>
      <c r="AA842" s="39" t="s">
        <v>242</v>
      </c>
      <c r="AB842" s="43" t="s">
        <v>21</v>
      </c>
      <c r="AC842" s="22" t="s">
        <v>53</v>
      </c>
      <c r="AD842" s="23"/>
      <c r="AE842" s="23" t="s">
        <v>247</v>
      </c>
      <c r="AF842" s="20" t="s">
        <v>28</v>
      </c>
      <c r="AG842" s="6" t="str">
        <f t="shared" si="626"/>
        <v>710_82_1380_5_230_31_B</v>
      </c>
      <c r="AH842" s="19"/>
      <c r="AI842" s="45" t="str">
        <f t="shared" si="627"/>
        <v>710_82_1380_5_230_31  Bewehrungsplan Wände UG</v>
      </c>
    </row>
    <row r="843" spans="1:35" s="445" customFormat="1" ht="12.75" customHeight="1" x14ac:dyDescent="0.25">
      <c r="A843" s="856">
        <v>710</v>
      </c>
      <c r="B843" s="118">
        <v>82</v>
      </c>
      <c r="C843" s="119" t="s">
        <v>11</v>
      </c>
      <c r="D843" s="120">
        <v>5</v>
      </c>
      <c r="E843" s="119" t="s">
        <v>337</v>
      </c>
      <c r="F843" s="119" t="s">
        <v>709</v>
      </c>
      <c r="G843" s="951" t="s">
        <v>19</v>
      </c>
      <c r="H843" s="918">
        <v>44841</v>
      </c>
      <c r="I843" s="934" t="s">
        <v>1556</v>
      </c>
      <c r="J843" s="856" t="s">
        <v>798</v>
      </c>
      <c r="K843" s="120" t="s">
        <v>55</v>
      </c>
      <c r="L843" s="118" t="s">
        <v>811</v>
      </c>
      <c r="M843" s="118"/>
      <c r="N843" s="859">
        <v>44845</v>
      </c>
      <c r="O843" s="859">
        <v>44846</v>
      </c>
      <c r="P843" s="859">
        <f t="shared" ref="P843" si="632">N843+(6*7)</f>
        <v>44887</v>
      </c>
      <c r="Q843" s="120"/>
      <c r="R843" s="124"/>
      <c r="S843" s="965" t="s">
        <v>101</v>
      </c>
      <c r="T843" s="121" t="s">
        <v>102</v>
      </c>
      <c r="U843" s="121" t="s">
        <v>103</v>
      </c>
      <c r="V843" s="122" t="s">
        <v>248</v>
      </c>
      <c r="W843" s="122" t="s">
        <v>122</v>
      </c>
      <c r="X843" s="960" t="s">
        <v>2056</v>
      </c>
      <c r="Y843" s="123"/>
      <c r="Z843" s="120" t="s">
        <v>13</v>
      </c>
      <c r="AA843" s="124" t="s">
        <v>242</v>
      </c>
      <c r="AB843" s="125" t="s">
        <v>21</v>
      </c>
      <c r="AC843" s="126" t="s">
        <v>53</v>
      </c>
      <c r="AD843" s="127"/>
      <c r="AE843" s="127" t="s">
        <v>247</v>
      </c>
      <c r="AF843" s="119" t="s">
        <v>28</v>
      </c>
      <c r="AG843" s="128" t="str">
        <f t="shared" si="626"/>
        <v>710_82_1380_5_230_32_A</v>
      </c>
      <c r="AH843" s="120"/>
      <c r="AI843" s="884" t="str">
        <f t="shared" si="627"/>
        <v>710_82_1380_5_230_32  Bewehrungsplan Decke UG</v>
      </c>
    </row>
    <row r="844" spans="1:35" s="188" customFormat="1" ht="12.75" customHeight="1" x14ac:dyDescent="0.25">
      <c r="A844" s="29">
        <v>710</v>
      </c>
      <c r="B844" s="5">
        <v>82</v>
      </c>
      <c r="C844" s="20" t="s">
        <v>11</v>
      </c>
      <c r="D844" s="19">
        <v>5</v>
      </c>
      <c r="E844" s="20" t="s">
        <v>337</v>
      </c>
      <c r="F844" s="20" t="s">
        <v>709</v>
      </c>
      <c r="G844" s="932" t="s">
        <v>56</v>
      </c>
      <c r="H844" s="911">
        <v>44966</v>
      </c>
      <c r="I844" s="814" t="s">
        <v>1560</v>
      </c>
      <c r="J844" s="185" t="s">
        <v>798</v>
      </c>
      <c r="K844" s="132" t="s">
        <v>55</v>
      </c>
      <c r="L844" s="5" t="s">
        <v>811</v>
      </c>
      <c r="M844" s="5"/>
      <c r="N844" s="101" t="s">
        <v>589</v>
      </c>
      <c r="O844" s="101">
        <v>45011</v>
      </c>
      <c r="P844" s="101" t="s">
        <v>589</v>
      </c>
      <c r="Q844" s="608">
        <v>44954</v>
      </c>
      <c r="R844" s="1037">
        <v>45040</v>
      </c>
      <c r="S844" s="537" t="s">
        <v>101</v>
      </c>
      <c r="T844" s="25" t="s">
        <v>102</v>
      </c>
      <c r="U844" s="25" t="s">
        <v>103</v>
      </c>
      <c r="V844" s="18" t="s">
        <v>248</v>
      </c>
      <c r="W844" s="18" t="s">
        <v>122</v>
      </c>
      <c r="X844" s="41" t="s">
        <v>2056</v>
      </c>
      <c r="Y844" s="46"/>
      <c r="Z844" s="19" t="s">
        <v>13</v>
      </c>
      <c r="AA844" s="39" t="s">
        <v>242</v>
      </c>
      <c r="AB844" s="43" t="s">
        <v>21</v>
      </c>
      <c r="AC844" s="22" t="s">
        <v>53</v>
      </c>
      <c r="AD844" s="23"/>
      <c r="AE844" s="23" t="s">
        <v>247</v>
      </c>
      <c r="AF844" s="20" t="s">
        <v>28</v>
      </c>
      <c r="AG844" s="6" t="str">
        <f t="shared" si="626"/>
        <v>710_82_1380_5_230_32_B</v>
      </c>
      <c r="AH844" s="19"/>
      <c r="AI844" s="45" t="str">
        <f t="shared" si="627"/>
        <v>710_82_1380_5_230_32  Bewehrungsplan Decke UG</v>
      </c>
    </row>
    <row r="845" spans="1:35" s="445" customFormat="1" ht="12.75" customHeight="1" x14ac:dyDescent="0.25">
      <c r="A845" s="856">
        <v>710</v>
      </c>
      <c r="B845" s="118">
        <v>82</v>
      </c>
      <c r="C845" s="119" t="s">
        <v>11</v>
      </c>
      <c r="D845" s="120">
        <v>5</v>
      </c>
      <c r="E845" s="119" t="s">
        <v>337</v>
      </c>
      <c r="F845" s="119" t="s">
        <v>710</v>
      </c>
      <c r="G845" s="951" t="s">
        <v>19</v>
      </c>
      <c r="H845" s="918">
        <v>44841</v>
      </c>
      <c r="I845" s="934" t="s">
        <v>1556</v>
      </c>
      <c r="J845" s="856" t="s">
        <v>798</v>
      </c>
      <c r="K845" s="120" t="s">
        <v>55</v>
      </c>
      <c r="L845" s="118" t="s">
        <v>811</v>
      </c>
      <c r="M845" s="118"/>
      <c r="N845" s="859">
        <v>44845</v>
      </c>
      <c r="O845" s="859">
        <v>44846</v>
      </c>
      <c r="P845" s="859">
        <f t="shared" ref="P845" si="633">N845+(6*7)</f>
        <v>44887</v>
      </c>
      <c r="Q845" s="120"/>
      <c r="R845" s="124"/>
      <c r="S845" s="965" t="s">
        <v>101</v>
      </c>
      <c r="T845" s="121" t="s">
        <v>102</v>
      </c>
      <c r="U845" s="121" t="s">
        <v>103</v>
      </c>
      <c r="V845" s="122" t="s">
        <v>248</v>
      </c>
      <c r="W845" s="122" t="s">
        <v>122</v>
      </c>
      <c r="X845" s="960" t="s">
        <v>2056</v>
      </c>
      <c r="Y845" s="123"/>
      <c r="Z845" s="120" t="s">
        <v>13</v>
      </c>
      <c r="AA845" s="124" t="s">
        <v>242</v>
      </c>
      <c r="AB845" s="125" t="s">
        <v>21</v>
      </c>
      <c r="AC845" s="126" t="s">
        <v>53</v>
      </c>
      <c r="AD845" s="127"/>
      <c r="AE845" s="127" t="s">
        <v>247</v>
      </c>
      <c r="AF845" s="119" t="s">
        <v>28</v>
      </c>
      <c r="AG845" s="128" t="str">
        <f t="shared" si="626"/>
        <v>710_82_1380_5_230_33_A</v>
      </c>
      <c r="AH845" s="120"/>
      <c r="AI845" s="884" t="str">
        <f t="shared" si="627"/>
        <v>710_82_1380_5_230_33  Bewehrungsplan Decke UG</v>
      </c>
    </row>
    <row r="846" spans="1:35" s="188" customFormat="1" ht="12.75" customHeight="1" x14ac:dyDescent="0.25">
      <c r="A846" s="29">
        <v>710</v>
      </c>
      <c r="B846" s="5">
        <v>82</v>
      </c>
      <c r="C846" s="20" t="s">
        <v>11</v>
      </c>
      <c r="D846" s="19">
        <v>5</v>
      </c>
      <c r="E846" s="20" t="s">
        <v>337</v>
      </c>
      <c r="F846" s="20" t="s">
        <v>710</v>
      </c>
      <c r="G846" s="932" t="s">
        <v>56</v>
      </c>
      <c r="H846" s="911">
        <v>44966</v>
      </c>
      <c r="I846" s="814" t="s">
        <v>1560</v>
      </c>
      <c r="J846" s="185" t="s">
        <v>798</v>
      </c>
      <c r="K846" s="132" t="s">
        <v>55</v>
      </c>
      <c r="L846" s="5" t="s">
        <v>811</v>
      </c>
      <c r="M846" s="5"/>
      <c r="N846" s="101" t="s">
        <v>589</v>
      </c>
      <c r="O846" s="101">
        <v>45011</v>
      </c>
      <c r="P846" s="101" t="s">
        <v>589</v>
      </c>
      <c r="Q846" s="608">
        <v>44954</v>
      </c>
      <c r="R846" s="1037">
        <v>45040</v>
      </c>
      <c r="S846" s="537" t="s">
        <v>101</v>
      </c>
      <c r="T846" s="25" t="s">
        <v>102</v>
      </c>
      <c r="U846" s="25" t="s">
        <v>103</v>
      </c>
      <c r="V846" s="18" t="s">
        <v>248</v>
      </c>
      <c r="W846" s="18" t="s">
        <v>122</v>
      </c>
      <c r="X846" s="41" t="s">
        <v>2056</v>
      </c>
      <c r="Y846" s="46"/>
      <c r="Z846" s="19" t="s">
        <v>13</v>
      </c>
      <c r="AA846" s="39" t="s">
        <v>242</v>
      </c>
      <c r="AB846" s="43" t="s">
        <v>21</v>
      </c>
      <c r="AC846" s="22" t="s">
        <v>53</v>
      </c>
      <c r="AD846" s="23"/>
      <c r="AE846" s="23" t="s">
        <v>247</v>
      </c>
      <c r="AF846" s="20" t="s">
        <v>28</v>
      </c>
      <c r="AG846" s="6" t="str">
        <f t="shared" si="626"/>
        <v>710_82_1380_5_230_33_B</v>
      </c>
      <c r="AH846" s="19"/>
      <c r="AI846" s="45" t="str">
        <f t="shared" si="627"/>
        <v>710_82_1380_5_230_33  Bewehrungsplan Decke UG</v>
      </c>
    </row>
    <row r="847" spans="1:35" s="445" customFormat="1" ht="12.75" customHeight="1" x14ac:dyDescent="0.25">
      <c r="A847" s="856">
        <v>710</v>
      </c>
      <c r="B847" s="118">
        <v>82</v>
      </c>
      <c r="C847" s="119" t="s">
        <v>11</v>
      </c>
      <c r="D847" s="120">
        <v>5</v>
      </c>
      <c r="E847" s="119" t="s">
        <v>337</v>
      </c>
      <c r="F847" s="119" t="s">
        <v>711</v>
      </c>
      <c r="G847" s="951" t="s">
        <v>19</v>
      </c>
      <c r="H847" s="918">
        <v>44841</v>
      </c>
      <c r="I847" s="934" t="s">
        <v>1556</v>
      </c>
      <c r="J847" s="856" t="s">
        <v>798</v>
      </c>
      <c r="K847" s="120" t="s">
        <v>55</v>
      </c>
      <c r="L847" s="118" t="s">
        <v>811</v>
      </c>
      <c r="M847" s="118"/>
      <c r="N847" s="859">
        <v>44845</v>
      </c>
      <c r="O847" s="859">
        <v>44846</v>
      </c>
      <c r="P847" s="859">
        <f t="shared" ref="P847" si="634">N847+(6*7)</f>
        <v>44887</v>
      </c>
      <c r="Q847" s="120"/>
      <c r="R847" s="124"/>
      <c r="S847" s="965" t="s">
        <v>101</v>
      </c>
      <c r="T847" s="121" t="s">
        <v>102</v>
      </c>
      <c r="U847" s="121" t="s">
        <v>103</v>
      </c>
      <c r="V847" s="122" t="s">
        <v>248</v>
      </c>
      <c r="W847" s="122" t="s">
        <v>122</v>
      </c>
      <c r="X847" s="960" t="s">
        <v>2056</v>
      </c>
      <c r="Y847" s="123"/>
      <c r="Z847" s="120" t="s">
        <v>13</v>
      </c>
      <c r="AA847" s="124" t="s">
        <v>242</v>
      </c>
      <c r="AB847" s="125" t="s">
        <v>21</v>
      </c>
      <c r="AC847" s="126" t="s">
        <v>53</v>
      </c>
      <c r="AD847" s="127"/>
      <c r="AE847" s="127" t="s">
        <v>247</v>
      </c>
      <c r="AF847" s="119" t="s">
        <v>28</v>
      </c>
      <c r="AG847" s="128" t="str">
        <f t="shared" si="626"/>
        <v>710_82_1380_5_230_34_A</v>
      </c>
      <c r="AH847" s="120"/>
      <c r="AI847" s="884" t="str">
        <f t="shared" si="627"/>
        <v>710_82_1380_5_230_34  Bewehrungsplan Decke UG</v>
      </c>
    </row>
    <row r="848" spans="1:35" s="188" customFormat="1" ht="12.75" customHeight="1" x14ac:dyDescent="0.25">
      <c r="A848" s="29">
        <v>710</v>
      </c>
      <c r="B848" s="5">
        <v>82</v>
      </c>
      <c r="C848" s="20" t="s">
        <v>11</v>
      </c>
      <c r="D848" s="19">
        <v>5</v>
      </c>
      <c r="E848" s="20" t="s">
        <v>337</v>
      </c>
      <c r="F848" s="20" t="s">
        <v>711</v>
      </c>
      <c r="G848" s="932" t="s">
        <v>56</v>
      </c>
      <c r="H848" s="911">
        <v>44966</v>
      </c>
      <c r="I848" s="814" t="s">
        <v>1560</v>
      </c>
      <c r="J848" s="185" t="s">
        <v>798</v>
      </c>
      <c r="K848" s="132" t="s">
        <v>55</v>
      </c>
      <c r="L848" s="5" t="s">
        <v>811</v>
      </c>
      <c r="M848" s="5"/>
      <c r="N848" s="101" t="s">
        <v>589</v>
      </c>
      <c r="O848" s="101">
        <v>45011</v>
      </c>
      <c r="P848" s="101" t="s">
        <v>589</v>
      </c>
      <c r="Q848" s="608">
        <v>44954</v>
      </c>
      <c r="R848" s="1037">
        <v>45040</v>
      </c>
      <c r="S848" s="537" t="s">
        <v>101</v>
      </c>
      <c r="T848" s="25" t="s">
        <v>102</v>
      </c>
      <c r="U848" s="25" t="s">
        <v>103</v>
      </c>
      <c r="V848" s="18" t="s">
        <v>248</v>
      </c>
      <c r="W848" s="18" t="s">
        <v>122</v>
      </c>
      <c r="X848" s="41" t="s">
        <v>2056</v>
      </c>
      <c r="Y848" s="46"/>
      <c r="Z848" s="19" t="s">
        <v>13</v>
      </c>
      <c r="AA848" s="39" t="s">
        <v>242</v>
      </c>
      <c r="AB848" s="43" t="s">
        <v>21</v>
      </c>
      <c r="AC848" s="22" t="s">
        <v>53</v>
      </c>
      <c r="AD848" s="23"/>
      <c r="AE848" s="23" t="s">
        <v>247</v>
      </c>
      <c r="AF848" s="20" t="s">
        <v>28</v>
      </c>
      <c r="AG848" s="6" t="str">
        <f t="shared" si="626"/>
        <v>710_82_1380_5_230_34_B</v>
      </c>
      <c r="AH848" s="19"/>
      <c r="AI848" s="45" t="str">
        <f t="shared" si="627"/>
        <v>710_82_1380_5_230_34  Bewehrungsplan Decke UG</v>
      </c>
    </row>
    <row r="849" spans="1:35" s="445" customFormat="1" ht="12.75" customHeight="1" x14ac:dyDescent="0.25">
      <c r="A849" s="856">
        <v>710</v>
      </c>
      <c r="B849" s="118">
        <v>82</v>
      </c>
      <c r="C849" s="119" t="s">
        <v>11</v>
      </c>
      <c r="D849" s="120">
        <v>5</v>
      </c>
      <c r="E849" s="119" t="s">
        <v>337</v>
      </c>
      <c r="F849" s="119" t="s">
        <v>712</v>
      </c>
      <c r="G849" s="951" t="s">
        <v>19</v>
      </c>
      <c r="H849" s="918">
        <v>44841</v>
      </c>
      <c r="I849" s="934" t="s">
        <v>1556</v>
      </c>
      <c r="J849" s="856" t="s">
        <v>798</v>
      </c>
      <c r="K849" s="120" t="s">
        <v>55</v>
      </c>
      <c r="L849" s="118" t="s">
        <v>811</v>
      </c>
      <c r="M849" s="118"/>
      <c r="N849" s="859">
        <v>44845</v>
      </c>
      <c r="O849" s="859">
        <v>44846</v>
      </c>
      <c r="P849" s="859">
        <f t="shared" ref="P849" si="635">N849+(6*7)</f>
        <v>44887</v>
      </c>
      <c r="Q849" s="120"/>
      <c r="R849" s="124"/>
      <c r="S849" s="965" t="s">
        <v>101</v>
      </c>
      <c r="T849" s="121" t="s">
        <v>102</v>
      </c>
      <c r="U849" s="121" t="s">
        <v>103</v>
      </c>
      <c r="V849" s="122" t="s">
        <v>248</v>
      </c>
      <c r="W849" s="122" t="s">
        <v>122</v>
      </c>
      <c r="X849" s="960" t="s">
        <v>2056</v>
      </c>
      <c r="Y849" s="123"/>
      <c r="Z849" s="120" t="s">
        <v>13</v>
      </c>
      <c r="AA849" s="124" t="s">
        <v>242</v>
      </c>
      <c r="AB849" s="125" t="s">
        <v>21</v>
      </c>
      <c r="AC849" s="126" t="s">
        <v>53</v>
      </c>
      <c r="AD849" s="127"/>
      <c r="AE849" s="127" t="s">
        <v>247</v>
      </c>
      <c r="AF849" s="119" t="s">
        <v>28</v>
      </c>
      <c r="AG849" s="128" t="str">
        <f t="shared" si="626"/>
        <v>710_82_1380_5_230_35_A</v>
      </c>
      <c r="AH849" s="120"/>
      <c r="AI849" s="884" t="str">
        <f t="shared" si="627"/>
        <v>710_82_1380_5_230_35  Bewehrungsplan Decke UG</v>
      </c>
    </row>
    <row r="850" spans="1:35" s="188" customFormat="1" ht="12.75" customHeight="1" x14ac:dyDescent="0.25">
      <c r="A850" s="29">
        <v>710</v>
      </c>
      <c r="B850" s="5">
        <v>82</v>
      </c>
      <c r="C850" s="20" t="s">
        <v>11</v>
      </c>
      <c r="D850" s="19">
        <v>5</v>
      </c>
      <c r="E850" s="20" t="s">
        <v>337</v>
      </c>
      <c r="F850" s="20" t="s">
        <v>712</v>
      </c>
      <c r="G850" s="932" t="s">
        <v>56</v>
      </c>
      <c r="H850" s="911">
        <v>44966</v>
      </c>
      <c r="I850" s="814" t="s">
        <v>1560</v>
      </c>
      <c r="J850" s="185" t="s">
        <v>798</v>
      </c>
      <c r="K850" s="132" t="s">
        <v>55</v>
      </c>
      <c r="L850" s="5" t="s">
        <v>811</v>
      </c>
      <c r="M850" s="5"/>
      <c r="N850" s="101" t="s">
        <v>589</v>
      </c>
      <c r="O850" s="101">
        <v>45011</v>
      </c>
      <c r="P850" s="101" t="s">
        <v>589</v>
      </c>
      <c r="Q850" s="608">
        <v>44954</v>
      </c>
      <c r="R850" s="1037">
        <v>45040</v>
      </c>
      <c r="S850" s="537" t="s">
        <v>101</v>
      </c>
      <c r="T850" s="25" t="s">
        <v>102</v>
      </c>
      <c r="U850" s="25" t="s">
        <v>103</v>
      </c>
      <c r="V850" s="18" t="s">
        <v>248</v>
      </c>
      <c r="W850" s="18" t="s">
        <v>122</v>
      </c>
      <c r="X850" s="41" t="s">
        <v>2056</v>
      </c>
      <c r="Y850" s="46"/>
      <c r="Z850" s="19" t="s">
        <v>13</v>
      </c>
      <c r="AA850" s="39" t="s">
        <v>242</v>
      </c>
      <c r="AB850" s="43" t="s">
        <v>21</v>
      </c>
      <c r="AC850" s="22" t="s">
        <v>53</v>
      </c>
      <c r="AD850" s="23"/>
      <c r="AE850" s="23" t="s">
        <v>247</v>
      </c>
      <c r="AF850" s="20" t="s">
        <v>28</v>
      </c>
      <c r="AG850" s="6" t="str">
        <f t="shared" si="626"/>
        <v>710_82_1380_5_230_35_B</v>
      </c>
      <c r="AH850" s="19"/>
      <c r="AI850" s="45" t="str">
        <f t="shared" si="627"/>
        <v>710_82_1380_5_230_35  Bewehrungsplan Decke UG</v>
      </c>
    </row>
    <row r="851" spans="1:35" s="445" customFormat="1" ht="12.75" customHeight="1" x14ac:dyDescent="0.25">
      <c r="A851" s="856">
        <v>710</v>
      </c>
      <c r="B851" s="118">
        <v>82</v>
      </c>
      <c r="C851" s="119" t="s">
        <v>11</v>
      </c>
      <c r="D851" s="120">
        <v>5</v>
      </c>
      <c r="E851" s="119" t="s">
        <v>337</v>
      </c>
      <c r="F851" s="119" t="s">
        <v>836</v>
      </c>
      <c r="G851" s="951" t="s">
        <v>19</v>
      </c>
      <c r="H851" s="918">
        <v>44841</v>
      </c>
      <c r="I851" s="934" t="s">
        <v>1556</v>
      </c>
      <c r="J851" s="856" t="s">
        <v>798</v>
      </c>
      <c r="K851" s="120" t="s">
        <v>55</v>
      </c>
      <c r="L851" s="118" t="s">
        <v>811</v>
      </c>
      <c r="M851" s="118"/>
      <c r="N851" s="859">
        <v>44845</v>
      </c>
      <c r="O851" s="859">
        <v>44846</v>
      </c>
      <c r="P851" s="859">
        <f t="shared" ref="P851" si="636">N851+(6*7)</f>
        <v>44887</v>
      </c>
      <c r="Q851" s="120"/>
      <c r="R851" s="124"/>
      <c r="S851" s="965" t="s">
        <v>101</v>
      </c>
      <c r="T851" s="121" t="s">
        <v>102</v>
      </c>
      <c r="U851" s="121" t="s">
        <v>103</v>
      </c>
      <c r="V851" s="122" t="s">
        <v>248</v>
      </c>
      <c r="W851" s="122" t="s">
        <v>122</v>
      </c>
      <c r="X851" s="960" t="s">
        <v>2056</v>
      </c>
      <c r="Y851" s="123"/>
      <c r="Z851" s="120" t="s">
        <v>13</v>
      </c>
      <c r="AA851" s="124" t="s">
        <v>242</v>
      </c>
      <c r="AB851" s="125" t="s">
        <v>21</v>
      </c>
      <c r="AC851" s="126" t="s">
        <v>53</v>
      </c>
      <c r="AD851" s="127"/>
      <c r="AE851" s="127" t="s">
        <v>247</v>
      </c>
      <c r="AF851" s="119" t="s">
        <v>28</v>
      </c>
      <c r="AG851" s="128" t="str">
        <f t="shared" si="626"/>
        <v>710_82_1380_5_230_36_A</v>
      </c>
      <c r="AH851" s="120"/>
      <c r="AI851" s="884" t="str">
        <f t="shared" si="627"/>
        <v>710_82_1380_5_230_36  Bewehrungsplan Decke UG</v>
      </c>
    </row>
    <row r="852" spans="1:35" s="188" customFormat="1" ht="12.75" customHeight="1" x14ac:dyDescent="0.25">
      <c r="A852" s="29">
        <v>710</v>
      </c>
      <c r="B852" s="5">
        <v>82</v>
      </c>
      <c r="C852" s="20" t="s">
        <v>11</v>
      </c>
      <c r="D852" s="19">
        <v>5</v>
      </c>
      <c r="E852" s="20" t="s">
        <v>337</v>
      </c>
      <c r="F852" s="20" t="s">
        <v>836</v>
      </c>
      <c r="G852" s="932" t="s">
        <v>56</v>
      </c>
      <c r="H852" s="911">
        <v>44966</v>
      </c>
      <c r="I852" s="814" t="s">
        <v>1560</v>
      </c>
      <c r="J852" s="185" t="s">
        <v>798</v>
      </c>
      <c r="K852" s="132" t="s">
        <v>55</v>
      </c>
      <c r="L852" s="5" t="s">
        <v>811</v>
      </c>
      <c r="M852" s="5"/>
      <c r="N852" s="101" t="s">
        <v>589</v>
      </c>
      <c r="O852" s="101">
        <v>45011</v>
      </c>
      <c r="P852" s="101" t="s">
        <v>589</v>
      </c>
      <c r="Q852" s="608">
        <v>44954</v>
      </c>
      <c r="R852" s="1037">
        <v>45040</v>
      </c>
      <c r="S852" s="537" t="s">
        <v>101</v>
      </c>
      <c r="T852" s="25" t="s">
        <v>102</v>
      </c>
      <c r="U852" s="25" t="s">
        <v>103</v>
      </c>
      <c r="V852" s="18" t="s">
        <v>248</v>
      </c>
      <c r="W852" s="18" t="s">
        <v>122</v>
      </c>
      <c r="X852" s="41" t="s">
        <v>2056</v>
      </c>
      <c r="Y852" s="46"/>
      <c r="Z852" s="19" t="s">
        <v>13</v>
      </c>
      <c r="AA852" s="39" t="s">
        <v>242</v>
      </c>
      <c r="AB852" s="43" t="s">
        <v>21</v>
      </c>
      <c r="AC852" s="22" t="s">
        <v>53</v>
      </c>
      <c r="AD852" s="23"/>
      <c r="AE852" s="23" t="s">
        <v>247</v>
      </c>
      <c r="AF852" s="20" t="s">
        <v>28</v>
      </c>
      <c r="AG852" s="6" t="str">
        <f t="shared" si="626"/>
        <v>710_82_1380_5_230_36_B</v>
      </c>
      <c r="AH852" s="19"/>
      <c r="AI852" s="45" t="str">
        <f t="shared" si="627"/>
        <v>710_82_1380_5_230_36  Bewehrungsplan Decke UG</v>
      </c>
    </row>
    <row r="853" spans="1:35" s="445" customFormat="1" ht="12.75" customHeight="1" x14ac:dyDescent="0.25">
      <c r="A853" s="856">
        <v>710</v>
      </c>
      <c r="B853" s="118">
        <v>82</v>
      </c>
      <c r="C853" s="119" t="s">
        <v>11</v>
      </c>
      <c r="D853" s="120">
        <v>5</v>
      </c>
      <c r="E853" s="119" t="s">
        <v>337</v>
      </c>
      <c r="F853" s="119" t="s">
        <v>837</v>
      </c>
      <c r="G853" s="951" t="s">
        <v>19</v>
      </c>
      <c r="H853" s="918">
        <v>44841</v>
      </c>
      <c r="I853" s="934" t="s">
        <v>1556</v>
      </c>
      <c r="J853" s="856" t="s">
        <v>798</v>
      </c>
      <c r="K853" s="120" t="s">
        <v>55</v>
      </c>
      <c r="L853" s="118" t="s">
        <v>811</v>
      </c>
      <c r="M853" s="118"/>
      <c r="N853" s="859">
        <v>44845</v>
      </c>
      <c r="O853" s="859">
        <v>44846</v>
      </c>
      <c r="P853" s="859">
        <f t="shared" ref="P853" si="637">N853+(6*7)</f>
        <v>44887</v>
      </c>
      <c r="Q853" s="120"/>
      <c r="R853" s="124"/>
      <c r="S853" s="965" t="s">
        <v>101</v>
      </c>
      <c r="T853" s="121" t="s">
        <v>102</v>
      </c>
      <c r="U853" s="121" t="s">
        <v>103</v>
      </c>
      <c r="V853" s="122" t="s">
        <v>248</v>
      </c>
      <c r="W853" s="122" t="s">
        <v>122</v>
      </c>
      <c r="X853" s="960" t="s">
        <v>2056</v>
      </c>
      <c r="Y853" s="123"/>
      <c r="Z853" s="120" t="s">
        <v>13</v>
      </c>
      <c r="AA853" s="124" t="s">
        <v>242</v>
      </c>
      <c r="AB853" s="125" t="s">
        <v>21</v>
      </c>
      <c r="AC853" s="126" t="s">
        <v>53</v>
      </c>
      <c r="AD853" s="127"/>
      <c r="AE853" s="127" t="s">
        <v>247</v>
      </c>
      <c r="AF853" s="119" t="s">
        <v>28</v>
      </c>
      <c r="AG853" s="128" t="str">
        <f t="shared" si="626"/>
        <v>710_82_1380_5_230_37_A</v>
      </c>
      <c r="AH853" s="120"/>
      <c r="AI853" s="884" t="str">
        <f t="shared" si="627"/>
        <v>710_82_1380_5_230_37  Bewehrungsplan Decke UG</v>
      </c>
    </row>
    <row r="854" spans="1:35" s="188" customFormat="1" ht="12.75" customHeight="1" x14ac:dyDescent="0.25">
      <c r="A854" s="29">
        <v>710</v>
      </c>
      <c r="B854" s="5">
        <v>82</v>
      </c>
      <c r="C854" s="20" t="s">
        <v>11</v>
      </c>
      <c r="D854" s="19">
        <v>5</v>
      </c>
      <c r="E854" s="20" t="s">
        <v>337</v>
      </c>
      <c r="F854" s="20" t="s">
        <v>837</v>
      </c>
      <c r="G854" s="932" t="s">
        <v>56</v>
      </c>
      <c r="H854" s="911">
        <v>44966</v>
      </c>
      <c r="I854" s="814" t="s">
        <v>1560</v>
      </c>
      <c r="J854" s="185" t="s">
        <v>798</v>
      </c>
      <c r="K854" s="132" t="s">
        <v>55</v>
      </c>
      <c r="L854" s="5" t="s">
        <v>811</v>
      </c>
      <c r="M854" s="5"/>
      <c r="N854" s="101" t="s">
        <v>589</v>
      </c>
      <c r="O854" s="101">
        <v>45011</v>
      </c>
      <c r="P854" s="101" t="s">
        <v>589</v>
      </c>
      <c r="Q854" s="608">
        <v>44954</v>
      </c>
      <c r="R854" s="1037">
        <v>45040</v>
      </c>
      <c r="S854" s="537" t="s">
        <v>101</v>
      </c>
      <c r="T854" s="25" t="s">
        <v>102</v>
      </c>
      <c r="U854" s="25" t="s">
        <v>103</v>
      </c>
      <c r="V854" s="18" t="s">
        <v>248</v>
      </c>
      <c r="W854" s="18" t="s">
        <v>122</v>
      </c>
      <c r="X854" s="41" t="s">
        <v>2056</v>
      </c>
      <c r="Y854" s="46"/>
      <c r="Z854" s="19" t="s">
        <v>13</v>
      </c>
      <c r="AA854" s="39" t="s">
        <v>242</v>
      </c>
      <c r="AB854" s="43" t="s">
        <v>21</v>
      </c>
      <c r="AC854" s="22" t="s">
        <v>53</v>
      </c>
      <c r="AD854" s="23"/>
      <c r="AE854" s="23" t="s">
        <v>247</v>
      </c>
      <c r="AF854" s="20" t="s">
        <v>28</v>
      </c>
      <c r="AG854" s="6" t="str">
        <f t="shared" si="626"/>
        <v>710_82_1380_5_230_37_B</v>
      </c>
      <c r="AH854" s="19"/>
      <c r="AI854" s="45" t="str">
        <f t="shared" si="627"/>
        <v>710_82_1380_5_230_37  Bewehrungsplan Decke UG</v>
      </c>
    </row>
    <row r="855" spans="1:35" s="445" customFormat="1" ht="12.75" customHeight="1" x14ac:dyDescent="0.25">
      <c r="A855" s="856">
        <v>710</v>
      </c>
      <c r="B855" s="118">
        <v>82</v>
      </c>
      <c r="C855" s="119" t="s">
        <v>11</v>
      </c>
      <c r="D855" s="120">
        <v>5</v>
      </c>
      <c r="E855" s="119" t="s">
        <v>337</v>
      </c>
      <c r="F855" s="119" t="s">
        <v>838</v>
      </c>
      <c r="G855" s="951" t="s">
        <v>19</v>
      </c>
      <c r="H855" s="918">
        <v>44841</v>
      </c>
      <c r="I855" s="934" t="s">
        <v>1556</v>
      </c>
      <c r="J855" s="856" t="s">
        <v>798</v>
      </c>
      <c r="K855" s="120" t="s">
        <v>55</v>
      </c>
      <c r="L855" s="118" t="s">
        <v>811</v>
      </c>
      <c r="M855" s="118"/>
      <c r="N855" s="859">
        <v>44845</v>
      </c>
      <c r="O855" s="859">
        <v>44846</v>
      </c>
      <c r="P855" s="859">
        <f t="shared" ref="P855" si="638">N855+(6*7)</f>
        <v>44887</v>
      </c>
      <c r="Q855" s="120"/>
      <c r="R855" s="124"/>
      <c r="S855" s="965" t="s">
        <v>101</v>
      </c>
      <c r="T855" s="121" t="s">
        <v>102</v>
      </c>
      <c r="U855" s="121" t="s">
        <v>103</v>
      </c>
      <c r="V855" s="122" t="s">
        <v>248</v>
      </c>
      <c r="W855" s="122" t="s">
        <v>122</v>
      </c>
      <c r="X855" s="960" t="s">
        <v>2056</v>
      </c>
      <c r="Y855" s="123"/>
      <c r="Z855" s="120" t="s">
        <v>13</v>
      </c>
      <c r="AA855" s="124" t="s">
        <v>242</v>
      </c>
      <c r="AB855" s="125" t="s">
        <v>21</v>
      </c>
      <c r="AC855" s="126" t="s">
        <v>53</v>
      </c>
      <c r="AD855" s="127"/>
      <c r="AE855" s="127" t="s">
        <v>247</v>
      </c>
      <c r="AF855" s="119" t="s">
        <v>28</v>
      </c>
      <c r="AG855" s="128" t="str">
        <f t="shared" si="626"/>
        <v>710_82_1380_5_230_38_A</v>
      </c>
      <c r="AH855" s="120"/>
      <c r="AI855" s="884" t="str">
        <f t="shared" si="627"/>
        <v>710_82_1380_5_230_38  Bewehrungsplan Decke UG</v>
      </c>
    </row>
    <row r="856" spans="1:35" s="188" customFormat="1" ht="12.75" customHeight="1" x14ac:dyDescent="0.25">
      <c r="A856" s="29">
        <v>710</v>
      </c>
      <c r="B856" s="5">
        <v>82</v>
      </c>
      <c r="C856" s="20" t="s">
        <v>11</v>
      </c>
      <c r="D856" s="19">
        <v>5</v>
      </c>
      <c r="E856" s="20" t="s">
        <v>337</v>
      </c>
      <c r="F856" s="20" t="s">
        <v>838</v>
      </c>
      <c r="G856" s="932" t="s">
        <v>56</v>
      </c>
      <c r="H856" s="911">
        <v>44966</v>
      </c>
      <c r="I856" s="814" t="s">
        <v>1560</v>
      </c>
      <c r="J856" s="185" t="s">
        <v>798</v>
      </c>
      <c r="K856" s="132" t="s">
        <v>55</v>
      </c>
      <c r="L856" s="5" t="s">
        <v>811</v>
      </c>
      <c r="M856" s="5"/>
      <c r="N856" s="101" t="s">
        <v>589</v>
      </c>
      <c r="O856" s="101">
        <v>45011</v>
      </c>
      <c r="P856" s="101" t="s">
        <v>589</v>
      </c>
      <c r="Q856" s="608">
        <v>44954</v>
      </c>
      <c r="R856" s="1037">
        <v>45040</v>
      </c>
      <c r="S856" s="537" t="s">
        <v>101</v>
      </c>
      <c r="T856" s="25" t="s">
        <v>102</v>
      </c>
      <c r="U856" s="25" t="s">
        <v>103</v>
      </c>
      <c r="V856" s="18" t="s">
        <v>248</v>
      </c>
      <c r="W856" s="18" t="s">
        <v>122</v>
      </c>
      <c r="X856" s="41" t="s">
        <v>2056</v>
      </c>
      <c r="Y856" s="46"/>
      <c r="Z856" s="19" t="s">
        <v>13</v>
      </c>
      <c r="AA856" s="39" t="s">
        <v>242</v>
      </c>
      <c r="AB856" s="43" t="s">
        <v>21</v>
      </c>
      <c r="AC856" s="22" t="s">
        <v>53</v>
      </c>
      <c r="AD856" s="23"/>
      <c r="AE856" s="23" t="s">
        <v>247</v>
      </c>
      <c r="AF856" s="20" t="s">
        <v>28</v>
      </c>
      <c r="AG856" s="6" t="str">
        <f t="shared" si="626"/>
        <v>710_82_1380_5_230_38_B</v>
      </c>
      <c r="AH856" s="19"/>
      <c r="AI856" s="45" t="str">
        <f t="shared" si="627"/>
        <v>710_82_1380_5_230_38  Bewehrungsplan Decke UG</v>
      </c>
    </row>
    <row r="857" spans="1:35" s="445" customFormat="1" ht="12.75" customHeight="1" x14ac:dyDescent="0.25">
      <c r="A857" s="856">
        <v>710</v>
      </c>
      <c r="B857" s="118">
        <v>82</v>
      </c>
      <c r="C857" s="119" t="s">
        <v>11</v>
      </c>
      <c r="D857" s="120">
        <v>5</v>
      </c>
      <c r="E857" s="119" t="s">
        <v>337</v>
      </c>
      <c r="F857" s="119" t="s">
        <v>839</v>
      </c>
      <c r="G857" s="951" t="s">
        <v>19</v>
      </c>
      <c r="H857" s="918">
        <v>44847</v>
      </c>
      <c r="I857" s="934" t="s">
        <v>1556</v>
      </c>
      <c r="J857" s="856" t="s">
        <v>798</v>
      </c>
      <c r="K857" s="120" t="s">
        <v>55</v>
      </c>
      <c r="L857" s="118" t="s">
        <v>811</v>
      </c>
      <c r="M857" s="118"/>
      <c r="N857" s="859">
        <v>45217</v>
      </c>
      <c r="O857" s="859"/>
      <c r="P857" s="859">
        <f t="shared" ref="P857" si="639">N857+(6*7)</f>
        <v>45259</v>
      </c>
      <c r="Q857" s="120"/>
      <c r="R857" s="124"/>
      <c r="S857" s="965" t="s">
        <v>101</v>
      </c>
      <c r="T857" s="121" t="s">
        <v>102</v>
      </c>
      <c r="U857" s="121" t="s">
        <v>103</v>
      </c>
      <c r="V857" s="122" t="s">
        <v>248</v>
      </c>
      <c r="W857" s="122" t="s">
        <v>122</v>
      </c>
      <c r="X857" s="960"/>
      <c r="Y857" s="123"/>
      <c r="Z857" s="120" t="s">
        <v>13</v>
      </c>
      <c r="AA857" s="124" t="s">
        <v>242</v>
      </c>
      <c r="AB857" s="125" t="s">
        <v>21</v>
      </c>
      <c r="AC857" s="126" t="s">
        <v>53</v>
      </c>
      <c r="AD857" s="127"/>
      <c r="AE857" s="127" t="s">
        <v>247</v>
      </c>
      <c r="AF857" s="119"/>
      <c r="AG857" s="128" t="str">
        <f t="shared" si="626"/>
        <v>710_82_1380_5_230_39_A</v>
      </c>
      <c r="AH857" s="120"/>
      <c r="AI857" s="884" t="str">
        <f t="shared" si="627"/>
        <v xml:space="preserve">710_82_1380_5_230_39  </v>
      </c>
    </row>
    <row r="858" spans="1:35" s="188" customFormat="1" ht="12.75" customHeight="1" x14ac:dyDescent="0.25">
      <c r="A858" s="29">
        <v>710</v>
      </c>
      <c r="B858" s="5">
        <v>82</v>
      </c>
      <c r="C858" s="20" t="s">
        <v>11</v>
      </c>
      <c r="D858" s="19">
        <v>5</v>
      </c>
      <c r="E858" s="20" t="s">
        <v>337</v>
      </c>
      <c r="F858" s="20" t="s">
        <v>839</v>
      </c>
      <c r="G858" s="932" t="s">
        <v>56</v>
      </c>
      <c r="H858" s="911">
        <v>44966</v>
      </c>
      <c r="I858" s="814" t="s">
        <v>1560</v>
      </c>
      <c r="J858" s="185" t="s">
        <v>798</v>
      </c>
      <c r="K858" s="132" t="s">
        <v>55</v>
      </c>
      <c r="L858" s="5" t="s">
        <v>811</v>
      </c>
      <c r="M858" s="5"/>
      <c r="N858" s="101" t="s">
        <v>589</v>
      </c>
      <c r="O858" s="101">
        <v>45011</v>
      </c>
      <c r="P858" s="101" t="s">
        <v>589</v>
      </c>
      <c r="Q858" s="608">
        <v>44954</v>
      </c>
      <c r="R858" s="1037">
        <v>45040</v>
      </c>
      <c r="S858" s="537" t="s">
        <v>101</v>
      </c>
      <c r="T858" s="25" t="s">
        <v>102</v>
      </c>
      <c r="U858" s="25" t="s">
        <v>103</v>
      </c>
      <c r="V858" s="18" t="s">
        <v>248</v>
      </c>
      <c r="W858" s="18" t="s">
        <v>122</v>
      </c>
      <c r="X858" s="41"/>
      <c r="Y858" s="46"/>
      <c r="Z858" s="19" t="s">
        <v>13</v>
      </c>
      <c r="AA858" s="39" t="s">
        <v>242</v>
      </c>
      <c r="AB858" s="43" t="s">
        <v>21</v>
      </c>
      <c r="AC858" s="22" t="s">
        <v>53</v>
      </c>
      <c r="AD858" s="23"/>
      <c r="AE858" s="23" t="s">
        <v>247</v>
      </c>
      <c r="AF858" s="20"/>
      <c r="AG858" s="6" t="str">
        <f t="shared" si="626"/>
        <v>710_82_1380_5_230_39_B</v>
      </c>
      <c r="AH858" s="19"/>
      <c r="AI858" s="45" t="str">
        <f t="shared" si="627"/>
        <v xml:space="preserve">710_82_1380_5_230_39  </v>
      </c>
    </row>
    <row r="859" spans="1:35" s="445" customFormat="1" ht="12.75" customHeight="1" x14ac:dyDescent="0.25">
      <c r="A859" s="856">
        <v>710</v>
      </c>
      <c r="B859" s="118">
        <v>82</v>
      </c>
      <c r="C859" s="119" t="s">
        <v>11</v>
      </c>
      <c r="D859" s="120">
        <v>5</v>
      </c>
      <c r="E859" s="119" t="s">
        <v>337</v>
      </c>
      <c r="F859" s="119" t="s">
        <v>840</v>
      </c>
      <c r="G859" s="951" t="s">
        <v>19</v>
      </c>
      <c r="H859" s="918">
        <v>44834</v>
      </c>
      <c r="I859" s="934" t="s">
        <v>1556</v>
      </c>
      <c r="J859" s="856" t="s">
        <v>798</v>
      </c>
      <c r="K859" s="120" t="s">
        <v>55</v>
      </c>
      <c r="L859" s="118" t="s">
        <v>811</v>
      </c>
      <c r="M859" s="118"/>
      <c r="N859" s="859">
        <v>44845</v>
      </c>
      <c r="O859" s="859">
        <v>44846</v>
      </c>
      <c r="P859" s="859">
        <f t="shared" ref="P859" si="640">N859+(6*7)</f>
        <v>44887</v>
      </c>
      <c r="Q859" s="120"/>
      <c r="R859" s="124"/>
      <c r="S859" s="965" t="s">
        <v>101</v>
      </c>
      <c r="T859" s="121" t="s">
        <v>102</v>
      </c>
      <c r="U859" s="121" t="s">
        <v>103</v>
      </c>
      <c r="V859" s="122" t="s">
        <v>248</v>
      </c>
      <c r="W859" s="122" t="s">
        <v>122</v>
      </c>
      <c r="X859" s="960" t="s">
        <v>1084</v>
      </c>
      <c r="Y859" s="123"/>
      <c r="Z859" s="120" t="s">
        <v>13</v>
      </c>
      <c r="AA859" s="124" t="s">
        <v>242</v>
      </c>
      <c r="AB859" s="125" t="s">
        <v>21</v>
      </c>
      <c r="AC859" s="126" t="s">
        <v>53</v>
      </c>
      <c r="AD859" s="127"/>
      <c r="AE859" s="127" t="s">
        <v>247</v>
      </c>
      <c r="AF859" s="119" t="s">
        <v>28</v>
      </c>
      <c r="AG859" s="128" t="str">
        <f t="shared" si="626"/>
        <v>710_82_1380_5_230_40_A</v>
      </c>
      <c r="AH859" s="120"/>
      <c r="AI859" s="884" t="str">
        <f t="shared" si="627"/>
        <v>710_82_1380_5_230_40  Bewehrungsplan Wände</v>
      </c>
    </row>
    <row r="860" spans="1:35" s="445" customFormat="1" ht="12.75" customHeight="1" x14ac:dyDescent="0.25">
      <c r="A860" s="856">
        <v>710</v>
      </c>
      <c r="B860" s="118">
        <v>82</v>
      </c>
      <c r="C860" s="119" t="s">
        <v>11</v>
      </c>
      <c r="D860" s="120">
        <v>5</v>
      </c>
      <c r="E860" s="119" t="s">
        <v>337</v>
      </c>
      <c r="F860" s="119" t="s">
        <v>840</v>
      </c>
      <c r="G860" s="951" t="s">
        <v>56</v>
      </c>
      <c r="H860" s="918">
        <v>44966</v>
      </c>
      <c r="I860" s="934" t="s">
        <v>1556</v>
      </c>
      <c r="J860" s="856" t="s">
        <v>798</v>
      </c>
      <c r="K860" s="120" t="s">
        <v>55</v>
      </c>
      <c r="L860" s="118" t="s">
        <v>811</v>
      </c>
      <c r="M860" s="118"/>
      <c r="N860" s="859"/>
      <c r="O860" s="859"/>
      <c r="P860" s="859"/>
      <c r="Q860" s="929">
        <v>44985</v>
      </c>
      <c r="R860" s="124"/>
      <c r="S860" s="965" t="s">
        <v>101</v>
      </c>
      <c r="T860" s="121" t="s">
        <v>102</v>
      </c>
      <c r="U860" s="121" t="s">
        <v>103</v>
      </c>
      <c r="V860" s="122" t="s">
        <v>248</v>
      </c>
      <c r="W860" s="122" t="s">
        <v>122</v>
      </c>
      <c r="X860" s="960" t="s">
        <v>1084</v>
      </c>
      <c r="Y860" s="123"/>
      <c r="Z860" s="120" t="s">
        <v>13</v>
      </c>
      <c r="AA860" s="124" t="s">
        <v>242</v>
      </c>
      <c r="AB860" s="125" t="s">
        <v>21</v>
      </c>
      <c r="AC860" s="126" t="s">
        <v>53</v>
      </c>
      <c r="AD860" s="127"/>
      <c r="AE860" s="127" t="s">
        <v>247</v>
      </c>
      <c r="AF860" s="119" t="s">
        <v>28</v>
      </c>
      <c r="AG860" s="128" t="str">
        <f t="shared" si="626"/>
        <v>710_82_1380_5_230_40_B</v>
      </c>
      <c r="AH860" s="120"/>
      <c r="AI860" s="884" t="str">
        <f t="shared" si="627"/>
        <v>710_82_1380_5_230_40  Bewehrungsplan Wände</v>
      </c>
    </row>
    <row r="861" spans="1:35" s="188" customFormat="1" ht="12.75" customHeight="1" x14ac:dyDescent="0.25">
      <c r="A861" s="29">
        <v>710</v>
      </c>
      <c r="B861" s="5">
        <v>82</v>
      </c>
      <c r="C861" s="20" t="s">
        <v>11</v>
      </c>
      <c r="D861" s="19">
        <v>5</v>
      </c>
      <c r="E861" s="20" t="s">
        <v>337</v>
      </c>
      <c r="F861" s="20" t="s">
        <v>840</v>
      </c>
      <c r="G861" s="932" t="s">
        <v>54</v>
      </c>
      <c r="H861" s="911">
        <v>44988</v>
      </c>
      <c r="I861" s="814" t="s">
        <v>1560</v>
      </c>
      <c r="J861" s="185" t="s">
        <v>798</v>
      </c>
      <c r="K861" s="132" t="s">
        <v>55</v>
      </c>
      <c r="L861" s="5" t="s">
        <v>811</v>
      </c>
      <c r="M861" s="5"/>
      <c r="N861" s="101" t="s">
        <v>589</v>
      </c>
      <c r="O861" s="101">
        <v>45011</v>
      </c>
      <c r="P861" s="101" t="s">
        <v>589</v>
      </c>
      <c r="Q861" s="608">
        <v>44985</v>
      </c>
      <c r="R861" s="1037">
        <v>45040</v>
      </c>
      <c r="S861" s="537" t="s">
        <v>101</v>
      </c>
      <c r="T861" s="25" t="s">
        <v>102</v>
      </c>
      <c r="U861" s="25" t="s">
        <v>103</v>
      </c>
      <c r="V861" s="18" t="s">
        <v>248</v>
      </c>
      <c r="W861" s="18" t="s">
        <v>122</v>
      </c>
      <c r="X861" s="41" t="s">
        <v>1084</v>
      </c>
      <c r="Y861" s="46"/>
      <c r="Z861" s="19" t="s">
        <v>13</v>
      </c>
      <c r="AA861" s="39" t="s">
        <v>242</v>
      </c>
      <c r="AB861" s="43" t="s">
        <v>21</v>
      </c>
      <c r="AC861" s="22" t="s">
        <v>53</v>
      </c>
      <c r="AD861" s="23"/>
      <c r="AE861" s="23" t="s">
        <v>247</v>
      </c>
      <c r="AF861" s="20" t="s">
        <v>28</v>
      </c>
      <c r="AG861" s="6" t="str">
        <f t="shared" si="626"/>
        <v>710_82_1380_5_230_40_C</v>
      </c>
      <c r="AH861" s="19"/>
      <c r="AI861" s="45" t="str">
        <f t="shared" si="627"/>
        <v>710_82_1380_5_230_40  Bewehrungsplan Wände</v>
      </c>
    </row>
    <row r="862" spans="1:35" s="445" customFormat="1" ht="12.75" customHeight="1" x14ac:dyDescent="0.25">
      <c r="A862" s="856">
        <v>710</v>
      </c>
      <c r="B862" s="118">
        <v>82</v>
      </c>
      <c r="C862" s="119" t="s">
        <v>11</v>
      </c>
      <c r="D862" s="120">
        <v>5</v>
      </c>
      <c r="E862" s="119" t="s">
        <v>337</v>
      </c>
      <c r="F862" s="119" t="s">
        <v>841</v>
      </c>
      <c r="G862" s="951" t="s">
        <v>19</v>
      </c>
      <c r="H862" s="918">
        <v>44834</v>
      </c>
      <c r="I862" s="934" t="s">
        <v>1556</v>
      </c>
      <c r="J862" s="856" t="s">
        <v>798</v>
      </c>
      <c r="K862" s="120" t="s">
        <v>55</v>
      </c>
      <c r="L862" s="118" t="s">
        <v>811</v>
      </c>
      <c r="M862" s="118"/>
      <c r="N862" s="859">
        <v>44845</v>
      </c>
      <c r="O862" s="859">
        <v>44846</v>
      </c>
      <c r="P862" s="859">
        <f t="shared" ref="P862" si="641">N862+(6*7)</f>
        <v>44887</v>
      </c>
      <c r="Q862" s="120"/>
      <c r="R862" s="124"/>
      <c r="S862" s="965" t="s">
        <v>101</v>
      </c>
      <c r="T862" s="121" t="s">
        <v>102</v>
      </c>
      <c r="U862" s="121" t="s">
        <v>103</v>
      </c>
      <c r="V862" s="122" t="s">
        <v>248</v>
      </c>
      <c r="W862" s="122" t="s">
        <v>122</v>
      </c>
      <c r="X862" s="960" t="s">
        <v>1084</v>
      </c>
      <c r="Y862" s="123"/>
      <c r="Z862" s="120" t="s">
        <v>13</v>
      </c>
      <c r="AA862" s="124" t="s">
        <v>242</v>
      </c>
      <c r="AB862" s="125" t="s">
        <v>21</v>
      </c>
      <c r="AC862" s="126" t="s">
        <v>53</v>
      </c>
      <c r="AD862" s="127"/>
      <c r="AE862" s="127" t="s">
        <v>247</v>
      </c>
      <c r="AF862" s="119" t="s">
        <v>28</v>
      </c>
      <c r="AG862" s="128" t="str">
        <f t="shared" ref="AG862:AG886" si="642">IF(A862="","",A862&amp;"_"&amp;B862&amp;"_"&amp;C862&amp;"_"&amp;D862&amp;"_"&amp;E862&amp;"_"&amp;F862&amp;"_"&amp;G862)</f>
        <v>710_82_1380_5_230_41_A</v>
      </c>
      <c r="AH862" s="120"/>
      <c r="AI862" s="884" t="str">
        <f t="shared" ref="AI862:AI886" si="643">IF(A862="","",A862&amp;"_"&amp;B862&amp;"_"&amp;C862&amp;"_"&amp;D862&amp;"_"&amp;E862&amp;"_"&amp;F862&amp;"  "&amp;X862)</f>
        <v>710_82_1380_5_230_41  Bewehrungsplan Wände</v>
      </c>
    </row>
    <row r="863" spans="1:35" s="445" customFormat="1" ht="12.75" customHeight="1" x14ac:dyDescent="0.25">
      <c r="A863" s="856">
        <v>710</v>
      </c>
      <c r="B863" s="118">
        <v>82</v>
      </c>
      <c r="C863" s="119" t="s">
        <v>11</v>
      </c>
      <c r="D863" s="120">
        <v>5</v>
      </c>
      <c r="E863" s="119" t="s">
        <v>337</v>
      </c>
      <c r="F863" s="119" t="s">
        <v>841</v>
      </c>
      <c r="G863" s="951" t="s">
        <v>56</v>
      </c>
      <c r="H863" s="918">
        <v>44966</v>
      </c>
      <c r="I863" s="934" t="s">
        <v>1556</v>
      </c>
      <c r="J863" s="856" t="s">
        <v>798</v>
      </c>
      <c r="K863" s="120" t="s">
        <v>55</v>
      </c>
      <c r="L863" s="118" t="s">
        <v>811</v>
      </c>
      <c r="M863" s="118"/>
      <c r="N863" s="859"/>
      <c r="O863" s="859"/>
      <c r="P863" s="859"/>
      <c r="Q863" s="929">
        <v>44985</v>
      </c>
      <c r="R863" s="124"/>
      <c r="S863" s="965" t="s">
        <v>101</v>
      </c>
      <c r="T863" s="121" t="s">
        <v>102</v>
      </c>
      <c r="U863" s="121" t="s">
        <v>103</v>
      </c>
      <c r="V863" s="122" t="s">
        <v>248</v>
      </c>
      <c r="W863" s="122" t="s">
        <v>122</v>
      </c>
      <c r="X863" s="960" t="s">
        <v>1084</v>
      </c>
      <c r="Y863" s="123"/>
      <c r="Z863" s="120" t="s">
        <v>13</v>
      </c>
      <c r="AA863" s="124" t="s">
        <v>242</v>
      </c>
      <c r="AB863" s="125" t="s">
        <v>21</v>
      </c>
      <c r="AC863" s="126" t="s">
        <v>53</v>
      </c>
      <c r="AD863" s="127"/>
      <c r="AE863" s="127" t="s">
        <v>247</v>
      </c>
      <c r="AF863" s="119" t="s">
        <v>28</v>
      </c>
      <c r="AG863" s="128" t="str">
        <f t="shared" si="642"/>
        <v>710_82_1380_5_230_41_B</v>
      </c>
      <c r="AH863" s="120"/>
      <c r="AI863" s="884" t="str">
        <f t="shared" si="643"/>
        <v>710_82_1380_5_230_41  Bewehrungsplan Wände</v>
      </c>
    </row>
    <row r="864" spans="1:35" s="188" customFormat="1" ht="12.75" customHeight="1" x14ac:dyDescent="0.25">
      <c r="A864" s="29">
        <v>710</v>
      </c>
      <c r="B864" s="5">
        <v>82</v>
      </c>
      <c r="C864" s="20" t="s">
        <v>11</v>
      </c>
      <c r="D864" s="19">
        <v>5</v>
      </c>
      <c r="E864" s="20" t="s">
        <v>337</v>
      </c>
      <c r="F864" s="20" t="s">
        <v>841</v>
      </c>
      <c r="G864" s="932" t="s">
        <v>54</v>
      </c>
      <c r="H864" s="911">
        <v>44988</v>
      </c>
      <c r="I864" s="814" t="s">
        <v>1560</v>
      </c>
      <c r="J864" s="185" t="s">
        <v>798</v>
      </c>
      <c r="K864" s="132" t="s">
        <v>55</v>
      </c>
      <c r="L864" s="5" t="s">
        <v>811</v>
      </c>
      <c r="M864" s="5"/>
      <c r="N864" s="101" t="s">
        <v>589</v>
      </c>
      <c r="O864" s="101">
        <v>45011</v>
      </c>
      <c r="P864" s="101" t="s">
        <v>589</v>
      </c>
      <c r="Q864" s="608">
        <v>44985</v>
      </c>
      <c r="R864" s="1037">
        <v>45040</v>
      </c>
      <c r="S864" s="537" t="s">
        <v>101</v>
      </c>
      <c r="T864" s="25" t="s">
        <v>102</v>
      </c>
      <c r="U864" s="25" t="s">
        <v>103</v>
      </c>
      <c r="V864" s="18" t="s">
        <v>248</v>
      </c>
      <c r="W864" s="18" t="s">
        <v>122</v>
      </c>
      <c r="X864" s="41" t="s">
        <v>1084</v>
      </c>
      <c r="Y864" s="46"/>
      <c r="Z864" s="19" t="s">
        <v>13</v>
      </c>
      <c r="AA864" s="39" t="s">
        <v>242</v>
      </c>
      <c r="AB864" s="43" t="s">
        <v>21</v>
      </c>
      <c r="AC864" s="22" t="s">
        <v>53</v>
      </c>
      <c r="AD864" s="23"/>
      <c r="AE864" s="23" t="s">
        <v>247</v>
      </c>
      <c r="AF864" s="20" t="s">
        <v>28</v>
      </c>
      <c r="AG864" s="6" t="str">
        <f t="shared" si="642"/>
        <v>710_82_1380_5_230_41_C</v>
      </c>
      <c r="AH864" s="19"/>
      <c r="AI864" s="45" t="str">
        <f t="shared" si="643"/>
        <v>710_82_1380_5_230_41  Bewehrungsplan Wände</v>
      </c>
    </row>
    <row r="865" spans="1:35" s="445" customFormat="1" ht="12.75" customHeight="1" x14ac:dyDescent="0.25">
      <c r="A865" s="856">
        <v>710</v>
      </c>
      <c r="B865" s="118">
        <v>82</v>
      </c>
      <c r="C865" s="119" t="s">
        <v>11</v>
      </c>
      <c r="D865" s="120">
        <v>5</v>
      </c>
      <c r="E865" s="119" t="s">
        <v>337</v>
      </c>
      <c r="F865" s="119" t="s">
        <v>842</v>
      </c>
      <c r="G865" s="951" t="s">
        <v>19</v>
      </c>
      <c r="H865" s="918">
        <v>44834</v>
      </c>
      <c r="I865" s="934" t="s">
        <v>1556</v>
      </c>
      <c r="J865" s="856" t="s">
        <v>798</v>
      </c>
      <c r="K865" s="120" t="s">
        <v>55</v>
      </c>
      <c r="L865" s="118" t="s">
        <v>811</v>
      </c>
      <c r="M865" s="118"/>
      <c r="N865" s="859">
        <v>44845</v>
      </c>
      <c r="O865" s="859">
        <v>44846</v>
      </c>
      <c r="P865" s="859">
        <f t="shared" ref="P865" si="644">N865+(6*7)</f>
        <v>44887</v>
      </c>
      <c r="Q865" s="120"/>
      <c r="R865" s="124"/>
      <c r="S865" s="965" t="s">
        <v>101</v>
      </c>
      <c r="T865" s="121" t="s">
        <v>102</v>
      </c>
      <c r="U865" s="121" t="s">
        <v>103</v>
      </c>
      <c r="V865" s="122" t="s">
        <v>248</v>
      </c>
      <c r="W865" s="122" t="s">
        <v>122</v>
      </c>
      <c r="X865" s="960" t="s">
        <v>1084</v>
      </c>
      <c r="Y865" s="123"/>
      <c r="Z865" s="120" t="s">
        <v>13</v>
      </c>
      <c r="AA865" s="124" t="s">
        <v>242</v>
      </c>
      <c r="AB865" s="125" t="s">
        <v>21</v>
      </c>
      <c r="AC865" s="126" t="s">
        <v>53</v>
      </c>
      <c r="AD865" s="127"/>
      <c r="AE865" s="127" t="s">
        <v>247</v>
      </c>
      <c r="AF865" s="119" t="s">
        <v>28</v>
      </c>
      <c r="AG865" s="128" t="str">
        <f t="shared" si="642"/>
        <v>710_82_1380_5_230_42_A</v>
      </c>
      <c r="AH865" s="120"/>
      <c r="AI865" s="884" t="str">
        <f t="shared" si="643"/>
        <v>710_82_1380_5_230_42  Bewehrungsplan Wände</v>
      </c>
    </row>
    <row r="866" spans="1:35" s="188" customFormat="1" ht="12.75" customHeight="1" x14ac:dyDescent="0.25">
      <c r="A866" s="29">
        <v>710</v>
      </c>
      <c r="B866" s="5">
        <v>82</v>
      </c>
      <c r="C866" s="20" t="s">
        <v>11</v>
      </c>
      <c r="D866" s="19">
        <v>5</v>
      </c>
      <c r="E866" s="20" t="s">
        <v>337</v>
      </c>
      <c r="F866" s="20" t="s">
        <v>842</v>
      </c>
      <c r="G866" s="932" t="s">
        <v>56</v>
      </c>
      <c r="H866" s="911">
        <v>44966</v>
      </c>
      <c r="I866" s="814" t="s">
        <v>1560</v>
      </c>
      <c r="J866" s="185" t="s">
        <v>798</v>
      </c>
      <c r="K866" s="132" t="s">
        <v>55</v>
      </c>
      <c r="L866" s="5" t="s">
        <v>811</v>
      </c>
      <c r="M866" s="5"/>
      <c r="N866" s="101" t="s">
        <v>589</v>
      </c>
      <c r="O866" s="101">
        <v>45011</v>
      </c>
      <c r="P866" s="101" t="s">
        <v>589</v>
      </c>
      <c r="Q866" s="608">
        <v>44954</v>
      </c>
      <c r="R866" s="1037">
        <v>45040</v>
      </c>
      <c r="S866" s="537" t="s">
        <v>101</v>
      </c>
      <c r="T866" s="25" t="s">
        <v>102</v>
      </c>
      <c r="U866" s="25" t="s">
        <v>103</v>
      </c>
      <c r="V866" s="18" t="s">
        <v>248</v>
      </c>
      <c r="W866" s="18" t="s">
        <v>122</v>
      </c>
      <c r="X866" s="41" t="s">
        <v>1084</v>
      </c>
      <c r="Y866" s="46"/>
      <c r="Z866" s="19" t="s">
        <v>13</v>
      </c>
      <c r="AA866" s="39" t="s">
        <v>242</v>
      </c>
      <c r="AB866" s="43" t="s">
        <v>21</v>
      </c>
      <c r="AC866" s="22" t="s">
        <v>53</v>
      </c>
      <c r="AD866" s="23"/>
      <c r="AE866" s="23" t="s">
        <v>247</v>
      </c>
      <c r="AF866" s="20" t="s">
        <v>28</v>
      </c>
      <c r="AG866" s="6" t="str">
        <f t="shared" si="642"/>
        <v>710_82_1380_5_230_42_B</v>
      </c>
      <c r="AH866" s="19"/>
      <c r="AI866" s="45" t="str">
        <f t="shared" si="643"/>
        <v>710_82_1380_5_230_42  Bewehrungsplan Wände</v>
      </c>
    </row>
    <row r="867" spans="1:35" s="445" customFormat="1" ht="12.75" customHeight="1" x14ac:dyDescent="0.25">
      <c r="A867" s="856">
        <v>710</v>
      </c>
      <c r="B867" s="118">
        <v>82</v>
      </c>
      <c r="C867" s="119" t="s">
        <v>11</v>
      </c>
      <c r="D867" s="120">
        <v>5</v>
      </c>
      <c r="E867" s="119" t="s">
        <v>337</v>
      </c>
      <c r="F867" s="119" t="s">
        <v>853</v>
      </c>
      <c r="G867" s="951" t="s">
        <v>19</v>
      </c>
      <c r="H867" s="918">
        <v>44834</v>
      </c>
      <c r="I867" s="934" t="s">
        <v>1556</v>
      </c>
      <c r="J867" s="856" t="s">
        <v>798</v>
      </c>
      <c r="K867" s="120" t="s">
        <v>55</v>
      </c>
      <c r="L867" s="118" t="s">
        <v>811</v>
      </c>
      <c r="M867" s="118"/>
      <c r="N867" s="859">
        <v>44845</v>
      </c>
      <c r="O867" s="859">
        <v>44846</v>
      </c>
      <c r="P867" s="859">
        <f t="shared" ref="P867" si="645">N867+(6*7)</f>
        <v>44887</v>
      </c>
      <c r="Q867" s="120"/>
      <c r="R867" s="124"/>
      <c r="S867" s="965" t="s">
        <v>101</v>
      </c>
      <c r="T867" s="121" t="s">
        <v>102</v>
      </c>
      <c r="U867" s="121" t="s">
        <v>103</v>
      </c>
      <c r="V867" s="122" t="s">
        <v>248</v>
      </c>
      <c r="W867" s="122" t="s">
        <v>122</v>
      </c>
      <c r="X867" s="960" t="s">
        <v>1084</v>
      </c>
      <c r="Y867" s="123"/>
      <c r="Z867" s="120" t="s">
        <v>13</v>
      </c>
      <c r="AA867" s="124" t="s">
        <v>242</v>
      </c>
      <c r="AB867" s="125" t="s">
        <v>21</v>
      </c>
      <c r="AC867" s="126" t="s">
        <v>53</v>
      </c>
      <c r="AD867" s="127"/>
      <c r="AE867" s="127" t="s">
        <v>247</v>
      </c>
      <c r="AF867" s="119" t="s">
        <v>28</v>
      </c>
      <c r="AG867" s="128" t="str">
        <f t="shared" si="642"/>
        <v>710_82_1380_5_230_43_A</v>
      </c>
      <c r="AH867" s="120"/>
      <c r="AI867" s="884" t="str">
        <f t="shared" si="643"/>
        <v>710_82_1380_5_230_43  Bewehrungsplan Wände</v>
      </c>
    </row>
    <row r="868" spans="1:35" s="188" customFormat="1" ht="12.75" customHeight="1" x14ac:dyDescent="0.25">
      <c r="A868" s="29">
        <v>710</v>
      </c>
      <c r="B868" s="5">
        <v>82</v>
      </c>
      <c r="C868" s="20" t="s">
        <v>11</v>
      </c>
      <c r="D868" s="19">
        <v>5</v>
      </c>
      <c r="E868" s="20" t="s">
        <v>337</v>
      </c>
      <c r="F868" s="20" t="s">
        <v>853</v>
      </c>
      <c r="G868" s="932" t="s">
        <v>56</v>
      </c>
      <c r="H868" s="911">
        <v>44966</v>
      </c>
      <c r="I868" s="814" t="s">
        <v>1560</v>
      </c>
      <c r="J868" s="185" t="s">
        <v>798</v>
      </c>
      <c r="K868" s="132" t="s">
        <v>55</v>
      </c>
      <c r="L868" s="5" t="s">
        <v>811</v>
      </c>
      <c r="M868" s="5"/>
      <c r="N868" s="101" t="s">
        <v>589</v>
      </c>
      <c r="O868" s="101">
        <v>45011</v>
      </c>
      <c r="P868" s="101" t="s">
        <v>589</v>
      </c>
      <c r="Q868" s="608">
        <v>44954</v>
      </c>
      <c r="R868" s="1037">
        <v>45040</v>
      </c>
      <c r="S868" s="537" t="s">
        <v>101</v>
      </c>
      <c r="T868" s="25" t="s">
        <v>102</v>
      </c>
      <c r="U868" s="25" t="s">
        <v>103</v>
      </c>
      <c r="V868" s="18" t="s">
        <v>248</v>
      </c>
      <c r="W868" s="18" t="s">
        <v>122</v>
      </c>
      <c r="X868" s="41" t="s">
        <v>1084</v>
      </c>
      <c r="Y868" s="46"/>
      <c r="Z868" s="19" t="s">
        <v>13</v>
      </c>
      <c r="AA868" s="39" t="s">
        <v>242</v>
      </c>
      <c r="AB868" s="43" t="s">
        <v>21</v>
      </c>
      <c r="AC868" s="22" t="s">
        <v>53</v>
      </c>
      <c r="AD868" s="23"/>
      <c r="AE868" s="23" t="s">
        <v>247</v>
      </c>
      <c r="AF868" s="20" t="s">
        <v>28</v>
      </c>
      <c r="AG868" s="6" t="str">
        <f t="shared" si="642"/>
        <v>710_82_1380_5_230_43_B</v>
      </c>
      <c r="AH868" s="19"/>
      <c r="AI868" s="45" t="str">
        <f t="shared" si="643"/>
        <v>710_82_1380_5_230_43  Bewehrungsplan Wände</v>
      </c>
    </row>
    <row r="869" spans="1:35" s="445" customFormat="1" ht="12.75" customHeight="1" x14ac:dyDescent="0.25">
      <c r="A869" s="856">
        <v>710</v>
      </c>
      <c r="B869" s="118">
        <v>82</v>
      </c>
      <c r="C869" s="119" t="s">
        <v>11</v>
      </c>
      <c r="D869" s="120">
        <v>5</v>
      </c>
      <c r="E869" s="119" t="s">
        <v>337</v>
      </c>
      <c r="F869" s="119" t="s">
        <v>854</v>
      </c>
      <c r="G869" s="951" t="s">
        <v>19</v>
      </c>
      <c r="H869" s="918">
        <v>44841</v>
      </c>
      <c r="I869" s="934" t="s">
        <v>1556</v>
      </c>
      <c r="J869" s="856" t="s">
        <v>798</v>
      </c>
      <c r="K869" s="120" t="s">
        <v>55</v>
      </c>
      <c r="L869" s="118" t="s">
        <v>811</v>
      </c>
      <c r="M869" s="118"/>
      <c r="N869" s="859">
        <v>44845</v>
      </c>
      <c r="O869" s="859">
        <v>44846</v>
      </c>
      <c r="P869" s="859">
        <f t="shared" ref="P869" si="646">N869+(6*7)</f>
        <v>44887</v>
      </c>
      <c r="Q869" s="120"/>
      <c r="R869" s="124"/>
      <c r="S869" s="965" t="s">
        <v>101</v>
      </c>
      <c r="T869" s="121" t="s">
        <v>102</v>
      </c>
      <c r="U869" s="121" t="s">
        <v>103</v>
      </c>
      <c r="V869" s="122" t="s">
        <v>248</v>
      </c>
      <c r="W869" s="122" t="s">
        <v>122</v>
      </c>
      <c r="X869" s="960" t="s">
        <v>2057</v>
      </c>
      <c r="Y869" s="123"/>
      <c r="Z869" s="120" t="s">
        <v>13</v>
      </c>
      <c r="AA869" s="124" t="s">
        <v>242</v>
      </c>
      <c r="AB869" s="125" t="s">
        <v>21</v>
      </c>
      <c r="AC869" s="126" t="s">
        <v>53</v>
      </c>
      <c r="AD869" s="127"/>
      <c r="AE869" s="127" t="s">
        <v>247</v>
      </c>
      <c r="AF869" s="119" t="s">
        <v>28</v>
      </c>
      <c r="AG869" s="128" t="str">
        <f t="shared" si="642"/>
        <v>710_82_1380_5_230_44_A</v>
      </c>
      <c r="AH869" s="120"/>
      <c r="AI869" s="884" t="str">
        <f t="shared" si="643"/>
        <v>710_82_1380_5_230_44  Bewehrungsplan Decke EG</v>
      </c>
    </row>
    <row r="870" spans="1:35" s="445" customFormat="1" ht="12.75" customHeight="1" x14ac:dyDescent="0.25">
      <c r="A870" s="856">
        <v>710</v>
      </c>
      <c r="B870" s="118">
        <v>82</v>
      </c>
      <c r="C870" s="119" t="s">
        <v>11</v>
      </c>
      <c r="D870" s="120">
        <v>5</v>
      </c>
      <c r="E870" s="119" t="s">
        <v>337</v>
      </c>
      <c r="F870" s="119" t="s">
        <v>854</v>
      </c>
      <c r="G870" s="951" t="s">
        <v>56</v>
      </c>
      <c r="H870" s="918">
        <v>44966</v>
      </c>
      <c r="I870" s="934" t="s">
        <v>1556</v>
      </c>
      <c r="J870" s="856" t="s">
        <v>798</v>
      </c>
      <c r="K870" s="120" t="s">
        <v>55</v>
      </c>
      <c r="L870" s="118" t="s">
        <v>811</v>
      </c>
      <c r="M870" s="118"/>
      <c r="N870" s="859"/>
      <c r="O870" s="859"/>
      <c r="P870" s="859"/>
      <c r="Q870" s="929">
        <v>44985</v>
      </c>
      <c r="R870" s="124"/>
      <c r="S870" s="965" t="s">
        <v>101</v>
      </c>
      <c r="T870" s="121" t="s">
        <v>102</v>
      </c>
      <c r="U870" s="121" t="s">
        <v>103</v>
      </c>
      <c r="V870" s="122" t="s">
        <v>248</v>
      </c>
      <c r="W870" s="122" t="s">
        <v>122</v>
      </c>
      <c r="X870" s="960" t="s">
        <v>2057</v>
      </c>
      <c r="Y870" s="123"/>
      <c r="Z870" s="120" t="s">
        <v>13</v>
      </c>
      <c r="AA870" s="124" t="s">
        <v>242</v>
      </c>
      <c r="AB870" s="125" t="s">
        <v>21</v>
      </c>
      <c r="AC870" s="126" t="s">
        <v>53</v>
      </c>
      <c r="AD870" s="127"/>
      <c r="AE870" s="127" t="s">
        <v>247</v>
      </c>
      <c r="AF870" s="119" t="s">
        <v>28</v>
      </c>
      <c r="AG870" s="128" t="str">
        <f t="shared" si="642"/>
        <v>710_82_1380_5_230_44_B</v>
      </c>
      <c r="AH870" s="120"/>
      <c r="AI870" s="884" t="str">
        <f t="shared" si="643"/>
        <v>710_82_1380_5_230_44  Bewehrungsplan Decke EG</v>
      </c>
    </row>
    <row r="871" spans="1:35" s="188" customFormat="1" ht="12.75" customHeight="1" x14ac:dyDescent="0.25">
      <c r="A871" s="29">
        <v>710</v>
      </c>
      <c r="B871" s="5">
        <v>82</v>
      </c>
      <c r="C871" s="20" t="s">
        <v>11</v>
      </c>
      <c r="D871" s="19">
        <v>5</v>
      </c>
      <c r="E871" s="20" t="s">
        <v>337</v>
      </c>
      <c r="F871" s="20" t="s">
        <v>854</v>
      </c>
      <c r="G871" s="932" t="s">
        <v>54</v>
      </c>
      <c r="H871" s="911">
        <v>44988</v>
      </c>
      <c r="I871" s="814" t="s">
        <v>1560</v>
      </c>
      <c r="J871" s="185" t="s">
        <v>798</v>
      </c>
      <c r="K871" s="132" t="s">
        <v>55</v>
      </c>
      <c r="L871" s="5" t="s">
        <v>811</v>
      </c>
      <c r="M871" s="5"/>
      <c r="N871" s="101" t="s">
        <v>589</v>
      </c>
      <c r="O871" s="101">
        <v>45011</v>
      </c>
      <c r="P871" s="101" t="s">
        <v>589</v>
      </c>
      <c r="Q871" s="608">
        <v>44985</v>
      </c>
      <c r="R871" s="1037">
        <v>45040</v>
      </c>
      <c r="S871" s="537" t="s">
        <v>101</v>
      </c>
      <c r="T871" s="25" t="s">
        <v>102</v>
      </c>
      <c r="U871" s="25" t="s">
        <v>103</v>
      </c>
      <c r="V871" s="18" t="s">
        <v>248</v>
      </c>
      <c r="W871" s="18" t="s">
        <v>122</v>
      </c>
      <c r="X871" s="41" t="s">
        <v>2057</v>
      </c>
      <c r="Y871" s="46"/>
      <c r="Z871" s="19" t="s">
        <v>13</v>
      </c>
      <c r="AA871" s="39" t="s">
        <v>242</v>
      </c>
      <c r="AB871" s="43" t="s">
        <v>21</v>
      </c>
      <c r="AC871" s="22" t="s">
        <v>53</v>
      </c>
      <c r="AD871" s="23"/>
      <c r="AE871" s="23" t="s">
        <v>247</v>
      </c>
      <c r="AF871" s="20" t="s">
        <v>28</v>
      </c>
      <c r="AG871" s="6" t="str">
        <f t="shared" si="642"/>
        <v>710_82_1380_5_230_44_C</v>
      </c>
      <c r="AH871" s="19"/>
      <c r="AI871" s="45" t="str">
        <f t="shared" si="643"/>
        <v>710_82_1380_5_230_44  Bewehrungsplan Decke EG</v>
      </c>
    </row>
    <row r="872" spans="1:35" s="445" customFormat="1" ht="12.75" customHeight="1" x14ac:dyDescent="0.25">
      <c r="A872" s="856">
        <v>710</v>
      </c>
      <c r="B872" s="118">
        <v>82</v>
      </c>
      <c r="C872" s="119" t="s">
        <v>11</v>
      </c>
      <c r="D872" s="120">
        <v>5</v>
      </c>
      <c r="E872" s="119" t="s">
        <v>337</v>
      </c>
      <c r="F872" s="119" t="s">
        <v>855</v>
      </c>
      <c r="G872" s="951" t="s">
        <v>19</v>
      </c>
      <c r="H872" s="918">
        <v>44841</v>
      </c>
      <c r="I872" s="934" t="s">
        <v>1556</v>
      </c>
      <c r="J872" s="856" t="s">
        <v>798</v>
      </c>
      <c r="K872" s="120" t="s">
        <v>55</v>
      </c>
      <c r="L872" s="118" t="s">
        <v>811</v>
      </c>
      <c r="M872" s="118"/>
      <c r="N872" s="859">
        <v>44845</v>
      </c>
      <c r="O872" s="859">
        <v>44846</v>
      </c>
      <c r="P872" s="859">
        <f t="shared" ref="P872" si="647">N872+(6*7)</f>
        <v>44887</v>
      </c>
      <c r="Q872" s="120"/>
      <c r="R872" s="124"/>
      <c r="S872" s="965" t="s">
        <v>101</v>
      </c>
      <c r="T872" s="121" t="s">
        <v>102</v>
      </c>
      <c r="U872" s="121" t="s">
        <v>103</v>
      </c>
      <c r="V872" s="122" t="s">
        <v>248</v>
      </c>
      <c r="W872" s="122" t="s">
        <v>122</v>
      </c>
      <c r="X872" s="960" t="s">
        <v>2057</v>
      </c>
      <c r="Y872" s="123"/>
      <c r="Z872" s="120" t="s">
        <v>13</v>
      </c>
      <c r="AA872" s="124" t="s">
        <v>242</v>
      </c>
      <c r="AB872" s="125" t="s">
        <v>21</v>
      </c>
      <c r="AC872" s="126" t="s">
        <v>53</v>
      </c>
      <c r="AD872" s="127"/>
      <c r="AE872" s="127" t="s">
        <v>247</v>
      </c>
      <c r="AF872" s="119" t="s">
        <v>28</v>
      </c>
      <c r="AG872" s="128" t="str">
        <f t="shared" si="642"/>
        <v>710_82_1380_5_230_45_A</v>
      </c>
      <c r="AH872" s="120"/>
      <c r="AI872" s="884" t="str">
        <f t="shared" si="643"/>
        <v>710_82_1380_5_230_45  Bewehrungsplan Decke EG</v>
      </c>
    </row>
    <row r="873" spans="1:35" s="188" customFormat="1" ht="12.75" customHeight="1" x14ac:dyDescent="0.25">
      <c r="A873" s="29">
        <v>710</v>
      </c>
      <c r="B873" s="5">
        <v>82</v>
      </c>
      <c r="C873" s="20" t="s">
        <v>11</v>
      </c>
      <c r="D873" s="19">
        <v>5</v>
      </c>
      <c r="E873" s="20" t="s">
        <v>337</v>
      </c>
      <c r="F873" s="20" t="s">
        <v>855</v>
      </c>
      <c r="G873" s="932" t="s">
        <v>56</v>
      </c>
      <c r="H873" s="911">
        <v>44966</v>
      </c>
      <c r="I873" s="814" t="s">
        <v>1560</v>
      </c>
      <c r="J873" s="185" t="s">
        <v>798</v>
      </c>
      <c r="K873" s="132" t="s">
        <v>55</v>
      </c>
      <c r="L873" s="5" t="s">
        <v>811</v>
      </c>
      <c r="M873" s="5"/>
      <c r="N873" s="101" t="s">
        <v>589</v>
      </c>
      <c r="O873" s="101">
        <v>45011</v>
      </c>
      <c r="P873" s="101" t="s">
        <v>589</v>
      </c>
      <c r="Q873" s="608">
        <v>44954</v>
      </c>
      <c r="R873" s="1037">
        <v>45040</v>
      </c>
      <c r="S873" s="537" t="s">
        <v>101</v>
      </c>
      <c r="T873" s="25" t="s">
        <v>102</v>
      </c>
      <c r="U873" s="25" t="s">
        <v>103</v>
      </c>
      <c r="V873" s="18" t="s">
        <v>248</v>
      </c>
      <c r="W873" s="18" t="s">
        <v>122</v>
      </c>
      <c r="X873" s="41" t="s">
        <v>2057</v>
      </c>
      <c r="Y873" s="46"/>
      <c r="Z873" s="19" t="s">
        <v>13</v>
      </c>
      <c r="AA873" s="39" t="s">
        <v>242</v>
      </c>
      <c r="AB873" s="43" t="s">
        <v>21</v>
      </c>
      <c r="AC873" s="22" t="s">
        <v>53</v>
      </c>
      <c r="AD873" s="23"/>
      <c r="AE873" s="23" t="s">
        <v>247</v>
      </c>
      <c r="AF873" s="20" t="s">
        <v>28</v>
      </c>
      <c r="AG873" s="6" t="str">
        <f t="shared" si="642"/>
        <v>710_82_1380_5_230_45_B</v>
      </c>
      <c r="AH873" s="19"/>
      <c r="AI873" s="45" t="str">
        <f t="shared" si="643"/>
        <v>710_82_1380_5_230_45  Bewehrungsplan Decke EG</v>
      </c>
    </row>
    <row r="874" spans="1:35" s="445" customFormat="1" ht="12.75" customHeight="1" x14ac:dyDescent="0.25">
      <c r="A874" s="856">
        <v>710</v>
      </c>
      <c r="B874" s="118">
        <v>82</v>
      </c>
      <c r="C874" s="119" t="s">
        <v>11</v>
      </c>
      <c r="D874" s="120">
        <v>5</v>
      </c>
      <c r="E874" s="119" t="s">
        <v>337</v>
      </c>
      <c r="F874" s="119" t="s">
        <v>856</v>
      </c>
      <c r="G874" s="951" t="s">
        <v>19</v>
      </c>
      <c r="H874" s="918">
        <v>44834</v>
      </c>
      <c r="I874" s="934" t="s">
        <v>1556</v>
      </c>
      <c r="J874" s="856" t="s">
        <v>798</v>
      </c>
      <c r="K874" s="120" t="s">
        <v>55</v>
      </c>
      <c r="L874" s="118" t="s">
        <v>811</v>
      </c>
      <c r="M874" s="118"/>
      <c r="N874" s="859">
        <v>44845</v>
      </c>
      <c r="O874" s="859">
        <v>44846</v>
      </c>
      <c r="P874" s="859">
        <f t="shared" ref="P874" si="648">N874+(6*7)</f>
        <v>44887</v>
      </c>
      <c r="Q874" s="120"/>
      <c r="R874" s="124"/>
      <c r="S874" s="965" t="s">
        <v>101</v>
      </c>
      <c r="T874" s="121" t="s">
        <v>102</v>
      </c>
      <c r="U874" s="121" t="s">
        <v>103</v>
      </c>
      <c r="V874" s="122" t="s">
        <v>248</v>
      </c>
      <c r="W874" s="122" t="s">
        <v>122</v>
      </c>
      <c r="X874" s="960" t="s">
        <v>1084</v>
      </c>
      <c r="Y874" s="123"/>
      <c r="Z874" s="120" t="s">
        <v>13</v>
      </c>
      <c r="AA874" s="124" t="s">
        <v>242</v>
      </c>
      <c r="AB874" s="125" t="s">
        <v>21</v>
      </c>
      <c r="AC874" s="126" t="s">
        <v>53</v>
      </c>
      <c r="AD874" s="127"/>
      <c r="AE874" s="127" t="s">
        <v>247</v>
      </c>
      <c r="AF874" s="119" t="s">
        <v>28</v>
      </c>
      <c r="AG874" s="128" t="str">
        <f t="shared" si="642"/>
        <v>710_82_1380_5_230_46_A</v>
      </c>
      <c r="AH874" s="120"/>
      <c r="AI874" s="884" t="str">
        <f t="shared" si="643"/>
        <v>710_82_1380_5_230_46  Bewehrungsplan Wände</v>
      </c>
    </row>
    <row r="875" spans="1:35" s="445" customFormat="1" ht="12.75" customHeight="1" x14ac:dyDescent="0.25">
      <c r="A875" s="856">
        <v>710</v>
      </c>
      <c r="B875" s="118">
        <v>82</v>
      </c>
      <c r="C875" s="119" t="s">
        <v>11</v>
      </c>
      <c r="D875" s="120">
        <v>5</v>
      </c>
      <c r="E875" s="119" t="s">
        <v>337</v>
      </c>
      <c r="F875" s="119" t="s">
        <v>856</v>
      </c>
      <c r="G875" s="951" t="s">
        <v>56</v>
      </c>
      <c r="H875" s="918">
        <v>44966</v>
      </c>
      <c r="I875" s="934" t="s">
        <v>1556</v>
      </c>
      <c r="J875" s="856" t="s">
        <v>798</v>
      </c>
      <c r="K875" s="120" t="s">
        <v>55</v>
      </c>
      <c r="L875" s="118" t="s">
        <v>811</v>
      </c>
      <c r="M875" s="118"/>
      <c r="N875" s="859"/>
      <c r="O875" s="859"/>
      <c r="P875" s="859"/>
      <c r="Q875" s="929">
        <v>44985</v>
      </c>
      <c r="R875" s="124"/>
      <c r="S875" s="965" t="s">
        <v>101</v>
      </c>
      <c r="T875" s="121" t="s">
        <v>102</v>
      </c>
      <c r="U875" s="121" t="s">
        <v>103</v>
      </c>
      <c r="V875" s="122" t="s">
        <v>248</v>
      </c>
      <c r="W875" s="122" t="s">
        <v>122</v>
      </c>
      <c r="X875" s="960" t="s">
        <v>1084</v>
      </c>
      <c r="Y875" s="123"/>
      <c r="Z875" s="120" t="s">
        <v>13</v>
      </c>
      <c r="AA875" s="124" t="s">
        <v>242</v>
      </c>
      <c r="AB875" s="125" t="s">
        <v>21</v>
      </c>
      <c r="AC875" s="126" t="s">
        <v>53</v>
      </c>
      <c r="AD875" s="127"/>
      <c r="AE875" s="127" t="s">
        <v>247</v>
      </c>
      <c r="AF875" s="119" t="s">
        <v>28</v>
      </c>
      <c r="AG875" s="128" t="str">
        <f t="shared" si="642"/>
        <v>710_82_1380_5_230_46_B</v>
      </c>
      <c r="AH875" s="120"/>
      <c r="AI875" s="884" t="str">
        <f t="shared" si="643"/>
        <v>710_82_1380_5_230_46  Bewehrungsplan Wände</v>
      </c>
    </row>
    <row r="876" spans="1:35" s="188" customFormat="1" ht="12.75" customHeight="1" x14ac:dyDescent="0.25">
      <c r="A876" s="29">
        <v>710</v>
      </c>
      <c r="B876" s="5">
        <v>82</v>
      </c>
      <c r="C876" s="20" t="s">
        <v>11</v>
      </c>
      <c r="D876" s="19">
        <v>5</v>
      </c>
      <c r="E876" s="20" t="s">
        <v>337</v>
      </c>
      <c r="F876" s="20" t="s">
        <v>856</v>
      </c>
      <c r="G876" s="932" t="s">
        <v>54</v>
      </c>
      <c r="H876" s="911">
        <v>44988</v>
      </c>
      <c r="I876" s="814" t="s">
        <v>1560</v>
      </c>
      <c r="J876" s="185" t="s">
        <v>798</v>
      </c>
      <c r="K876" s="132" t="s">
        <v>55</v>
      </c>
      <c r="L876" s="5" t="s">
        <v>811</v>
      </c>
      <c r="M876" s="5"/>
      <c r="N876" s="101" t="s">
        <v>589</v>
      </c>
      <c r="O876" s="101">
        <v>45011</v>
      </c>
      <c r="P876" s="101" t="s">
        <v>589</v>
      </c>
      <c r="Q876" s="608">
        <v>44985</v>
      </c>
      <c r="R876" s="1037">
        <v>45040</v>
      </c>
      <c r="S876" s="537" t="s">
        <v>101</v>
      </c>
      <c r="T876" s="25" t="s">
        <v>102</v>
      </c>
      <c r="U876" s="25" t="s">
        <v>103</v>
      </c>
      <c r="V876" s="18" t="s">
        <v>248</v>
      </c>
      <c r="W876" s="18" t="s">
        <v>122</v>
      </c>
      <c r="X876" s="41" t="s">
        <v>1084</v>
      </c>
      <c r="Y876" s="46"/>
      <c r="Z876" s="19" t="s">
        <v>13</v>
      </c>
      <c r="AA876" s="39" t="s">
        <v>242</v>
      </c>
      <c r="AB876" s="43" t="s">
        <v>21</v>
      </c>
      <c r="AC876" s="22" t="s">
        <v>53</v>
      </c>
      <c r="AD876" s="23"/>
      <c r="AE876" s="23" t="s">
        <v>247</v>
      </c>
      <c r="AF876" s="20" t="s">
        <v>28</v>
      </c>
      <c r="AG876" s="6" t="str">
        <f t="shared" si="642"/>
        <v>710_82_1380_5_230_46_C</v>
      </c>
      <c r="AH876" s="19"/>
      <c r="AI876" s="45" t="str">
        <f t="shared" si="643"/>
        <v>710_82_1380_5_230_46  Bewehrungsplan Wände</v>
      </c>
    </row>
    <row r="877" spans="1:35" s="445" customFormat="1" ht="12.75" customHeight="1" x14ac:dyDescent="0.25">
      <c r="A877" s="856">
        <v>710</v>
      </c>
      <c r="B877" s="118">
        <v>82</v>
      </c>
      <c r="C877" s="119" t="s">
        <v>11</v>
      </c>
      <c r="D877" s="120">
        <v>5</v>
      </c>
      <c r="E877" s="119" t="s">
        <v>337</v>
      </c>
      <c r="F877" s="119" t="s">
        <v>1615</v>
      </c>
      <c r="G877" s="951" t="s">
        <v>19</v>
      </c>
      <c r="H877" s="918">
        <v>44834</v>
      </c>
      <c r="I877" s="934" t="s">
        <v>1556</v>
      </c>
      <c r="J877" s="856" t="s">
        <v>798</v>
      </c>
      <c r="K877" s="120" t="s">
        <v>55</v>
      </c>
      <c r="L877" s="118" t="s">
        <v>811</v>
      </c>
      <c r="M877" s="118"/>
      <c r="N877" s="859">
        <v>44845</v>
      </c>
      <c r="O877" s="859">
        <v>44846</v>
      </c>
      <c r="P877" s="859">
        <f t="shared" ref="P877" si="649">N877+(6*7)</f>
        <v>44887</v>
      </c>
      <c r="Q877" s="120"/>
      <c r="R877" s="124"/>
      <c r="S877" s="965" t="s">
        <v>101</v>
      </c>
      <c r="T877" s="121" t="s">
        <v>102</v>
      </c>
      <c r="U877" s="121" t="s">
        <v>103</v>
      </c>
      <c r="V877" s="122" t="s">
        <v>248</v>
      </c>
      <c r="W877" s="122" t="s">
        <v>122</v>
      </c>
      <c r="X877" s="960" t="s">
        <v>1084</v>
      </c>
      <c r="Y877" s="123"/>
      <c r="Z877" s="120" t="s">
        <v>13</v>
      </c>
      <c r="AA877" s="124" t="s">
        <v>242</v>
      </c>
      <c r="AB877" s="125" t="s">
        <v>21</v>
      </c>
      <c r="AC877" s="126" t="s">
        <v>53</v>
      </c>
      <c r="AD877" s="127"/>
      <c r="AE877" s="127" t="s">
        <v>247</v>
      </c>
      <c r="AF877" s="119" t="s">
        <v>28</v>
      </c>
      <c r="AG877" s="128" t="str">
        <f t="shared" si="642"/>
        <v>710_82_1380_5_230_47_A</v>
      </c>
      <c r="AH877" s="120"/>
      <c r="AI877" s="884" t="str">
        <f t="shared" si="643"/>
        <v>710_82_1380_5_230_47  Bewehrungsplan Wände</v>
      </c>
    </row>
    <row r="878" spans="1:35" s="188" customFormat="1" ht="12.75" customHeight="1" x14ac:dyDescent="0.25">
      <c r="A878" s="29">
        <v>710</v>
      </c>
      <c r="B878" s="5">
        <v>82</v>
      </c>
      <c r="C878" s="20" t="s">
        <v>11</v>
      </c>
      <c r="D878" s="19">
        <v>5</v>
      </c>
      <c r="E878" s="20" t="s">
        <v>337</v>
      </c>
      <c r="F878" s="20" t="s">
        <v>1615</v>
      </c>
      <c r="G878" s="932" t="s">
        <v>56</v>
      </c>
      <c r="H878" s="911">
        <v>44966</v>
      </c>
      <c r="I878" s="814" t="s">
        <v>1560</v>
      </c>
      <c r="J878" s="185" t="s">
        <v>798</v>
      </c>
      <c r="K878" s="132" t="s">
        <v>55</v>
      </c>
      <c r="L878" s="5" t="s">
        <v>811</v>
      </c>
      <c r="M878" s="5"/>
      <c r="N878" s="101" t="s">
        <v>589</v>
      </c>
      <c r="O878" s="101">
        <v>45011</v>
      </c>
      <c r="P878" s="101" t="s">
        <v>589</v>
      </c>
      <c r="Q878" s="608">
        <v>44954</v>
      </c>
      <c r="R878" s="1037">
        <v>45040</v>
      </c>
      <c r="S878" s="537" t="s">
        <v>101</v>
      </c>
      <c r="T878" s="25" t="s">
        <v>102</v>
      </c>
      <c r="U878" s="25" t="s">
        <v>103</v>
      </c>
      <c r="V878" s="18" t="s">
        <v>248</v>
      </c>
      <c r="W878" s="18" t="s">
        <v>122</v>
      </c>
      <c r="X878" s="41" t="s">
        <v>1084</v>
      </c>
      <c r="Y878" s="46"/>
      <c r="Z878" s="19" t="s">
        <v>13</v>
      </c>
      <c r="AA878" s="39" t="s">
        <v>242</v>
      </c>
      <c r="AB878" s="43" t="s">
        <v>21</v>
      </c>
      <c r="AC878" s="22" t="s">
        <v>53</v>
      </c>
      <c r="AD878" s="23"/>
      <c r="AE878" s="23" t="s">
        <v>247</v>
      </c>
      <c r="AF878" s="20" t="s">
        <v>28</v>
      </c>
      <c r="AG878" s="6" t="str">
        <f t="shared" si="642"/>
        <v>710_82_1380_5_230_47_B</v>
      </c>
      <c r="AH878" s="19"/>
      <c r="AI878" s="45" t="str">
        <f t="shared" si="643"/>
        <v>710_82_1380_5_230_47  Bewehrungsplan Wände</v>
      </c>
    </row>
    <row r="879" spans="1:35" s="445" customFormat="1" ht="12.75" customHeight="1" x14ac:dyDescent="0.25">
      <c r="A879" s="856">
        <v>710</v>
      </c>
      <c r="B879" s="118">
        <v>82</v>
      </c>
      <c r="C879" s="119" t="s">
        <v>11</v>
      </c>
      <c r="D879" s="120">
        <v>5</v>
      </c>
      <c r="E879" s="119" t="s">
        <v>337</v>
      </c>
      <c r="F879" s="119" t="s">
        <v>1616</v>
      </c>
      <c r="G879" s="951" t="s">
        <v>19</v>
      </c>
      <c r="H879" s="918">
        <v>44834</v>
      </c>
      <c r="I879" s="934" t="s">
        <v>1556</v>
      </c>
      <c r="J879" s="856" t="s">
        <v>798</v>
      </c>
      <c r="K879" s="120" t="s">
        <v>55</v>
      </c>
      <c r="L879" s="118" t="s">
        <v>811</v>
      </c>
      <c r="M879" s="118"/>
      <c r="N879" s="859">
        <v>44845</v>
      </c>
      <c r="O879" s="859">
        <v>44847</v>
      </c>
      <c r="P879" s="859">
        <f t="shared" ref="P879:P880" si="650">N879+(6*7)</f>
        <v>44887</v>
      </c>
      <c r="Q879" s="120"/>
      <c r="R879" s="124"/>
      <c r="S879" s="965"/>
      <c r="T879" s="121"/>
      <c r="U879" s="121"/>
      <c r="V879" s="122"/>
      <c r="W879" s="122" t="s">
        <v>122</v>
      </c>
      <c r="X879" s="960" t="s">
        <v>2058</v>
      </c>
      <c r="Y879" s="123"/>
      <c r="Z879" s="120" t="s">
        <v>13</v>
      </c>
      <c r="AA879" s="124" t="s">
        <v>242</v>
      </c>
      <c r="AB879" s="125" t="s">
        <v>21</v>
      </c>
      <c r="AC879" s="126" t="s">
        <v>53</v>
      </c>
      <c r="AD879" s="127"/>
      <c r="AE879" s="127" t="s">
        <v>247</v>
      </c>
      <c r="AF879" s="119" t="s">
        <v>28</v>
      </c>
      <c r="AG879" s="128" t="str">
        <f t="shared" si="642"/>
        <v>710_82_1380_5_230_48_A</v>
      </c>
      <c r="AH879" s="120"/>
      <c r="AI879" s="884" t="str">
        <f t="shared" si="643"/>
        <v>710_82_1380_5_230_48  Bewehrungsplan Wände + Stützen</v>
      </c>
    </row>
    <row r="880" spans="1:35" s="445" customFormat="1" ht="12.75" customHeight="1" x14ac:dyDescent="0.25">
      <c r="A880" s="856">
        <v>710</v>
      </c>
      <c r="B880" s="118">
        <v>82</v>
      </c>
      <c r="C880" s="119" t="s">
        <v>11</v>
      </c>
      <c r="D880" s="120">
        <v>5</v>
      </c>
      <c r="E880" s="119" t="s">
        <v>337</v>
      </c>
      <c r="F880" s="119" t="s">
        <v>1616</v>
      </c>
      <c r="G880" s="951" t="s">
        <v>19</v>
      </c>
      <c r="H880" s="918">
        <v>44834</v>
      </c>
      <c r="I880" s="934" t="s">
        <v>1556</v>
      </c>
      <c r="J880" s="856" t="s">
        <v>798</v>
      </c>
      <c r="K880" s="120" t="s">
        <v>55</v>
      </c>
      <c r="L880" s="118" t="s">
        <v>811</v>
      </c>
      <c r="M880" s="118"/>
      <c r="N880" s="859">
        <v>44845</v>
      </c>
      <c r="O880" s="859">
        <v>44846</v>
      </c>
      <c r="P880" s="859">
        <f t="shared" si="650"/>
        <v>44887</v>
      </c>
      <c r="Q880" s="120"/>
      <c r="R880" s="124"/>
      <c r="S880" s="965" t="s">
        <v>101</v>
      </c>
      <c r="T880" s="121" t="s">
        <v>102</v>
      </c>
      <c r="U880" s="121" t="s">
        <v>103</v>
      </c>
      <c r="V880" s="122" t="s">
        <v>248</v>
      </c>
      <c r="W880" s="122" t="s">
        <v>122</v>
      </c>
      <c r="X880" s="960" t="s">
        <v>2058</v>
      </c>
      <c r="Y880" s="123"/>
      <c r="Z880" s="120" t="s">
        <v>13</v>
      </c>
      <c r="AA880" s="124" t="s">
        <v>242</v>
      </c>
      <c r="AB880" s="125" t="s">
        <v>21</v>
      </c>
      <c r="AC880" s="126" t="s">
        <v>53</v>
      </c>
      <c r="AD880" s="127"/>
      <c r="AE880" s="127" t="s">
        <v>247</v>
      </c>
      <c r="AF880" s="119" t="s">
        <v>28</v>
      </c>
      <c r="AG880" s="128" t="str">
        <f t="shared" si="642"/>
        <v>710_82_1380_5_230_48_A</v>
      </c>
      <c r="AH880" s="120"/>
      <c r="AI880" s="884" t="str">
        <f t="shared" si="643"/>
        <v>710_82_1380_5_230_48  Bewehrungsplan Wände + Stützen</v>
      </c>
    </row>
    <row r="881" spans="1:35" s="445" customFormat="1" ht="12.75" customHeight="1" x14ac:dyDescent="0.25">
      <c r="A881" s="856">
        <v>710</v>
      </c>
      <c r="B881" s="118">
        <v>82</v>
      </c>
      <c r="C881" s="119" t="s">
        <v>11</v>
      </c>
      <c r="D881" s="120">
        <v>5</v>
      </c>
      <c r="E881" s="119" t="s">
        <v>337</v>
      </c>
      <c r="F881" s="119" t="s">
        <v>1616</v>
      </c>
      <c r="G881" s="951" t="s">
        <v>56</v>
      </c>
      <c r="H881" s="918">
        <v>44846</v>
      </c>
      <c r="I881" s="934" t="s">
        <v>1556</v>
      </c>
      <c r="J881" s="856" t="s">
        <v>798</v>
      </c>
      <c r="K881" s="120" t="s">
        <v>55</v>
      </c>
      <c r="L881" s="118" t="s">
        <v>811</v>
      </c>
      <c r="M881" s="118"/>
      <c r="N881" s="859">
        <v>44845</v>
      </c>
      <c r="O881" s="859">
        <v>44847</v>
      </c>
      <c r="P881" s="859">
        <f t="shared" ref="P881" si="651">N881+(6*7)</f>
        <v>44887</v>
      </c>
      <c r="Q881" s="120"/>
      <c r="R881" s="124"/>
      <c r="S881" s="965" t="s">
        <v>101</v>
      </c>
      <c r="T881" s="121" t="s">
        <v>102</v>
      </c>
      <c r="U881" s="121" t="s">
        <v>103</v>
      </c>
      <c r="V881" s="122" t="s">
        <v>248</v>
      </c>
      <c r="W881" s="122" t="s">
        <v>122</v>
      </c>
      <c r="X881" s="960" t="s">
        <v>2058</v>
      </c>
      <c r="Y881" s="123"/>
      <c r="Z881" s="120" t="s">
        <v>13</v>
      </c>
      <c r="AA881" s="124" t="s">
        <v>242</v>
      </c>
      <c r="AB881" s="125" t="s">
        <v>21</v>
      </c>
      <c r="AC881" s="126" t="s">
        <v>53</v>
      </c>
      <c r="AD881" s="127"/>
      <c r="AE881" s="127" t="s">
        <v>247</v>
      </c>
      <c r="AF881" s="119" t="s">
        <v>28</v>
      </c>
      <c r="AG881" s="128" t="str">
        <f t="shared" si="642"/>
        <v>710_82_1380_5_230_48_B</v>
      </c>
      <c r="AH881" s="120"/>
      <c r="AI881" s="884" t="str">
        <f t="shared" si="643"/>
        <v>710_82_1380_5_230_48  Bewehrungsplan Wände + Stützen</v>
      </c>
    </row>
    <row r="882" spans="1:35" s="188" customFormat="1" ht="12.75" customHeight="1" x14ac:dyDescent="0.25">
      <c r="A882" s="29">
        <v>710</v>
      </c>
      <c r="B882" s="5">
        <v>82</v>
      </c>
      <c r="C882" s="20" t="s">
        <v>11</v>
      </c>
      <c r="D882" s="19">
        <v>5</v>
      </c>
      <c r="E882" s="20" t="s">
        <v>337</v>
      </c>
      <c r="F882" s="20" t="s">
        <v>1616</v>
      </c>
      <c r="G882" s="932" t="s">
        <v>54</v>
      </c>
      <c r="H882" s="911">
        <v>44966</v>
      </c>
      <c r="I882" s="814" t="s">
        <v>1560</v>
      </c>
      <c r="J882" s="185" t="s">
        <v>798</v>
      </c>
      <c r="K882" s="132" t="s">
        <v>55</v>
      </c>
      <c r="L882" s="5" t="s">
        <v>811</v>
      </c>
      <c r="M882" s="5"/>
      <c r="N882" s="101" t="s">
        <v>589</v>
      </c>
      <c r="O882" s="101">
        <v>45011</v>
      </c>
      <c r="P882" s="101" t="s">
        <v>589</v>
      </c>
      <c r="Q882" s="608">
        <v>44954</v>
      </c>
      <c r="R882" s="1037">
        <v>45040</v>
      </c>
      <c r="S882" s="537" t="s">
        <v>101</v>
      </c>
      <c r="T882" s="25" t="s">
        <v>102</v>
      </c>
      <c r="U882" s="25" t="s">
        <v>103</v>
      </c>
      <c r="V882" s="18" t="s">
        <v>248</v>
      </c>
      <c r="W882" s="18" t="s">
        <v>122</v>
      </c>
      <c r="X882" s="41" t="s">
        <v>2058</v>
      </c>
      <c r="Y882" s="46"/>
      <c r="Z882" s="19" t="s">
        <v>13</v>
      </c>
      <c r="AA882" s="39" t="s">
        <v>242</v>
      </c>
      <c r="AB882" s="43" t="s">
        <v>21</v>
      </c>
      <c r="AC882" s="22" t="s">
        <v>53</v>
      </c>
      <c r="AD882" s="23"/>
      <c r="AE882" s="23" t="s">
        <v>247</v>
      </c>
      <c r="AF882" s="20" t="s">
        <v>28</v>
      </c>
      <c r="AG882" s="6" t="str">
        <f t="shared" si="642"/>
        <v>710_82_1380_5_230_48_C</v>
      </c>
      <c r="AH882" s="19"/>
      <c r="AI882" s="45" t="str">
        <f t="shared" si="643"/>
        <v>710_82_1380_5_230_48  Bewehrungsplan Wände + Stützen</v>
      </c>
    </row>
    <row r="883" spans="1:35" s="445" customFormat="1" ht="12.75" customHeight="1" x14ac:dyDescent="0.25">
      <c r="A883" s="856">
        <v>710</v>
      </c>
      <c r="B883" s="118">
        <v>82</v>
      </c>
      <c r="C883" s="119" t="s">
        <v>11</v>
      </c>
      <c r="D883" s="120">
        <v>5</v>
      </c>
      <c r="E883" s="119" t="s">
        <v>337</v>
      </c>
      <c r="F883" s="119" t="s">
        <v>1924</v>
      </c>
      <c r="G883" s="951" t="s">
        <v>19</v>
      </c>
      <c r="H883" s="859">
        <v>44847</v>
      </c>
      <c r="I883" s="934" t="s">
        <v>1556</v>
      </c>
      <c r="J883" s="856" t="s">
        <v>798</v>
      </c>
      <c r="K883" s="120" t="s">
        <v>55</v>
      </c>
      <c r="L883" s="118" t="s">
        <v>811</v>
      </c>
      <c r="M883" s="118"/>
      <c r="N883" s="859">
        <v>44845</v>
      </c>
      <c r="O883" s="859">
        <v>44847</v>
      </c>
      <c r="P883" s="859">
        <f t="shared" ref="P883" si="652">N883+(6*7)</f>
        <v>44887</v>
      </c>
      <c r="Q883" s="120"/>
      <c r="R883" s="124"/>
      <c r="S883" s="965" t="s">
        <v>101</v>
      </c>
      <c r="T883" s="121" t="s">
        <v>102</v>
      </c>
      <c r="U883" s="121" t="s">
        <v>103</v>
      </c>
      <c r="V883" s="122" t="s">
        <v>248</v>
      </c>
      <c r="W883" s="122" t="s">
        <v>122</v>
      </c>
      <c r="X883" s="960" t="s">
        <v>2666</v>
      </c>
      <c r="Y883" s="123"/>
      <c r="Z883" s="120" t="s">
        <v>13</v>
      </c>
      <c r="AA883" s="124" t="s">
        <v>242</v>
      </c>
      <c r="AB883" s="125" t="s">
        <v>21</v>
      </c>
      <c r="AC883" s="126" t="s">
        <v>53</v>
      </c>
      <c r="AD883" s="127"/>
      <c r="AE883" s="127" t="s">
        <v>247</v>
      </c>
      <c r="AF883" s="119" t="s">
        <v>28</v>
      </c>
      <c r="AG883" s="128" t="str">
        <f t="shared" si="642"/>
        <v>710_82_1380_5_230_49_A</v>
      </c>
      <c r="AH883" s="120"/>
      <c r="AI883" s="884" t="str">
        <f t="shared" si="643"/>
        <v>710_82_1380_5_230_49  Bewehrungsplan Decke OG</v>
      </c>
    </row>
    <row r="884" spans="1:35" s="188" customFormat="1" ht="12.75" customHeight="1" x14ac:dyDescent="0.25">
      <c r="A884" s="29">
        <v>710</v>
      </c>
      <c r="B884" s="5">
        <v>82</v>
      </c>
      <c r="C884" s="20" t="s">
        <v>11</v>
      </c>
      <c r="D884" s="19">
        <v>5</v>
      </c>
      <c r="E884" s="20" t="s">
        <v>337</v>
      </c>
      <c r="F884" s="20" t="s">
        <v>1924</v>
      </c>
      <c r="G884" s="932" t="s">
        <v>56</v>
      </c>
      <c r="H884" s="911">
        <v>44966</v>
      </c>
      <c r="I884" s="814" t="s">
        <v>1560</v>
      </c>
      <c r="J884" s="185" t="s">
        <v>798</v>
      </c>
      <c r="K884" s="132" t="s">
        <v>55</v>
      </c>
      <c r="L884" s="5" t="s">
        <v>811</v>
      </c>
      <c r="M884" s="5"/>
      <c r="N884" s="101" t="s">
        <v>589</v>
      </c>
      <c r="O884" s="101">
        <v>45011</v>
      </c>
      <c r="P884" s="101" t="s">
        <v>589</v>
      </c>
      <c r="Q884" s="608">
        <v>44954</v>
      </c>
      <c r="R884" s="1037">
        <v>45040</v>
      </c>
      <c r="S884" s="537" t="s">
        <v>101</v>
      </c>
      <c r="T884" s="25" t="s">
        <v>102</v>
      </c>
      <c r="U884" s="25" t="s">
        <v>103</v>
      </c>
      <c r="V884" s="18" t="s">
        <v>248</v>
      </c>
      <c r="W884" s="18" t="s">
        <v>122</v>
      </c>
      <c r="X884" s="41" t="s">
        <v>2666</v>
      </c>
      <c r="Y884" s="46"/>
      <c r="Z884" s="19" t="s">
        <v>13</v>
      </c>
      <c r="AA884" s="39" t="s">
        <v>242</v>
      </c>
      <c r="AB884" s="43" t="s">
        <v>21</v>
      </c>
      <c r="AC884" s="22" t="s">
        <v>53</v>
      </c>
      <c r="AD884" s="23"/>
      <c r="AE884" s="23" t="s">
        <v>247</v>
      </c>
      <c r="AF884" s="20" t="s">
        <v>28</v>
      </c>
      <c r="AG884" s="6" t="str">
        <f t="shared" si="642"/>
        <v>710_82_1380_5_230_49_B</v>
      </c>
      <c r="AH884" s="19"/>
      <c r="AI884" s="45" t="str">
        <f t="shared" si="643"/>
        <v>710_82_1380_5_230_49  Bewehrungsplan Decke OG</v>
      </c>
    </row>
    <row r="885" spans="1:35" s="445" customFormat="1" ht="12.75" customHeight="1" x14ac:dyDescent="0.25">
      <c r="A885" s="856">
        <v>710</v>
      </c>
      <c r="B885" s="118">
        <v>82</v>
      </c>
      <c r="C885" s="119" t="s">
        <v>11</v>
      </c>
      <c r="D885" s="120">
        <v>5</v>
      </c>
      <c r="E885" s="119" t="s">
        <v>337</v>
      </c>
      <c r="F885" s="119" t="s">
        <v>857</v>
      </c>
      <c r="G885" s="951" t="s">
        <v>19</v>
      </c>
      <c r="H885" s="859">
        <v>44847</v>
      </c>
      <c r="I885" s="934" t="s">
        <v>1556</v>
      </c>
      <c r="J885" s="856" t="s">
        <v>798</v>
      </c>
      <c r="K885" s="120" t="s">
        <v>55</v>
      </c>
      <c r="L885" s="118" t="s">
        <v>811</v>
      </c>
      <c r="M885" s="118"/>
      <c r="N885" s="859">
        <v>44845</v>
      </c>
      <c r="O885" s="859">
        <v>44847</v>
      </c>
      <c r="P885" s="859">
        <f t="shared" ref="P885" si="653">N885+(6*7)</f>
        <v>44887</v>
      </c>
      <c r="Q885" s="120"/>
      <c r="R885" s="124"/>
      <c r="S885" s="965" t="s">
        <v>101</v>
      </c>
      <c r="T885" s="121" t="s">
        <v>102</v>
      </c>
      <c r="U885" s="121" t="s">
        <v>103</v>
      </c>
      <c r="V885" s="122" t="s">
        <v>248</v>
      </c>
      <c r="W885" s="122" t="s">
        <v>122</v>
      </c>
      <c r="X885" s="960" t="s">
        <v>2666</v>
      </c>
      <c r="Y885" s="123"/>
      <c r="Z885" s="120" t="s">
        <v>13</v>
      </c>
      <c r="AA885" s="124" t="s">
        <v>242</v>
      </c>
      <c r="AB885" s="125" t="s">
        <v>21</v>
      </c>
      <c r="AC885" s="126" t="s">
        <v>53</v>
      </c>
      <c r="AD885" s="127"/>
      <c r="AE885" s="127" t="s">
        <v>247</v>
      </c>
      <c r="AF885" s="119" t="s">
        <v>28</v>
      </c>
      <c r="AG885" s="128" t="str">
        <f t="shared" si="642"/>
        <v>710_82_1380_5_230_50_A</v>
      </c>
      <c r="AH885" s="120"/>
      <c r="AI885" s="884" t="str">
        <f t="shared" si="643"/>
        <v>710_82_1380_5_230_50  Bewehrungsplan Decke OG</v>
      </c>
    </row>
    <row r="886" spans="1:35" s="188" customFormat="1" ht="12.75" customHeight="1" x14ac:dyDescent="0.25">
      <c r="A886" s="29">
        <v>710</v>
      </c>
      <c r="B886" s="5">
        <v>82</v>
      </c>
      <c r="C886" s="20" t="s">
        <v>11</v>
      </c>
      <c r="D886" s="19">
        <v>5</v>
      </c>
      <c r="E886" s="20" t="s">
        <v>337</v>
      </c>
      <c r="F886" s="20" t="s">
        <v>857</v>
      </c>
      <c r="G886" s="932" t="s">
        <v>56</v>
      </c>
      <c r="H886" s="911">
        <v>44966</v>
      </c>
      <c r="I886" s="814" t="s">
        <v>1560</v>
      </c>
      <c r="J886" s="185" t="s">
        <v>798</v>
      </c>
      <c r="K886" s="132" t="s">
        <v>55</v>
      </c>
      <c r="L886" s="5" t="s">
        <v>811</v>
      </c>
      <c r="M886" s="5"/>
      <c r="N886" s="101" t="s">
        <v>589</v>
      </c>
      <c r="O886" s="101">
        <v>45011</v>
      </c>
      <c r="P886" s="101" t="s">
        <v>589</v>
      </c>
      <c r="Q886" s="608">
        <v>44954</v>
      </c>
      <c r="R886" s="1037">
        <v>45040</v>
      </c>
      <c r="S886" s="537" t="s">
        <v>101</v>
      </c>
      <c r="T886" s="25" t="s">
        <v>102</v>
      </c>
      <c r="U886" s="25" t="s">
        <v>103</v>
      </c>
      <c r="V886" s="18" t="s">
        <v>248</v>
      </c>
      <c r="W886" s="18" t="s">
        <v>122</v>
      </c>
      <c r="X886" s="41" t="s">
        <v>2666</v>
      </c>
      <c r="Y886" s="46"/>
      <c r="Z886" s="19" t="s">
        <v>13</v>
      </c>
      <c r="AA886" s="39" t="s">
        <v>242</v>
      </c>
      <c r="AB886" s="43" t="s">
        <v>21</v>
      </c>
      <c r="AC886" s="22" t="s">
        <v>53</v>
      </c>
      <c r="AD886" s="23"/>
      <c r="AE886" s="23" t="s">
        <v>247</v>
      </c>
      <c r="AF886" s="20" t="s">
        <v>28</v>
      </c>
      <c r="AG886" s="6" t="str">
        <f t="shared" si="642"/>
        <v>710_82_1380_5_230_50_B</v>
      </c>
      <c r="AH886" s="19"/>
      <c r="AI886" s="45" t="str">
        <f t="shared" si="643"/>
        <v>710_82_1380_5_230_50  Bewehrungsplan Decke OG</v>
      </c>
    </row>
    <row r="887" spans="1:35" s="188" customFormat="1" ht="12.75" customHeight="1" x14ac:dyDescent="0.25">
      <c r="A887" s="29"/>
      <c r="B887" s="5"/>
      <c r="C887" s="20"/>
      <c r="D887" s="19"/>
      <c r="E887" s="20"/>
      <c r="F887" s="20"/>
      <c r="G887" s="932"/>
      <c r="H887" s="911"/>
      <c r="I887" s="160"/>
      <c r="J887" s="185"/>
      <c r="K887" s="132"/>
      <c r="L887" s="5"/>
      <c r="M887" s="5"/>
      <c r="N887" s="5"/>
      <c r="O887" s="5"/>
      <c r="P887" s="428"/>
      <c r="Q887" s="19"/>
      <c r="R887" s="39"/>
      <c r="S887" s="537"/>
      <c r="T887" s="25"/>
      <c r="U887" s="25"/>
      <c r="V887" s="18"/>
      <c r="W887" s="18"/>
      <c r="X887" s="671"/>
      <c r="Y887" s="46"/>
      <c r="Z887" s="19"/>
      <c r="AA887" s="39"/>
      <c r="AB887" s="43"/>
      <c r="AC887" s="22"/>
      <c r="AD887" s="23"/>
      <c r="AE887" s="23"/>
      <c r="AF887" s="20"/>
      <c r="AG887" s="6"/>
      <c r="AH887" s="19"/>
      <c r="AI887" s="45"/>
    </row>
    <row r="888" spans="1:35" s="445" customFormat="1" ht="12.75" customHeight="1" x14ac:dyDescent="0.25">
      <c r="A888" s="856">
        <v>710</v>
      </c>
      <c r="B888" s="118">
        <v>82</v>
      </c>
      <c r="C888" s="119" t="s">
        <v>11</v>
      </c>
      <c r="D888" s="120">
        <v>5</v>
      </c>
      <c r="E888" s="119" t="s">
        <v>338</v>
      </c>
      <c r="F888" s="119" t="s">
        <v>25</v>
      </c>
      <c r="G888" s="951" t="s">
        <v>19</v>
      </c>
      <c r="H888" s="918">
        <v>44287</v>
      </c>
      <c r="I888" s="937" t="s">
        <v>1556</v>
      </c>
      <c r="J888" s="856" t="s">
        <v>798</v>
      </c>
      <c r="K888" s="120" t="s">
        <v>55</v>
      </c>
      <c r="L888" s="118" t="s">
        <v>811</v>
      </c>
      <c r="M888" s="118"/>
      <c r="N888" s="859"/>
      <c r="O888" s="859"/>
      <c r="P888" s="929"/>
      <c r="Q888" s="120"/>
      <c r="R888" s="124"/>
      <c r="S888" s="965" t="s">
        <v>101</v>
      </c>
      <c r="T888" s="121" t="s">
        <v>102</v>
      </c>
      <c r="U888" s="121" t="s">
        <v>103</v>
      </c>
      <c r="V888" s="122" t="s">
        <v>248</v>
      </c>
      <c r="W888" s="122" t="s">
        <v>122</v>
      </c>
      <c r="X888" s="960" t="s">
        <v>1648</v>
      </c>
      <c r="Y888" s="123"/>
      <c r="Z888" s="120" t="s">
        <v>13</v>
      </c>
      <c r="AA888" s="124" t="s">
        <v>242</v>
      </c>
      <c r="AB888" s="125" t="s">
        <v>21</v>
      </c>
      <c r="AC888" s="126" t="s">
        <v>53</v>
      </c>
      <c r="AD888" s="127"/>
      <c r="AE888" s="127" t="s">
        <v>247</v>
      </c>
      <c r="AF888" s="119" t="s">
        <v>28</v>
      </c>
      <c r="AG888" s="128" t="str">
        <f t="shared" ref="AG888:AG930" si="654">IF(A888="","",A888&amp;"_"&amp;B888&amp;"_"&amp;C888&amp;"_"&amp;D888&amp;"_"&amp;E888&amp;"_"&amp;F888&amp;"_"&amp;G888)</f>
        <v>710_82_1380_5_240_01_A</v>
      </c>
      <c r="AH888" s="120"/>
      <c r="AI888" s="884" t="str">
        <f t="shared" ref="AI888:AI930" si="655">IF(A888="","",A888&amp;"_"&amp;B888&amp;"_"&amp;C888&amp;"_"&amp;D888&amp;"_"&amp;E888&amp;"_"&amp;F888&amp;"  "&amp;X888)</f>
        <v>710_82_1380_5_240_01  Übersicht Stahlbau Halle</v>
      </c>
    </row>
    <row r="889" spans="1:35" s="445" customFormat="1" ht="12.75" customHeight="1" x14ac:dyDescent="0.25">
      <c r="A889" s="856">
        <v>710</v>
      </c>
      <c r="B889" s="118">
        <v>82</v>
      </c>
      <c r="C889" s="119" t="s">
        <v>11</v>
      </c>
      <c r="D889" s="120">
        <v>5</v>
      </c>
      <c r="E889" s="119" t="s">
        <v>338</v>
      </c>
      <c r="F889" s="119" t="s">
        <v>25</v>
      </c>
      <c r="G889" s="951" t="s">
        <v>56</v>
      </c>
      <c r="H889" s="918">
        <v>44484</v>
      </c>
      <c r="I889" s="937" t="s">
        <v>1556</v>
      </c>
      <c r="J889" s="856" t="s">
        <v>798</v>
      </c>
      <c r="K889" s="120" t="s">
        <v>55</v>
      </c>
      <c r="L889" s="118" t="s">
        <v>811</v>
      </c>
      <c r="M889" s="118"/>
      <c r="N889" s="859"/>
      <c r="O889" s="859"/>
      <c r="P889" s="929"/>
      <c r="Q889" s="120"/>
      <c r="R889" s="124"/>
      <c r="S889" s="965" t="s">
        <v>101</v>
      </c>
      <c r="T889" s="121" t="s">
        <v>102</v>
      </c>
      <c r="U889" s="121" t="s">
        <v>103</v>
      </c>
      <c r="V889" s="122" t="s">
        <v>248</v>
      </c>
      <c r="W889" s="122" t="s">
        <v>122</v>
      </c>
      <c r="X889" s="960" t="s">
        <v>1648</v>
      </c>
      <c r="Y889" s="123"/>
      <c r="Z889" s="120" t="s">
        <v>13</v>
      </c>
      <c r="AA889" s="124" t="s">
        <v>242</v>
      </c>
      <c r="AB889" s="125" t="s">
        <v>21</v>
      </c>
      <c r="AC889" s="126" t="s">
        <v>53</v>
      </c>
      <c r="AD889" s="127"/>
      <c r="AE889" s="127" t="s">
        <v>247</v>
      </c>
      <c r="AF889" s="119" t="s">
        <v>28</v>
      </c>
      <c r="AG889" s="128" t="str">
        <f t="shared" si="654"/>
        <v>710_82_1380_5_240_01_B</v>
      </c>
      <c r="AH889" s="120"/>
      <c r="AI889" s="884" t="str">
        <f t="shared" si="655"/>
        <v>710_82_1380_5_240_01  Übersicht Stahlbau Halle</v>
      </c>
    </row>
    <row r="890" spans="1:35" s="188" customFormat="1" ht="12.75" customHeight="1" x14ac:dyDescent="0.25">
      <c r="A890" s="29">
        <v>710</v>
      </c>
      <c r="B890" s="5">
        <v>82</v>
      </c>
      <c r="C890" s="20" t="s">
        <v>11</v>
      </c>
      <c r="D890" s="19">
        <v>5</v>
      </c>
      <c r="E890" s="20" t="s">
        <v>338</v>
      </c>
      <c r="F890" s="20" t="s">
        <v>25</v>
      </c>
      <c r="G890" s="932" t="s">
        <v>54</v>
      </c>
      <c r="H890" s="911">
        <v>44931</v>
      </c>
      <c r="I890" s="814" t="s">
        <v>1560</v>
      </c>
      <c r="J890" s="185" t="s">
        <v>798</v>
      </c>
      <c r="K890" s="132" t="s">
        <v>55</v>
      </c>
      <c r="L890" s="5" t="s">
        <v>811</v>
      </c>
      <c r="M890" s="5"/>
      <c r="N890" s="101"/>
      <c r="O890" s="101">
        <v>44939</v>
      </c>
      <c r="P890" s="428"/>
      <c r="Q890" s="608">
        <v>44816</v>
      </c>
      <c r="R890" s="1037">
        <v>44966</v>
      </c>
      <c r="S890" s="537" t="s">
        <v>101</v>
      </c>
      <c r="T890" s="25" t="s">
        <v>102</v>
      </c>
      <c r="U890" s="25" t="s">
        <v>103</v>
      </c>
      <c r="V890" s="18" t="s">
        <v>248</v>
      </c>
      <c r="W890" s="18" t="s">
        <v>122</v>
      </c>
      <c r="X890" s="41" t="s">
        <v>1648</v>
      </c>
      <c r="Y890" s="46"/>
      <c r="Z890" s="19" t="s">
        <v>13</v>
      </c>
      <c r="AA890" s="39" t="s">
        <v>242</v>
      </c>
      <c r="AB890" s="43" t="s">
        <v>21</v>
      </c>
      <c r="AC890" s="22" t="s">
        <v>53</v>
      </c>
      <c r="AD890" s="23"/>
      <c r="AE890" s="23" t="s">
        <v>247</v>
      </c>
      <c r="AF890" s="20" t="s">
        <v>28</v>
      </c>
      <c r="AG890" s="6" t="str">
        <f t="shared" si="654"/>
        <v>710_82_1380_5_240_01_C</v>
      </c>
      <c r="AH890" s="19"/>
      <c r="AI890" s="45" t="str">
        <f t="shared" si="655"/>
        <v>710_82_1380_5_240_01  Übersicht Stahlbau Halle</v>
      </c>
    </row>
    <row r="891" spans="1:35" s="445" customFormat="1" ht="12.75" customHeight="1" x14ac:dyDescent="0.25">
      <c r="A891" s="856">
        <v>710</v>
      </c>
      <c r="B891" s="118">
        <v>82</v>
      </c>
      <c r="C891" s="119" t="s">
        <v>11</v>
      </c>
      <c r="D891" s="120">
        <v>5</v>
      </c>
      <c r="E891" s="119" t="s">
        <v>338</v>
      </c>
      <c r="F891" s="119" t="s">
        <v>29</v>
      </c>
      <c r="G891" s="951" t="s">
        <v>19</v>
      </c>
      <c r="H891" s="918">
        <v>44287</v>
      </c>
      <c r="I891" s="937" t="s">
        <v>1556</v>
      </c>
      <c r="J891" s="856" t="s">
        <v>798</v>
      </c>
      <c r="K891" s="120" t="s">
        <v>55</v>
      </c>
      <c r="L891" s="118" t="s">
        <v>811</v>
      </c>
      <c r="M891" s="118"/>
      <c r="N891" s="859"/>
      <c r="O891" s="859"/>
      <c r="P891" s="929"/>
      <c r="Q891" s="120"/>
      <c r="R891" s="124"/>
      <c r="S891" s="965" t="s">
        <v>101</v>
      </c>
      <c r="T891" s="121" t="s">
        <v>102</v>
      </c>
      <c r="U891" s="121" t="s">
        <v>103</v>
      </c>
      <c r="V891" s="122" t="s">
        <v>248</v>
      </c>
      <c r="W891" s="122" t="s">
        <v>122</v>
      </c>
      <c r="X891" s="960" t="s">
        <v>1649</v>
      </c>
      <c r="Y891" s="123"/>
      <c r="Z891" s="120" t="s">
        <v>13</v>
      </c>
      <c r="AA891" s="124" t="s">
        <v>242</v>
      </c>
      <c r="AB891" s="125" t="s">
        <v>21</v>
      </c>
      <c r="AC891" s="126" t="s">
        <v>53</v>
      </c>
      <c r="AD891" s="127"/>
      <c r="AE891" s="127" t="s">
        <v>247</v>
      </c>
      <c r="AF891" s="119" t="s">
        <v>28</v>
      </c>
      <c r="AG891" s="128" t="str">
        <f t="shared" si="654"/>
        <v>710_82_1380_5_240_02_A</v>
      </c>
      <c r="AH891" s="120"/>
      <c r="AI891" s="884" t="str">
        <f t="shared" si="655"/>
        <v>710_82_1380_5_240_02  Schnitte A bis C Halle</v>
      </c>
    </row>
    <row r="892" spans="1:35" s="445" customFormat="1" ht="12.75" customHeight="1" x14ac:dyDescent="0.25">
      <c r="A892" s="856">
        <v>710</v>
      </c>
      <c r="B892" s="118">
        <v>82</v>
      </c>
      <c r="C892" s="119" t="s">
        <v>11</v>
      </c>
      <c r="D892" s="120">
        <v>5</v>
      </c>
      <c r="E892" s="119" t="s">
        <v>338</v>
      </c>
      <c r="F892" s="119" t="s">
        <v>29</v>
      </c>
      <c r="G892" s="951" t="s">
        <v>56</v>
      </c>
      <c r="H892" s="918">
        <v>44484</v>
      </c>
      <c r="I892" s="937" t="s">
        <v>1556</v>
      </c>
      <c r="J892" s="856" t="s">
        <v>798</v>
      </c>
      <c r="K892" s="120" t="s">
        <v>55</v>
      </c>
      <c r="L892" s="118" t="s">
        <v>811</v>
      </c>
      <c r="M892" s="118"/>
      <c r="N892" s="859"/>
      <c r="O892" s="859"/>
      <c r="P892" s="929"/>
      <c r="Q892" s="120"/>
      <c r="R892" s="124"/>
      <c r="S892" s="965" t="s">
        <v>101</v>
      </c>
      <c r="T892" s="121" t="s">
        <v>102</v>
      </c>
      <c r="U892" s="121" t="s">
        <v>103</v>
      </c>
      <c r="V892" s="122" t="s">
        <v>248</v>
      </c>
      <c r="W892" s="122" t="s">
        <v>122</v>
      </c>
      <c r="X892" s="960" t="s">
        <v>1649</v>
      </c>
      <c r="Y892" s="123"/>
      <c r="Z892" s="120" t="s">
        <v>13</v>
      </c>
      <c r="AA892" s="124" t="s">
        <v>242</v>
      </c>
      <c r="AB892" s="125" t="s">
        <v>21</v>
      </c>
      <c r="AC892" s="126" t="s">
        <v>53</v>
      </c>
      <c r="AD892" s="127"/>
      <c r="AE892" s="127" t="s">
        <v>247</v>
      </c>
      <c r="AF892" s="119" t="s">
        <v>28</v>
      </c>
      <c r="AG892" s="128" t="str">
        <f t="shared" si="654"/>
        <v>710_82_1380_5_240_02_B</v>
      </c>
      <c r="AH892" s="120"/>
      <c r="AI892" s="884" t="str">
        <f t="shared" si="655"/>
        <v>710_82_1380_5_240_02  Schnitte A bis C Halle</v>
      </c>
    </row>
    <row r="893" spans="1:35" s="188" customFormat="1" ht="12.75" customHeight="1" x14ac:dyDescent="0.25">
      <c r="A893" s="29">
        <v>710</v>
      </c>
      <c r="B893" s="5">
        <v>82</v>
      </c>
      <c r="C893" s="20" t="s">
        <v>11</v>
      </c>
      <c r="D893" s="19">
        <v>5</v>
      </c>
      <c r="E893" s="20" t="s">
        <v>338</v>
      </c>
      <c r="F893" s="20" t="s">
        <v>29</v>
      </c>
      <c r="G893" s="932" t="s">
        <v>54</v>
      </c>
      <c r="H893" s="911">
        <v>44931</v>
      </c>
      <c r="I893" s="814" t="s">
        <v>1560</v>
      </c>
      <c r="J893" s="185" t="s">
        <v>798</v>
      </c>
      <c r="K893" s="132" t="s">
        <v>55</v>
      </c>
      <c r="L893" s="5" t="s">
        <v>811</v>
      </c>
      <c r="M893" s="5"/>
      <c r="N893" s="101"/>
      <c r="O893" s="101">
        <v>44939</v>
      </c>
      <c r="P893" s="428"/>
      <c r="Q893" s="608">
        <v>44816</v>
      </c>
      <c r="R893" s="1037">
        <v>44966</v>
      </c>
      <c r="S893" s="537" t="s">
        <v>101</v>
      </c>
      <c r="T893" s="25" t="s">
        <v>102</v>
      </c>
      <c r="U893" s="25" t="s">
        <v>103</v>
      </c>
      <c r="V893" s="18" t="s">
        <v>248</v>
      </c>
      <c r="W893" s="18" t="s">
        <v>122</v>
      </c>
      <c r="X893" s="41" t="s">
        <v>1649</v>
      </c>
      <c r="Y893" s="46"/>
      <c r="Z893" s="19" t="s">
        <v>13</v>
      </c>
      <c r="AA893" s="39" t="s">
        <v>242</v>
      </c>
      <c r="AB893" s="43" t="s">
        <v>21</v>
      </c>
      <c r="AC893" s="22" t="s">
        <v>53</v>
      </c>
      <c r="AD893" s="23"/>
      <c r="AE893" s="23" t="s">
        <v>247</v>
      </c>
      <c r="AF893" s="20" t="s">
        <v>28</v>
      </c>
      <c r="AG893" s="6" t="str">
        <f t="shared" si="654"/>
        <v>710_82_1380_5_240_02_C</v>
      </c>
      <c r="AH893" s="19"/>
      <c r="AI893" s="45" t="str">
        <f t="shared" si="655"/>
        <v>710_82_1380_5_240_02  Schnitte A bis C Halle</v>
      </c>
    </row>
    <row r="894" spans="1:35" s="445" customFormat="1" ht="12.75" customHeight="1" x14ac:dyDescent="0.25">
      <c r="A894" s="856">
        <v>710</v>
      </c>
      <c r="B894" s="118">
        <v>82</v>
      </c>
      <c r="C894" s="119" t="s">
        <v>11</v>
      </c>
      <c r="D894" s="120">
        <v>5</v>
      </c>
      <c r="E894" s="119" t="s">
        <v>338</v>
      </c>
      <c r="F894" s="119" t="s">
        <v>31</v>
      </c>
      <c r="G894" s="951" t="s">
        <v>19</v>
      </c>
      <c r="H894" s="918">
        <v>44287</v>
      </c>
      <c r="I894" s="937" t="s">
        <v>1556</v>
      </c>
      <c r="J894" s="856" t="s">
        <v>798</v>
      </c>
      <c r="K894" s="120" t="s">
        <v>55</v>
      </c>
      <c r="L894" s="118" t="s">
        <v>811</v>
      </c>
      <c r="M894" s="118"/>
      <c r="N894" s="859"/>
      <c r="O894" s="859"/>
      <c r="P894" s="929"/>
      <c r="Q894" s="120"/>
      <c r="R894" s="124"/>
      <c r="S894" s="965" t="s">
        <v>101</v>
      </c>
      <c r="T894" s="121" t="s">
        <v>102</v>
      </c>
      <c r="U894" s="121" t="s">
        <v>253</v>
      </c>
      <c r="V894" s="122" t="s">
        <v>248</v>
      </c>
      <c r="W894" s="122" t="s">
        <v>122</v>
      </c>
      <c r="X894" s="960" t="s">
        <v>1650</v>
      </c>
      <c r="Y894" s="123"/>
      <c r="Z894" s="120" t="s">
        <v>13</v>
      </c>
      <c r="AA894" s="124" t="s">
        <v>242</v>
      </c>
      <c r="AB894" s="125" t="s">
        <v>21</v>
      </c>
      <c r="AC894" s="126" t="s">
        <v>53</v>
      </c>
      <c r="AD894" s="127"/>
      <c r="AE894" s="127" t="s">
        <v>247</v>
      </c>
      <c r="AF894" s="119" t="s">
        <v>28</v>
      </c>
      <c r="AG894" s="128" t="str">
        <f t="shared" si="654"/>
        <v>710_82_1380_5_240_03_A</v>
      </c>
      <c r="AH894" s="120"/>
      <c r="AI894" s="884" t="str">
        <f t="shared" si="655"/>
        <v>710_82_1380_5_240_03  Schnitte D und E Halle</v>
      </c>
    </row>
    <row r="895" spans="1:35" s="445" customFormat="1" ht="12.75" customHeight="1" x14ac:dyDescent="0.25">
      <c r="A895" s="856">
        <v>710</v>
      </c>
      <c r="B895" s="118">
        <v>82</v>
      </c>
      <c r="C895" s="119" t="s">
        <v>11</v>
      </c>
      <c r="D895" s="120">
        <v>5</v>
      </c>
      <c r="E895" s="119" t="s">
        <v>338</v>
      </c>
      <c r="F895" s="119" t="s">
        <v>31</v>
      </c>
      <c r="G895" s="951" t="s">
        <v>56</v>
      </c>
      <c r="H895" s="918">
        <v>44484</v>
      </c>
      <c r="I895" s="937" t="s">
        <v>1556</v>
      </c>
      <c r="J895" s="856" t="s">
        <v>798</v>
      </c>
      <c r="K895" s="120" t="s">
        <v>55</v>
      </c>
      <c r="L895" s="118" t="s">
        <v>811</v>
      </c>
      <c r="M895" s="118"/>
      <c r="N895" s="859"/>
      <c r="O895" s="859"/>
      <c r="P895" s="929"/>
      <c r="Q895" s="120"/>
      <c r="R895" s="124"/>
      <c r="S895" s="965" t="s">
        <v>101</v>
      </c>
      <c r="T895" s="121" t="s">
        <v>102</v>
      </c>
      <c r="U895" s="121" t="s">
        <v>253</v>
      </c>
      <c r="V895" s="122" t="s">
        <v>248</v>
      </c>
      <c r="W895" s="122" t="s">
        <v>122</v>
      </c>
      <c r="X895" s="960" t="s">
        <v>1650</v>
      </c>
      <c r="Y895" s="123"/>
      <c r="Z895" s="120" t="s">
        <v>13</v>
      </c>
      <c r="AA895" s="124" t="s">
        <v>242</v>
      </c>
      <c r="AB895" s="125" t="s">
        <v>21</v>
      </c>
      <c r="AC895" s="126" t="s">
        <v>53</v>
      </c>
      <c r="AD895" s="127"/>
      <c r="AE895" s="127" t="s">
        <v>247</v>
      </c>
      <c r="AF895" s="119" t="s">
        <v>28</v>
      </c>
      <c r="AG895" s="128" t="str">
        <f t="shared" si="654"/>
        <v>710_82_1380_5_240_03_B</v>
      </c>
      <c r="AH895" s="120"/>
      <c r="AI895" s="884" t="str">
        <f t="shared" si="655"/>
        <v>710_82_1380_5_240_03  Schnitte D und E Halle</v>
      </c>
    </row>
    <row r="896" spans="1:35" s="445" customFormat="1" ht="12.75" customHeight="1" x14ac:dyDescent="0.25">
      <c r="A896" s="856">
        <v>710</v>
      </c>
      <c r="B896" s="118">
        <v>82</v>
      </c>
      <c r="C896" s="119" t="s">
        <v>11</v>
      </c>
      <c r="D896" s="120">
        <v>5</v>
      </c>
      <c r="E896" s="119" t="s">
        <v>338</v>
      </c>
      <c r="F896" s="119" t="s">
        <v>31</v>
      </c>
      <c r="G896" s="951" t="s">
        <v>54</v>
      </c>
      <c r="H896" s="918">
        <v>44729</v>
      </c>
      <c r="I896" s="937" t="s">
        <v>1556</v>
      </c>
      <c r="J896" s="856" t="s">
        <v>798</v>
      </c>
      <c r="K896" s="120" t="s">
        <v>55</v>
      </c>
      <c r="L896" s="118" t="s">
        <v>811</v>
      </c>
      <c r="M896" s="118"/>
      <c r="N896" s="859"/>
      <c r="O896" s="859"/>
      <c r="P896" s="929"/>
      <c r="Q896" s="120"/>
      <c r="R896" s="124"/>
      <c r="S896" s="965" t="s">
        <v>101</v>
      </c>
      <c r="T896" s="121" t="s">
        <v>102</v>
      </c>
      <c r="U896" s="121" t="s">
        <v>253</v>
      </c>
      <c r="V896" s="122" t="s">
        <v>248</v>
      </c>
      <c r="W896" s="122" t="s">
        <v>122</v>
      </c>
      <c r="X896" s="960" t="s">
        <v>1650</v>
      </c>
      <c r="Y896" s="123"/>
      <c r="Z896" s="120" t="s">
        <v>13</v>
      </c>
      <c r="AA896" s="124" t="s">
        <v>242</v>
      </c>
      <c r="AB896" s="125" t="s">
        <v>21</v>
      </c>
      <c r="AC896" s="126" t="s">
        <v>53</v>
      </c>
      <c r="AD896" s="127"/>
      <c r="AE896" s="127" t="s">
        <v>247</v>
      </c>
      <c r="AF896" s="119" t="s">
        <v>28</v>
      </c>
      <c r="AG896" s="128" t="str">
        <f t="shared" si="654"/>
        <v>710_82_1380_5_240_03_C</v>
      </c>
      <c r="AH896" s="120"/>
      <c r="AI896" s="884" t="str">
        <f t="shared" si="655"/>
        <v>710_82_1380_5_240_03  Schnitte D und E Halle</v>
      </c>
    </row>
    <row r="897" spans="1:35" s="188" customFormat="1" ht="12.75" customHeight="1" x14ac:dyDescent="0.25">
      <c r="A897" s="29">
        <v>710</v>
      </c>
      <c r="B897" s="5">
        <v>82</v>
      </c>
      <c r="C897" s="20" t="s">
        <v>11</v>
      </c>
      <c r="D897" s="19">
        <v>5</v>
      </c>
      <c r="E897" s="20" t="s">
        <v>338</v>
      </c>
      <c r="F897" s="20" t="s">
        <v>31</v>
      </c>
      <c r="G897" s="932" t="s">
        <v>752</v>
      </c>
      <c r="H897" s="911">
        <v>44931</v>
      </c>
      <c r="I897" s="814" t="s">
        <v>1560</v>
      </c>
      <c r="J897" s="185" t="s">
        <v>798</v>
      </c>
      <c r="K897" s="132" t="s">
        <v>55</v>
      </c>
      <c r="L897" s="5" t="s">
        <v>811</v>
      </c>
      <c r="M897" s="5"/>
      <c r="N897" s="101"/>
      <c r="O897" s="101">
        <v>44939</v>
      </c>
      <c r="P897" s="428"/>
      <c r="Q897" s="608">
        <v>44816</v>
      </c>
      <c r="R897" s="1037">
        <v>44966</v>
      </c>
      <c r="S897" s="537" t="s">
        <v>101</v>
      </c>
      <c r="T897" s="25" t="s">
        <v>102</v>
      </c>
      <c r="U897" s="25" t="s">
        <v>253</v>
      </c>
      <c r="V897" s="18" t="s">
        <v>248</v>
      </c>
      <c r="W897" s="18" t="s">
        <v>122</v>
      </c>
      <c r="X897" s="41" t="s">
        <v>1650</v>
      </c>
      <c r="Y897" s="46"/>
      <c r="Z897" s="19" t="s">
        <v>13</v>
      </c>
      <c r="AA897" s="39" t="s">
        <v>242</v>
      </c>
      <c r="AB897" s="43" t="s">
        <v>21</v>
      </c>
      <c r="AC897" s="22" t="s">
        <v>53</v>
      </c>
      <c r="AD897" s="23"/>
      <c r="AE897" s="23" t="s">
        <v>247</v>
      </c>
      <c r="AF897" s="20" t="s">
        <v>28</v>
      </c>
      <c r="AG897" s="6" t="str">
        <f t="shared" si="654"/>
        <v>710_82_1380_5_240_03_D</v>
      </c>
      <c r="AH897" s="19"/>
      <c r="AI897" s="45" t="str">
        <f t="shared" si="655"/>
        <v>710_82_1380_5_240_03  Schnitte D und E Halle</v>
      </c>
    </row>
    <row r="898" spans="1:35" s="445" customFormat="1" ht="12.75" customHeight="1" x14ac:dyDescent="0.25">
      <c r="A898" s="856">
        <v>710</v>
      </c>
      <c r="B898" s="118">
        <v>82</v>
      </c>
      <c r="C898" s="119" t="s">
        <v>11</v>
      </c>
      <c r="D898" s="120">
        <v>5</v>
      </c>
      <c r="E898" s="119" t="s">
        <v>338</v>
      </c>
      <c r="F898" s="119" t="s">
        <v>33</v>
      </c>
      <c r="G898" s="951" t="s">
        <v>19</v>
      </c>
      <c r="H898" s="918">
        <v>44287</v>
      </c>
      <c r="I898" s="937" t="s">
        <v>1556</v>
      </c>
      <c r="J898" s="856" t="s">
        <v>798</v>
      </c>
      <c r="K898" s="120" t="s">
        <v>55</v>
      </c>
      <c r="L898" s="118" t="s">
        <v>811</v>
      </c>
      <c r="M898" s="118"/>
      <c r="N898" s="859"/>
      <c r="O898" s="859"/>
      <c r="P898" s="929"/>
      <c r="Q898" s="120"/>
      <c r="R898" s="124"/>
      <c r="S898" s="965" t="s">
        <v>101</v>
      </c>
      <c r="T898" s="121" t="s">
        <v>102</v>
      </c>
      <c r="U898" s="121" t="s">
        <v>253</v>
      </c>
      <c r="V898" s="122" t="s">
        <v>248</v>
      </c>
      <c r="W898" s="122" t="s">
        <v>122</v>
      </c>
      <c r="X898" s="960" t="s">
        <v>1636</v>
      </c>
      <c r="Y898" s="123"/>
      <c r="Z898" s="120" t="s">
        <v>13</v>
      </c>
      <c r="AA898" s="124" t="s">
        <v>242</v>
      </c>
      <c r="AB898" s="125" t="s">
        <v>21</v>
      </c>
      <c r="AC898" s="126" t="s">
        <v>262</v>
      </c>
      <c r="AD898" s="127"/>
      <c r="AE898" s="127" t="s">
        <v>247</v>
      </c>
      <c r="AF898" s="119" t="s">
        <v>28</v>
      </c>
      <c r="AG898" s="128" t="str">
        <f t="shared" si="654"/>
        <v>710_82_1380_5_240_04_A</v>
      </c>
      <c r="AH898" s="120"/>
      <c r="AI898" s="884" t="str">
        <f t="shared" si="655"/>
        <v>710_82_1380_5_240_04  Details 1 bis 8 Halle</v>
      </c>
    </row>
    <row r="899" spans="1:35" s="445" customFormat="1" ht="12.75" customHeight="1" x14ac:dyDescent="0.25">
      <c r="A899" s="856">
        <v>710</v>
      </c>
      <c r="B899" s="118">
        <v>82</v>
      </c>
      <c r="C899" s="119" t="s">
        <v>11</v>
      </c>
      <c r="D899" s="120">
        <v>5</v>
      </c>
      <c r="E899" s="119" t="s">
        <v>338</v>
      </c>
      <c r="F899" s="119" t="s">
        <v>33</v>
      </c>
      <c r="G899" s="951" t="s">
        <v>56</v>
      </c>
      <c r="H899" s="918">
        <v>44484</v>
      </c>
      <c r="I899" s="937" t="s">
        <v>1556</v>
      </c>
      <c r="J899" s="856" t="s">
        <v>798</v>
      </c>
      <c r="K899" s="120" t="s">
        <v>55</v>
      </c>
      <c r="L899" s="118" t="s">
        <v>811</v>
      </c>
      <c r="M899" s="118"/>
      <c r="N899" s="859"/>
      <c r="O899" s="859"/>
      <c r="P899" s="929"/>
      <c r="Q899" s="120"/>
      <c r="R899" s="124"/>
      <c r="S899" s="965" t="s">
        <v>101</v>
      </c>
      <c r="T899" s="121" t="s">
        <v>102</v>
      </c>
      <c r="U899" s="121" t="s">
        <v>253</v>
      </c>
      <c r="V899" s="122" t="s">
        <v>248</v>
      </c>
      <c r="W899" s="122" t="s">
        <v>122</v>
      </c>
      <c r="X899" s="960" t="s">
        <v>1636</v>
      </c>
      <c r="Y899" s="123"/>
      <c r="Z899" s="120" t="s">
        <v>13</v>
      </c>
      <c r="AA899" s="124" t="s">
        <v>242</v>
      </c>
      <c r="AB899" s="125" t="s">
        <v>21</v>
      </c>
      <c r="AC899" s="126" t="s">
        <v>262</v>
      </c>
      <c r="AD899" s="127"/>
      <c r="AE899" s="127" t="s">
        <v>247</v>
      </c>
      <c r="AF899" s="119" t="s">
        <v>28</v>
      </c>
      <c r="AG899" s="128" t="str">
        <f t="shared" si="654"/>
        <v>710_82_1380_5_240_04_B</v>
      </c>
      <c r="AH899" s="120"/>
      <c r="AI899" s="884" t="str">
        <f t="shared" si="655"/>
        <v>710_82_1380_5_240_04  Details 1 bis 8 Halle</v>
      </c>
    </row>
    <row r="900" spans="1:35" s="445" customFormat="1" ht="12.75" customHeight="1" x14ac:dyDescent="0.25">
      <c r="A900" s="856">
        <v>710</v>
      </c>
      <c r="B900" s="118">
        <v>82</v>
      </c>
      <c r="C900" s="119" t="s">
        <v>11</v>
      </c>
      <c r="D900" s="120">
        <v>5</v>
      </c>
      <c r="E900" s="119" t="s">
        <v>338</v>
      </c>
      <c r="F900" s="119" t="s">
        <v>33</v>
      </c>
      <c r="G900" s="951" t="s">
        <v>54</v>
      </c>
      <c r="H900" s="918">
        <v>44729</v>
      </c>
      <c r="I900" s="937" t="s">
        <v>1556</v>
      </c>
      <c r="J900" s="856" t="s">
        <v>798</v>
      </c>
      <c r="K900" s="120" t="s">
        <v>55</v>
      </c>
      <c r="L900" s="118" t="s">
        <v>811</v>
      </c>
      <c r="M900" s="118"/>
      <c r="N900" s="859"/>
      <c r="O900" s="859"/>
      <c r="P900" s="929"/>
      <c r="Q900" s="120"/>
      <c r="R900" s="124"/>
      <c r="S900" s="965" t="s">
        <v>101</v>
      </c>
      <c r="T900" s="121" t="s">
        <v>102</v>
      </c>
      <c r="U900" s="121" t="s">
        <v>253</v>
      </c>
      <c r="V900" s="122" t="s">
        <v>248</v>
      </c>
      <c r="W900" s="122" t="s">
        <v>122</v>
      </c>
      <c r="X900" s="960" t="s">
        <v>1636</v>
      </c>
      <c r="Y900" s="123"/>
      <c r="Z900" s="120" t="s">
        <v>13</v>
      </c>
      <c r="AA900" s="124" t="s">
        <v>242</v>
      </c>
      <c r="AB900" s="125" t="s">
        <v>21</v>
      </c>
      <c r="AC900" s="126" t="s">
        <v>262</v>
      </c>
      <c r="AD900" s="127"/>
      <c r="AE900" s="127" t="s">
        <v>247</v>
      </c>
      <c r="AF900" s="119" t="s">
        <v>28</v>
      </c>
      <c r="AG900" s="128" t="str">
        <f t="shared" si="654"/>
        <v>710_82_1380_5_240_04_C</v>
      </c>
      <c r="AH900" s="120"/>
      <c r="AI900" s="884" t="str">
        <f t="shared" si="655"/>
        <v>710_82_1380_5_240_04  Details 1 bis 8 Halle</v>
      </c>
    </row>
    <row r="901" spans="1:35" s="188" customFormat="1" ht="12.75" customHeight="1" x14ac:dyDescent="0.25">
      <c r="A901" s="29">
        <v>710</v>
      </c>
      <c r="B901" s="5">
        <v>82</v>
      </c>
      <c r="C901" s="20" t="s">
        <v>11</v>
      </c>
      <c r="D901" s="19">
        <v>5</v>
      </c>
      <c r="E901" s="20" t="s">
        <v>338</v>
      </c>
      <c r="F901" s="20" t="s">
        <v>33</v>
      </c>
      <c r="G901" s="932" t="s">
        <v>752</v>
      </c>
      <c r="H901" s="911">
        <v>44931</v>
      </c>
      <c r="I901" s="814" t="s">
        <v>1560</v>
      </c>
      <c r="J901" s="185" t="s">
        <v>798</v>
      </c>
      <c r="K901" s="132" t="s">
        <v>55</v>
      </c>
      <c r="L901" s="5" t="s">
        <v>811</v>
      </c>
      <c r="M901" s="5"/>
      <c r="N901" s="101"/>
      <c r="O901" s="101">
        <v>44939</v>
      </c>
      <c r="P901" s="428"/>
      <c r="Q901" s="608">
        <v>44816</v>
      </c>
      <c r="R901" s="1037">
        <v>44966</v>
      </c>
      <c r="S901" s="537" t="s">
        <v>101</v>
      </c>
      <c r="T901" s="25" t="s">
        <v>102</v>
      </c>
      <c r="U901" s="25" t="s">
        <v>253</v>
      </c>
      <c r="V901" s="18" t="s">
        <v>248</v>
      </c>
      <c r="W901" s="18" t="s">
        <v>122</v>
      </c>
      <c r="X901" s="41" t="s">
        <v>1636</v>
      </c>
      <c r="Y901" s="46"/>
      <c r="Z901" s="19" t="s">
        <v>13</v>
      </c>
      <c r="AA901" s="39" t="s">
        <v>242</v>
      </c>
      <c r="AB901" s="43" t="s">
        <v>21</v>
      </c>
      <c r="AC901" s="22" t="s">
        <v>262</v>
      </c>
      <c r="AD901" s="23"/>
      <c r="AE901" s="23" t="s">
        <v>247</v>
      </c>
      <c r="AF901" s="20" t="s">
        <v>28</v>
      </c>
      <c r="AG901" s="6" t="str">
        <f t="shared" si="654"/>
        <v>710_82_1380_5_240_04_D</v>
      </c>
      <c r="AH901" s="19"/>
      <c r="AI901" s="45" t="str">
        <f t="shared" si="655"/>
        <v>710_82_1380_5_240_04  Details 1 bis 8 Halle</v>
      </c>
    </row>
    <row r="902" spans="1:35" s="445" customFormat="1" ht="12.65" customHeight="1" x14ac:dyDescent="0.25">
      <c r="A902" s="856">
        <v>710</v>
      </c>
      <c r="B902" s="118">
        <v>82</v>
      </c>
      <c r="C902" s="119" t="s">
        <v>11</v>
      </c>
      <c r="D902" s="120">
        <v>5</v>
      </c>
      <c r="E902" s="119" t="s">
        <v>338</v>
      </c>
      <c r="F902" s="119" t="s">
        <v>36</v>
      </c>
      <c r="G902" s="951" t="s">
        <v>19</v>
      </c>
      <c r="H902" s="918">
        <v>44287</v>
      </c>
      <c r="I902" s="937" t="s">
        <v>1556</v>
      </c>
      <c r="J902" s="856" t="s">
        <v>798</v>
      </c>
      <c r="K902" s="120" t="s">
        <v>55</v>
      </c>
      <c r="L902" s="118" t="s">
        <v>811</v>
      </c>
      <c r="M902" s="118"/>
      <c r="N902" s="859"/>
      <c r="O902" s="859"/>
      <c r="P902" s="929"/>
      <c r="Q902" s="120"/>
      <c r="R902" s="124"/>
      <c r="S902" s="965" t="s">
        <v>101</v>
      </c>
      <c r="T902" s="121" t="s">
        <v>102</v>
      </c>
      <c r="U902" s="121" t="s">
        <v>253</v>
      </c>
      <c r="V902" s="122" t="s">
        <v>248</v>
      </c>
      <c r="W902" s="122" t="s">
        <v>122</v>
      </c>
      <c r="X902" s="960" t="s">
        <v>1647</v>
      </c>
      <c r="Y902" s="123"/>
      <c r="Z902" s="120" t="s">
        <v>13</v>
      </c>
      <c r="AA902" s="124" t="s">
        <v>242</v>
      </c>
      <c r="AB902" s="125" t="s">
        <v>21</v>
      </c>
      <c r="AC902" s="126" t="s">
        <v>1637</v>
      </c>
      <c r="AD902" s="127"/>
      <c r="AE902" s="127" t="s">
        <v>247</v>
      </c>
      <c r="AF902" s="119" t="s">
        <v>18</v>
      </c>
      <c r="AG902" s="128" t="str">
        <f t="shared" si="654"/>
        <v>710_82_1380_5_240_05_A</v>
      </c>
      <c r="AH902" s="120"/>
      <c r="AI902" s="884" t="str">
        <f t="shared" si="655"/>
        <v>710_82_1380_5_240_05  Übersicht Stahlbau Traforaum</v>
      </c>
    </row>
    <row r="903" spans="1:35" s="445" customFormat="1" ht="12.75" customHeight="1" x14ac:dyDescent="0.25">
      <c r="A903" s="856">
        <v>710</v>
      </c>
      <c r="B903" s="118">
        <v>82</v>
      </c>
      <c r="C903" s="119" t="s">
        <v>11</v>
      </c>
      <c r="D903" s="120">
        <v>5</v>
      </c>
      <c r="E903" s="119" t="s">
        <v>338</v>
      </c>
      <c r="F903" s="119" t="s">
        <v>36</v>
      </c>
      <c r="G903" s="951" t="s">
        <v>56</v>
      </c>
      <c r="H903" s="918">
        <v>44484</v>
      </c>
      <c r="I903" s="937" t="s">
        <v>1556</v>
      </c>
      <c r="J903" s="856" t="s">
        <v>798</v>
      </c>
      <c r="K903" s="120" t="s">
        <v>55</v>
      </c>
      <c r="L903" s="118" t="s">
        <v>811</v>
      </c>
      <c r="M903" s="118"/>
      <c r="N903" s="859"/>
      <c r="O903" s="859"/>
      <c r="P903" s="929"/>
      <c r="Q903" s="120"/>
      <c r="R903" s="124"/>
      <c r="S903" s="965" t="s">
        <v>101</v>
      </c>
      <c r="T903" s="121" t="s">
        <v>102</v>
      </c>
      <c r="U903" s="121" t="s">
        <v>253</v>
      </c>
      <c r="V903" s="122" t="s">
        <v>248</v>
      </c>
      <c r="W903" s="122" t="s">
        <v>122</v>
      </c>
      <c r="X903" s="960" t="s">
        <v>1647</v>
      </c>
      <c r="Y903" s="123"/>
      <c r="Z903" s="120" t="s">
        <v>13</v>
      </c>
      <c r="AA903" s="124" t="s">
        <v>242</v>
      </c>
      <c r="AB903" s="125" t="s">
        <v>21</v>
      </c>
      <c r="AC903" s="126" t="s">
        <v>1637</v>
      </c>
      <c r="AD903" s="127"/>
      <c r="AE903" s="127" t="s">
        <v>247</v>
      </c>
      <c r="AF903" s="119" t="s">
        <v>18</v>
      </c>
      <c r="AG903" s="128" t="str">
        <f t="shared" si="654"/>
        <v>710_82_1380_5_240_05_B</v>
      </c>
      <c r="AH903" s="120"/>
      <c r="AI903" s="884" t="str">
        <f t="shared" si="655"/>
        <v>710_82_1380_5_240_05  Übersicht Stahlbau Traforaum</v>
      </c>
    </row>
    <row r="904" spans="1:35" s="445" customFormat="1" ht="12.75" customHeight="1" x14ac:dyDescent="0.25">
      <c r="A904" s="856">
        <v>710</v>
      </c>
      <c r="B904" s="118">
        <v>82</v>
      </c>
      <c r="C904" s="119" t="s">
        <v>11</v>
      </c>
      <c r="D904" s="120">
        <v>5</v>
      </c>
      <c r="E904" s="119" t="s">
        <v>338</v>
      </c>
      <c r="F904" s="119" t="s">
        <v>36</v>
      </c>
      <c r="G904" s="951" t="s">
        <v>54</v>
      </c>
      <c r="H904" s="918">
        <v>44729</v>
      </c>
      <c r="I904" s="937" t="s">
        <v>1556</v>
      </c>
      <c r="J904" s="856" t="s">
        <v>798</v>
      </c>
      <c r="K904" s="120" t="s">
        <v>55</v>
      </c>
      <c r="L904" s="118" t="s">
        <v>811</v>
      </c>
      <c r="M904" s="118"/>
      <c r="N904" s="859"/>
      <c r="O904" s="859"/>
      <c r="P904" s="929"/>
      <c r="Q904" s="120"/>
      <c r="R904" s="124"/>
      <c r="S904" s="965" t="s">
        <v>101</v>
      </c>
      <c r="T904" s="121" t="s">
        <v>102</v>
      </c>
      <c r="U904" s="121" t="s">
        <v>253</v>
      </c>
      <c r="V904" s="122" t="s">
        <v>248</v>
      </c>
      <c r="W904" s="122" t="s">
        <v>122</v>
      </c>
      <c r="X904" s="960" t="s">
        <v>1647</v>
      </c>
      <c r="Y904" s="123"/>
      <c r="Z904" s="120" t="s">
        <v>13</v>
      </c>
      <c r="AA904" s="124" t="s">
        <v>242</v>
      </c>
      <c r="AB904" s="125" t="s">
        <v>21</v>
      </c>
      <c r="AC904" s="126" t="s">
        <v>1637</v>
      </c>
      <c r="AD904" s="127"/>
      <c r="AE904" s="127" t="s">
        <v>247</v>
      </c>
      <c r="AF904" s="119" t="s">
        <v>18</v>
      </c>
      <c r="AG904" s="128" t="str">
        <f t="shared" si="654"/>
        <v>710_82_1380_5_240_05_C</v>
      </c>
      <c r="AH904" s="120"/>
      <c r="AI904" s="884" t="str">
        <f t="shared" si="655"/>
        <v>710_82_1380_5_240_05  Übersicht Stahlbau Traforaum</v>
      </c>
    </row>
    <row r="905" spans="1:35" s="188" customFormat="1" ht="12.75" customHeight="1" x14ac:dyDescent="0.25">
      <c r="A905" s="29">
        <v>710</v>
      </c>
      <c r="B905" s="5">
        <v>82</v>
      </c>
      <c r="C905" s="20" t="s">
        <v>11</v>
      </c>
      <c r="D905" s="19">
        <v>5</v>
      </c>
      <c r="E905" s="20" t="s">
        <v>338</v>
      </c>
      <c r="F905" s="20" t="s">
        <v>36</v>
      </c>
      <c r="G905" s="932" t="s">
        <v>752</v>
      </c>
      <c r="H905" s="911">
        <v>44931</v>
      </c>
      <c r="I905" s="814" t="s">
        <v>1560</v>
      </c>
      <c r="J905" s="185" t="s">
        <v>798</v>
      </c>
      <c r="K905" s="132" t="s">
        <v>55</v>
      </c>
      <c r="L905" s="5" t="s">
        <v>811</v>
      </c>
      <c r="M905" s="5"/>
      <c r="N905" s="101"/>
      <c r="O905" s="101">
        <v>44939</v>
      </c>
      <c r="P905" s="428"/>
      <c r="Q905" s="608">
        <v>44747</v>
      </c>
      <c r="R905" s="1037">
        <v>44966</v>
      </c>
      <c r="S905" s="537" t="s">
        <v>101</v>
      </c>
      <c r="T905" s="25" t="s">
        <v>102</v>
      </c>
      <c r="U905" s="25" t="s">
        <v>253</v>
      </c>
      <c r="V905" s="18" t="s">
        <v>248</v>
      </c>
      <c r="W905" s="18" t="s">
        <v>122</v>
      </c>
      <c r="X905" s="41" t="s">
        <v>1647</v>
      </c>
      <c r="Y905" s="46"/>
      <c r="Z905" s="19" t="s">
        <v>13</v>
      </c>
      <c r="AA905" s="39" t="s">
        <v>242</v>
      </c>
      <c r="AB905" s="43" t="s">
        <v>21</v>
      </c>
      <c r="AC905" s="22" t="s">
        <v>1637</v>
      </c>
      <c r="AD905" s="23"/>
      <c r="AE905" s="23" t="s">
        <v>247</v>
      </c>
      <c r="AF905" s="20" t="s">
        <v>18</v>
      </c>
      <c r="AG905" s="6" t="str">
        <f t="shared" si="654"/>
        <v>710_82_1380_5_240_05_D</v>
      </c>
      <c r="AH905" s="19"/>
      <c r="AI905" s="45" t="str">
        <f t="shared" si="655"/>
        <v>710_82_1380_5_240_05  Übersicht Stahlbau Traforaum</v>
      </c>
    </row>
    <row r="906" spans="1:35" s="445" customFormat="1" ht="12.75" customHeight="1" x14ac:dyDescent="0.25">
      <c r="A906" s="856">
        <v>710</v>
      </c>
      <c r="B906" s="118">
        <v>82</v>
      </c>
      <c r="C906" s="119" t="s">
        <v>11</v>
      </c>
      <c r="D906" s="120">
        <v>5</v>
      </c>
      <c r="E906" s="119" t="s">
        <v>338</v>
      </c>
      <c r="F906" s="119" t="s">
        <v>49</v>
      </c>
      <c r="G906" s="951" t="s">
        <v>19</v>
      </c>
      <c r="H906" s="918">
        <v>44287</v>
      </c>
      <c r="I906" s="937" t="s">
        <v>1556</v>
      </c>
      <c r="J906" s="856" t="s">
        <v>798</v>
      </c>
      <c r="K906" s="120" t="s">
        <v>55</v>
      </c>
      <c r="L906" s="118" t="s">
        <v>811</v>
      </c>
      <c r="M906" s="118"/>
      <c r="N906" s="859"/>
      <c r="O906" s="859"/>
      <c r="P906" s="929"/>
      <c r="Q906" s="120"/>
      <c r="R906" s="124"/>
      <c r="S906" s="965" t="s">
        <v>101</v>
      </c>
      <c r="T906" s="121" t="s">
        <v>102</v>
      </c>
      <c r="U906" s="121" t="s">
        <v>253</v>
      </c>
      <c r="V906" s="122" t="s">
        <v>248</v>
      </c>
      <c r="W906" s="122" t="s">
        <v>122</v>
      </c>
      <c r="X906" s="960" t="s">
        <v>1638</v>
      </c>
      <c r="Y906" s="123"/>
      <c r="Z906" s="120" t="s">
        <v>13</v>
      </c>
      <c r="AA906" s="124" t="s">
        <v>242</v>
      </c>
      <c r="AB906" s="125" t="s">
        <v>21</v>
      </c>
      <c r="AC906" s="126" t="s">
        <v>53</v>
      </c>
      <c r="AD906" s="127"/>
      <c r="AE906" s="127" t="s">
        <v>247</v>
      </c>
      <c r="AF906" s="119" t="s">
        <v>28</v>
      </c>
      <c r="AG906" s="128" t="str">
        <f t="shared" si="654"/>
        <v>710_82_1380_5_240_06_A</v>
      </c>
      <c r="AH906" s="120"/>
      <c r="AI906" s="884" t="str">
        <f t="shared" si="655"/>
        <v>710_82_1380_5_240_06  Übersicht Stahlbau Zu-/ Ablauf-Gerinne</v>
      </c>
    </row>
    <row r="907" spans="1:35" s="445" customFormat="1" ht="12.75" customHeight="1" x14ac:dyDescent="0.25">
      <c r="A907" s="856">
        <v>710</v>
      </c>
      <c r="B907" s="118">
        <v>82</v>
      </c>
      <c r="C907" s="119" t="s">
        <v>11</v>
      </c>
      <c r="D907" s="120">
        <v>5</v>
      </c>
      <c r="E907" s="119" t="s">
        <v>338</v>
      </c>
      <c r="F907" s="119" t="s">
        <v>49</v>
      </c>
      <c r="G907" s="951" t="s">
        <v>56</v>
      </c>
      <c r="H907" s="918">
        <v>44849</v>
      </c>
      <c r="I907" s="937" t="s">
        <v>1556</v>
      </c>
      <c r="J907" s="856" t="s">
        <v>798</v>
      </c>
      <c r="K907" s="120" t="s">
        <v>55</v>
      </c>
      <c r="L907" s="118" t="s">
        <v>811</v>
      </c>
      <c r="M907" s="118"/>
      <c r="N907" s="859"/>
      <c r="O907" s="859"/>
      <c r="P907" s="929"/>
      <c r="Q907" s="120"/>
      <c r="R907" s="124"/>
      <c r="S907" s="965" t="s">
        <v>101</v>
      </c>
      <c r="T907" s="121" t="s">
        <v>102</v>
      </c>
      <c r="U907" s="121" t="s">
        <v>253</v>
      </c>
      <c r="V907" s="122" t="s">
        <v>248</v>
      </c>
      <c r="W907" s="122" t="s">
        <v>122</v>
      </c>
      <c r="X907" s="960" t="s">
        <v>1638</v>
      </c>
      <c r="Y907" s="123"/>
      <c r="Z907" s="120" t="s">
        <v>13</v>
      </c>
      <c r="AA907" s="124" t="s">
        <v>242</v>
      </c>
      <c r="AB907" s="125" t="s">
        <v>21</v>
      </c>
      <c r="AC907" s="126" t="s">
        <v>53</v>
      </c>
      <c r="AD907" s="127"/>
      <c r="AE907" s="127" t="s">
        <v>247</v>
      </c>
      <c r="AF907" s="119" t="s">
        <v>28</v>
      </c>
      <c r="AG907" s="128" t="str">
        <f t="shared" si="654"/>
        <v>710_82_1380_5_240_06_B</v>
      </c>
      <c r="AH907" s="120"/>
      <c r="AI907" s="884" t="str">
        <f t="shared" si="655"/>
        <v>710_82_1380_5_240_06  Übersicht Stahlbau Zu-/ Ablauf-Gerinne</v>
      </c>
    </row>
    <row r="908" spans="1:35" s="188" customFormat="1" ht="12.75" customHeight="1" x14ac:dyDescent="0.25">
      <c r="A908" s="29">
        <v>710</v>
      </c>
      <c r="B908" s="5">
        <v>82</v>
      </c>
      <c r="C908" s="20" t="s">
        <v>11</v>
      </c>
      <c r="D908" s="19">
        <v>5</v>
      </c>
      <c r="E908" s="20" t="s">
        <v>338</v>
      </c>
      <c r="F908" s="20" t="s">
        <v>49</v>
      </c>
      <c r="G908" s="932" t="s">
        <v>54</v>
      </c>
      <c r="H908" s="911">
        <v>44931</v>
      </c>
      <c r="I908" s="814" t="s">
        <v>1560</v>
      </c>
      <c r="J908" s="185" t="s">
        <v>798</v>
      </c>
      <c r="K908" s="132" t="s">
        <v>55</v>
      </c>
      <c r="L908" s="5" t="s">
        <v>811</v>
      </c>
      <c r="M908" s="5"/>
      <c r="N908" s="101"/>
      <c r="O908" s="101">
        <v>44939</v>
      </c>
      <c r="P908" s="428"/>
      <c r="Q908" s="608">
        <v>44816</v>
      </c>
      <c r="R908" s="1037">
        <v>44966</v>
      </c>
      <c r="S908" s="537" t="s">
        <v>101</v>
      </c>
      <c r="T908" s="25" t="s">
        <v>102</v>
      </c>
      <c r="U908" s="25" t="s">
        <v>253</v>
      </c>
      <c r="V908" s="18" t="s">
        <v>248</v>
      </c>
      <c r="W908" s="18" t="s">
        <v>122</v>
      </c>
      <c r="X908" s="41" t="s">
        <v>1638</v>
      </c>
      <c r="Y908" s="46"/>
      <c r="Z908" s="19" t="s">
        <v>13</v>
      </c>
      <c r="AA908" s="39" t="s">
        <v>242</v>
      </c>
      <c r="AB908" s="43" t="s">
        <v>21</v>
      </c>
      <c r="AC908" s="22" t="s">
        <v>53</v>
      </c>
      <c r="AD908" s="23"/>
      <c r="AE908" s="23" t="s">
        <v>247</v>
      </c>
      <c r="AF908" s="20" t="s">
        <v>28</v>
      </c>
      <c r="AG908" s="6" t="str">
        <f t="shared" si="654"/>
        <v>710_82_1380_5_240_06_C</v>
      </c>
      <c r="AH908" s="19"/>
      <c r="AI908" s="45" t="str">
        <f t="shared" si="655"/>
        <v>710_82_1380_5_240_06  Übersicht Stahlbau Zu-/ Ablauf-Gerinne</v>
      </c>
    </row>
    <row r="909" spans="1:35" s="445" customFormat="1" ht="12.75" customHeight="1" x14ac:dyDescent="0.25">
      <c r="A909" s="856">
        <v>710</v>
      </c>
      <c r="B909" s="118">
        <v>82</v>
      </c>
      <c r="C909" s="119" t="s">
        <v>11</v>
      </c>
      <c r="D909" s="120">
        <v>5</v>
      </c>
      <c r="E909" s="119" t="s">
        <v>338</v>
      </c>
      <c r="F909" s="119" t="s">
        <v>50</v>
      </c>
      <c r="G909" s="951" t="s">
        <v>19</v>
      </c>
      <c r="H909" s="918">
        <v>44287</v>
      </c>
      <c r="I909" s="937" t="s">
        <v>1556</v>
      </c>
      <c r="J909" s="856" t="s">
        <v>798</v>
      </c>
      <c r="K909" s="120" t="s">
        <v>55</v>
      </c>
      <c r="L909" s="118" t="s">
        <v>811</v>
      </c>
      <c r="M909" s="118"/>
      <c r="N909" s="859"/>
      <c r="O909" s="859"/>
      <c r="P909" s="929"/>
      <c r="Q909" s="120"/>
      <c r="R909" s="124"/>
      <c r="S909" s="965" t="s">
        <v>101</v>
      </c>
      <c r="T909" s="121" t="s">
        <v>102</v>
      </c>
      <c r="U909" s="121" t="s">
        <v>253</v>
      </c>
      <c r="V909" s="122" t="s">
        <v>248</v>
      </c>
      <c r="W909" s="122" t="s">
        <v>122</v>
      </c>
      <c r="X909" s="960" t="s">
        <v>1639</v>
      </c>
      <c r="Y909" s="123"/>
      <c r="Z909" s="120" t="s">
        <v>13</v>
      </c>
      <c r="AA909" s="124" t="s">
        <v>242</v>
      </c>
      <c r="AB909" s="125" t="s">
        <v>21</v>
      </c>
      <c r="AC909" s="126" t="s">
        <v>53</v>
      </c>
      <c r="AD909" s="127"/>
      <c r="AE909" s="127" t="s">
        <v>247</v>
      </c>
      <c r="AF909" s="119" t="s">
        <v>18</v>
      </c>
      <c r="AG909" s="128" t="str">
        <f t="shared" si="654"/>
        <v>710_82_1380_5_240_07_A</v>
      </c>
      <c r="AH909" s="120"/>
      <c r="AI909" s="884" t="str">
        <f t="shared" si="655"/>
        <v>710_82_1380_5_240_07  Übersicht Stahlbau UV-Gerinne, Kabelkanäle</v>
      </c>
    </row>
    <row r="910" spans="1:35" s="445" customFormat="1" ht="12.75" customHeight="1" x14ac:dyDescent="0.25">
      <c r="A910" s="856">
        <v>710</v>
      </c>
      <c r="B910" s="118">
        <v>82</v>
      </c>
      <c r="C910" s="119" t="s">
        <v>11</v>
      </c>
      <c r="D910" s="120">
        <v>5</v>
      </c>
      <c r="E910" s="119" t="s">
        <v>338</v>
      </c>
      <c r="F910" s="119" t="s">
        <v>50</v>
      </c>
      <c r="G910" s="951" t="s">
        <v>56</v>
      </c>
      <c r="H910" s="918">
        <v>44484</v>
      </c>
      <c r="I910" s="937" t="s">
        <v>1556</v>
      </c>
      <c r="J910" s="856" t="s">
        <v>798</v>
      </c>
      <c r="K910" s="120" t="s">
        <v>55</v>
      </c>
      <c r="L910" s="118" t="s">
        <v>811</v>
      </c>
      <c r="M910" s="118"/>
      <c r="N910" s="859"/>
      <c r="O910" s="859"/>
      <c r="P910" s="929"/>
      <c r="Q910" s="120"/>
      <c r="R910" s="124"/>
      <c r="S910" s="965" t="s">
        <v>101</v>
      </c>
      <c r="T910" s="121" t="s">
        <v>102</v>
      </c>
      <c r="U910" s="121" t="s">
        <v>253</v>
      </c>
      <c r="V910" s="122" t="s">
        <v>248</v>
      </c>
      <c r="W910" s="122" t="s">
        <v>122</v>
      </c>
      <c r="X910" s="960" t="s">
        <v>1639</v>
      </c>
      <c r="Y910" s="123"/>
      <c r="Z910" s="120" t="s">
        <v>13</v>
      </c>
      <c r="AA910" s="124" t="s">
        <v>242</v>
      </c>
      <c r="AB910" s="125" t="s">
        <v>21</v>
      </c>
      <c r="AC910" s="126" t="s">
        <v>53</v>
      </c>
      <c r="AD910" s="127"/>
      <c r="AE910" s="127" t="s">
        <v>247</v>
      </c>
      <c r="AF910" s="119" t="s">
        <v>18</v>
      </c>
      <c r="AG910" s="128" t="str">
        <f t="shared" si="654"/>
        <v>710_82_1380_5_240_07_B</v>
      </c>
      <c r="AH910" s="120"/>
      <c r="AI910" s="884" t="str">
        <f t="shared" si="655"/>
        <v>710_82_1380_5_240_07  Übersicht Stahlbau UV-Gerinne, Kabelkanäle</v>
      </c>
    </row>
    <row r="911" spans="1:35" s="188" customFormat="1" ht="12.75" customHeight="1" x14ac:dyDescent="0.25">
      <c r="A911" s="29">
        <v>710</v>
      </c>
      <c r="B911" s="5">
        <v>82</v>
      </c>
      <c r="C911" s="20" t="s">
        <v>11</v>
      </c>
      <c r="D911" s="19">
        <v>5</v>
      </c>
      <c r="E911" s="20" t="s">
        <v>338</v>
      </c>
      <c r="F911" s="20" t="s">
        <v>50</v>
      </c>
      <c r="G911" s="932" t="s">
        <v>54</v>
      </c>
      <c r="H911" s="911">
        <v>44931</v>
      </c>
      <c r="I911" s="814" t="s">
        <v>1560</v>
      </c>
      <c r="J911" s="185" t="s">
        <v>798</v>
      </c>
      <c r="K911" s="132" t="s">
        <v>55</v>
      </c>
      <c r="L911" s="5" t="s">
        <v>811</v>
      </c>
      <c r="M911" s="5"/>
      <c r="N911" s="101"/>
      <c r="O911" s="101">
        <v>44939</v>
      </c>
      <c r="P911" s="428"/>
      <c r="Q911" s="608">
        <v>44816</v>
      </c>
      <c r="R911" s="1037">
        <v>44966</v>
      </c>
      <c r="S911" s="537" t="s">
        <v>101</v>
      </c>
      <c r="T911" s="25" t="s">
        <v>102</v>
      </c>
      <c r="U911" s="25" t="s">
        <v>253</v>
      </c>
      <c r="V911" s="18" t="s">
        <v>248</v>
      </c>
      <c r="W911" s="18" t="s">
        <v>122</v>
      </c>
      <c r="X911" s="41" t="s">
        <v>1639</v>
      </c>
      <c r="Y911" s="46"/>
      <c r="Z911" s="19" t="s">
        <v>13</v>
      </c>
      <c r="AA911" s="39" t="s">
        <v>242</v>
      </c>
      <c r="AB911" s="43" t="s">
        <v>21</v>
      </c>
      <c r="AC911" s="22" t="s">
        <v>53</v>
      </c>
      <c r="AD911" s="23"/>
      <c r="AE911" s="23" t="s">
        <v>247</v>
      </c>
      <c r="AF911" s="20" t="s">
        <v>18</v>
      </c>
      <c r="AG911" s="6" t="str">
        <f t="shared" si="654"/>
        <v>710_82_1380_5_240_07_C</v>
      </c>
      <c r="AH911" s="19"/>
      <c r="AI911" s="45" t="str">
        <f t="shared" si="655"/>
        <v>710_82_1380_5_240_07  Übersicht Stahlbau UV-Gerinne, Kabelkanäle</v>
      </c>
    </row>
    <row r="912" spans="1:35" s="445" customFormat="1" ht="12.75" customHeight="1" x14ac:dyDescent="0.25">
      <c r="A912" s="856">
        <v>710</v>
      </c>
      <c r="B912" s="118">
        <v>82</v>
      </c>
      <c r="C912" s="119" t="s">
        <v>11</v>
      </c>
      <c r="D912" s="120">
        <v>5</v>
      </c>
      <c r="E912" s="119" t="s">
        <v>338</v>
      </c>
      <c r="F912" s="119" t="s">
        <v>51</v>
      </c>
      <c r="G912" s="951" t="s">
        <v>19</v>
      </c>
      <c r="H912" s="918">
        <v>44287</v>
      </c>
      <c r="I912" s="937" t="s">
        <v>1556</v>
      </c>
      <c r="J912" s="856" t="s">
        <v>798</v>
      </c>
      <c r="K912" s="120" t="s">
        <v>55</v>
      </c>
      <c r="L912" s="118" t="s">
        <v>811</v>
      </c>
      <c r="M912" s="118"/>
      <c r="N912" s="859"/>
      <c r="O912" s="859"/>
      <c r="P912" s="929"/>
      <c r="Q912" s="120"/>
      <c r="R912" s="124"/>
      <c r="S912" s="965" t="s">
        <v>101</v>
      </c>
      <c r="T912" s="121" t="s">
        <v>102</v>
      </c>
      <c r="U912" s="121" t="s">
        <v>253</v>
      </c>
      <c r="V912" s="122" t="s">
        <v>248</v>
      </c>
      <c r="W912" s="122" t="s">
        <v>122</v>
      </c>
      <c r="X912" s="960" t="s">
        <v>1640</v>
      </c>
      <c r="Y912" s="123"/>
      <c r="Z912" s="120" t="s">
        <v>13</v>
      </c>
      <c r="AA912" s="124" t="s">
        <v>242</v>
      </c>
      <c r="AB912" s="125" t="s">
        <v>21</v>
      </c>
      <c r="AC912" s="126" t="s">
        <v>65</v>
      </c>
      <c r="AD912" s="127"/>
      <c r="AE912" s="127" t="s">
        <v>247</v>
      </c>
      <c r="AF912" s="119" t="s">
        <v>18</v>
      </c>
      <c r="AG912" s="128" t="str">
        <f t="shared" si="654"/>
        <v>710_82_1380_5_240_08_A</v>
      </c>
      <c r="AH912" s="120"/>
      <c r="AI912" s="884" t="str">
        <f t="shared" si="655"/>
        <v>710_82_1380_5_240_08  Übersicht Stahlbau Arbeitsbühne</v>
      </c>
    </row>
    <row r="913" spans="1:35" s="445" customFormat="1" ht="12.75" customHeight="1" x14ac:dyDescent="0.25">
      <c r="A913" s="856">
        <v>710</v>
      </c>
      <c r="B913" s="118">
        <v>82</v>
      </c>
      <c r="C913" s="119" t="s">
        <v>11</v>
      </c>
      <c r="D913" s="120">
        <v>5</v>
      </c>
      <c r="E913" s="119" t="s">
        <v>338</v>
      </c>
      <c r="F913" s="119" t="s">
        <v>51</v>
      </c>
      <c r="G913" s="951" t="s">
        <v>56</v>
      </c>
      <c r="H913" s="918">
        <v>44484</v>
      </c>
      <c r="I913" s="937" t="s">
        <v>1556</v>
      </c>
      <c r="J913" s="856" t="s">
        <v>798</v>
      </c>
      <c r="K913" s="120" t="s">
        <v>55</v>
      </c>
      <c r="L913" s="118" t="s">
        <v>811</v>
      </c>
      <c r="M913" s="118"/>
      <c r="N913" s="859"/>
      <c r="O913" s="859"/>
      <c r="P913" s="929"/>
      <c r="Q913" s="120"/>
      <c r="R913" s="124"/>
      <c r="S913" s="965" t="s">
        <v>101</v>
      </c>
      <c r="T913" s="121" t="s">
        <v>102</v>
      </c>
      <c r="U913" s="121" t="s">
        <v>253</v>
      </c>
      <c r="V913" s="122" t="s">
        <v>248</v>
      </c>
      <c r="W913" s="122" t="s">
        <v>122</v>
      </c>
      <c r="X913" s="960" t="s">
        <v>1640</v>
      </c>
      <c r="Y913" s="123"/>
      <c r="Z913" s="120" t="s">
        <v>13</v>
      </c>
      <c r="AA913" s="124" t="s">
        <v>242</v>
      </c>
      <c r="AB913" s="125" t="s">
        <v>21</v>
      </c>
      <c r="AC913" s="126" t="s">
        <v>65</v>
      </c>
      <c r="AD913" s="127"/>
      <c r="AE913" s="127" t="s">
        <v>247</v>
      </c>
      <c r="AF913" s="119" t="s">
        <v>18</v>
      </c>
      <c r="AG913" s="128" t="str">
        <f t="shared" si="654"/>
        <v>710_82_1380_5_240_08_B</v>
      </c>
      <c r="AH913" s="120"/>
      <c r="AI913" s="884" t="str">
        <f t="shared" si="655"/>
        <v>710_82_1380_5_240_08  Übersicht Stahlbau Arbeitsbühne</v>
      </c>
    </row>
    <row r="914" spans="1:35" s="445" customFormat="1" ht="12.75" customHeight="1" x14ac:dyDescent="0.25">
      <c r="A914" s="856">
        <v>710</v>
      </c>
      <c r="B914" s="118">
        <v>82</v>
      </c>
      <c r="C914" s="119" t="s">
        <v>11</v>
      </c>
      <c r="D914" s="120">
        <v>5</v>
      </c>
      <c r="E914" s="119" t="s">
        <v>338</v>
      </c>
      <c r="F914" s="119" t="s">
        <v>51</v>
      </c>
      <c r="G914" s="951" t="s">
        <v>54</v>
      </c>
      <c r="H914" s="918">
        <v>44729</v>
      </c>
      <c r="I914" s="937" t="s">
        <v>1556</v>
      </c>
      <c r="J914" s="856" t="s">
        <v>798</v>
      </c>
      <c r="K914" s="120" t="s">
        <v>55</v>
      </c>
      <c r="L914" s="118" t="s">
        <v>811</v>
      </c>
      <c r="M914" s="118"/>
      <c r="N914" s="859"/>
      <c r="O914" s="859"/>
      <c r="P914" s="929"/>
      <c r="Q914" s="120"/>
      <c r="R914" s="124"/>
      <c r="S914" s="965" t="s">
        <v>101</v>
      </c>
      <c r="T914" s="121" t="s">
        <v>102</v>
      </c>
      <c r="U914" s="121" t="s">
        <v>253</v>
      </c>
      <c r="V914" s="122" t="s">
        <v>248</v>
      </c>
      <c r="W914" s="122" t="s">
        <v>122</v>
      </c>
      <c r="X914" s="960" t="s">
        <v>1640</v>
      </c>
      <c r="Y914" s="123"/>
      <c r="Z914" s="120" t="s">
        <v>13</v>
      </c>
      <c r="AA914" s="124" t="s">
        <v>242</v>
      </c>
      <c r="AB914" s="125" t="s">
        <v>21</v>
      </c>
      <c r="AC914" s="126" t="s">
        <v>65</v>
      </c>
      <c r="AD914" s="127"/>
      <c r="AE914" s="127" t="s">
        <v>247</v>
      </c>
      <c r="AF914" s="119" t="s">
        <v>18</v>
      </c>
      <c r="AG914" s="128" t="str">
        <f t="shared" si="654"/>
        <v>710_82_1380_5_240_08_C</v>
      </c>
      <c r="AH914" s="120"/>
      <c r="AI914" s="884" t="str">
        <f t="shared" si="655"/>
        <v>710_82_1380_5_240_08  Übersicht Stahlbau Arbeitsbühne</v>
      </c>
    </row>
    <row r="915" spans="1:35" s="188" customFormat="1" ht="12.75" customHeight="1" x14ac:dyDescent="0.25">
      <c r="A915" s="29">
        <v>710</v>
      </c>
      <c r="B915" s="5">
        <v>82</v>
      </c>
      <c r="C915" s="20" t="s">
        <v>11</v>
      </c>
      <c r="D915" s="19">
        <v>5</v>
      </c>
      <c r="E915" s="20" t="s">
        <v>338</v>
      </c>
      <c r="F915" s="20" t="s">
        <v>51</v>
      </c>
      <c r="G915" s="932" t="s">
        <v>752</v>
      </c>
      <c r="H915" s="911">
        <v>44931</v>
      </c>
      <c r="I915" s="814" t="s">
        <v>1560</v>
      </c>
      <c r="J915" s="185" t="s">
        <v>798</v>
      </c>
      <c r="K915" s="132" t="s">
        <v>55</v>
      </c>
      <c r="L915" s="5" t="s">
        <v>811</v>
      </c>
      <c r="M915" s="5"/>
      <c r="N915" s="101"/>
      <c r="O915" s="101">
        <v>44939</v>
      </c>
      <c r="P915" s="428"/>
      <c r="Q915" s="608">
        <v>44816</v>
      </c>
      <c r="R915" s="1037">
        <v>44966</v>
      </c>
      <c r="S915" s="537" t="s">
        <v>101</v>
      </c>
      <c r="T915" s="25" t="s">
        <v>102</v>
      </c>
      <c r="U915" s="25" t="s">
        <v>253</v>
      </c>
      <c r="V915" s="18" t="s">
        <v>248</v>
      </c>
      <c r="W915" s="18" t="s">
        <v>122</v>
      </c>
      <c r="X915" s="41" t="s">
        <v>1640</v>
      </c>
      <c r="Y915" s="46"/>
      <c r="Z915" s="19" t="s">
        <v>13</v>
      </c>
      <c r="AA915" s="39" t="s">
        <v>242</v>
      </c>
      <c r="AB915" s="43" t="s">
        <v>21</v>
      </c>
      <c r="AC915" s="22" t="s">
        <v>65</v>
      </c>
      <c r="AD915" s="23"/>
      <c r="AE915" s="23" t="s">
        <v>247</v>
      </c>
      <c r="AF915" s="20" t="s">
        <v>18</v>
      </c>
      <c r="AG915" s="6" t="str">
        <f t="shared" si="654"/>
        <v>710_82_1380_5_240_08_D</v>
      </c>
      <c r="AH915" s="19"/>
      <c r="AI915" s="45" t="str">
        <f t="shared" si="655"/>
        <v>710_82_1380_5_240_08  Übersicht Stahlbau Arbeitsbühne</v>
      </c>
    </row>
    <row r="916" spans="1:35" s="445" customFormat="1" ht="12.75" customHeight="1" x14ac:dyDescent="0.25">
      <c r="A916" s="856">
        <v>710</v>
      </c>
      <c r="B916" s="118">
        <v>82</v>
      </c>
      <c r="C916" s="119" t="s">
        <v>11</v>
      </c>
      <c r="D916" s="120">
        <v>5</v>
      </c>
      <c r="E916" s="119" t="s">
        <v>338</v>
      </c>
      <c r="F916" s="119" t="s">
        <v>52</v>
      </c>
      <c r="G916" s="951" t="s">
        <v>19</v>
      </c>
      <c r="H916" s="918">
        <v>44287</v>
      </c>
      <c r="I916" s="937" t="s">
        <v>1556</v>
      </c>
      <c r="J916" s="856" t="s">
        <v>798</v>
      </c>
      <c r="K916" s="120" t="s">
        <v>55</v>
      </c>
      <c r="L916" s="118" t="s">
        <v>811</v>
      </c>
      <c r="M916" s="118"/>
      <c r="N916" s="859"/>
      <c r="O916" s="859"/>
      <c r="P916" s="929"/>
      <c r="Q916" s="120"/>
      <c r="R916" s="124"/>
      <c r="S916" s="965" t="s">
        <v>101</v>
      </c>
      <c r="T916" s="121" t="s">
        <v>102</v>
      </c>
      <c r="U916" s="121" t="s">
        <v>253</v>
      </c>
      <c r="V916" s="122" t="s">
        <v>248</v>
      </c>
      <c r="W916" s="122" t="s">
        <v>122</v>
      </c>
      <c r="X916" s="960" t="s">
        <v>1641</v>
      </c>
      <c r="Y916" s="123"/>
      <c r="Z916" s="120" t="s">
        <v>13</v>
      </c>
      <c r="AA916" s="124" t="s">
        <v>242</v>
      </c>
      <c r="AB916" s="125" t="s">
        <v>21</v>
      </c>
      <c r="AC916" s="126" t="s">
        <v>65</v>
      </c>
      <c r="AD916" s="127"/>
      <c r="AE916" s="127" t="s">
        <v>247</v>
      </c>
      <c r="AF916" s="119" t="s">
        <v>28</v>
      </c>
      <c r="AG916" s="128" t="str">
        <f t="shared" si="654"/>
        <v>710_82_1380_5_240_09_A</v>
      </c>
      <c r="AH916" s="120"/>
      <c r="AI916" s="884" t="str">
        <f t="shared" si="655"/>
        <v>710_82_1380_5_240_09  Übersicht Stahlbau Außentreppe</v>
      </c>
    </row>
    <row r="917" spans="1:35" s="445" customFormat="1" ht="12.75" customHeight="1" x14ac:dyDescent="0.25">
      <c r="A917" s="856">
        <v>710</v>
      </c>
      <c r="B917" s="118">
        <v>82</v>
      </c>
      <c r="C917" s="119" t="s">
        <v>11</v>
      </c>
      <c r="D917" s="120">
        <v>5</v>
      </c>
      <c r="E917" s="119" t="s">
        <v>338</v>
      </c>
      <c r="F917" s="119" t="s">
        <v>52</v>
      </c>
      <c r="G917" s="951" t="s">
        <v>56</v>
      </c>
      <c r="H917" s="918">
        <v>44484</v>
      </c>
      <c r="I917" s="937" t="s">
        <v>1556</v>
      </c>
      <c r="J917" s="856" t="s">
        <v>798</v>
      </c>
      <c r="K917" s="120" t="s">
        <v>55</v>
      </c>
      <c r="L917" s="118" t="s">
        <v>811</v>
      </c>
      <c r="M917" s="118"/>
      <c r="N917" s="859"/>
      <c r="O917" s="859"/>
      <c r="P917" s="929"/>
      <c r="Q917" s="120"/>
      <c r="R917" s="124"/>
      <c r="S917" s="965" t="s">
        <v>101</v>
      </c>
      <c r="T917" s="121" t="s">
        <v>102</v>
      </c>
      <c r="U917" s="121" t="s">
        <v>253</v>
      </c>
      <c r="V917" s="122" t="s">
        <v>248</v>
      </c>
      <c r="W917" s="122" t="s">
        <v>122</v>
      </c>
      <c r="X917" s="960" t="s">
        <v>1641</v>
      </c>
      <c r="Y917" s="123"/>
      <c r="Z917" s="120" t="s">
        <v>13</v>
      </c>
      <c r="AA917" s="124" t="s">
        <v>242</v>
      </c>
      <c r="AB917" s="125" t="s">
        <v>21</v>
      </c>
      <c r="AC917" s="126" t="s">
        <v>65</v>
      </c>
      <c r="AD917" s="127"/>
      <c r="AE917" s="127" t="s">
        <v>247</v>
      </c>
      <c r="AF917" s="119" t="s">
        <v>28</v>
      </c>
      <c r="AG917" s="128" t="str">
        <f t="shared" si="654"/>
        <v>710_82_1380_5_240_09_B</v>
      </c>
      <c r="AH917" s="120"/>
      <c r="AI917" s="884" t="str">
        <f t="shared" si="655"/>
        <v>710_82_1380_5_240_09  Übersicht Stahlbau Außentreppe</v>
      </c>
    </row>
    <row r="918" spans="1:35" s="445" customFormat="1" ht="12.75" customHeight="1" x14ac:dyDescent="0.25">
      <c r="A918" s="856">
        <v>710</v>
      </c>
      <c r="B918" s="118">
        <v>82</v>
      </c>
      <c r="C918" s="119" t="s">
        <v>11</v>
      </c>
      <c r="D918" s="120">
        <v>5</v>
      </c>
      <c r="E918" s="119" t="s">
        <v>338</v>
      </c>
      <c r="F918" s="119" t="s">
        <v>52</v>
      </c>
      <c r="G918" s="951" t="s">
        <v>54</v>
      </c>
      <c r="H918" s="918">
        <v>44729</v>
      </c>
      <c r="I918" s="937" t="s">
        <v>1556</v>
      </c>
      <c r="J918" s="856" t="s">
        <v>798</v>
      </c>
      <c r="K918" s="120" t="s">
        <v>55</v>
      </c>
      <c r="L918" s="118" t="s">
        <v>811</v>
      </c>
      <c r="M918" s="118"/>
      <c r="N918" s="859"/>
      <c r="O918" s="859"/>
      <c r="P918" s="929"/>
      <c r="Q918" s="120"/>
      <c r="R918" s="124"/>
      <c r="S918" s="965" t="s">
        <v>101</v>
      </c>
      <c r="T918" s="121" t="s">
        <v>102</v>
      </c>
      <c r="U918" s="121" t="s">
        <v>253</v>
      </c>
      <c r="V918" s="122" t="s">
        <v>248</v>
      </c>
      <c r="W918" s="122" t="s">
        <v>122</v>
      </c>
      <c r="X918" s="960" t="s">
        <v>1641</v>
      </c>
      <c r="Y918" s="123"/>
      <c r="Z918" s="120" t="s">
        <v>13</v>
      </c>
      <c r="AA918" s="124" t="s">
        <v>242</v>
      </c>
      <c r="AB918" s="125" t="s">
        <v>21</v>
      </c>
      <c r="AC918" s="126" t="s">
        <v>65</v>
      </c>
      <c r="AD918" s="127"/>
      <c r="AE918" s="127" t="s">
        <v>247</v>
      </c>
      <c r="AF918" s="119" t="s">
        <v>28</v>
      </c>
      <c r="AG918" s="128" t="str">
        <f t="shared" si="654"/>
        <v>710_82_1380_5_240_09_C</v>
      </c>
      <c r="AH918" s="120"/>
      <c r="AI918" s="884" t="str">
        <f t="shared" si="655"/>
        <v>710_82_1380_5_240_09  Übersicht Stahlbau Außentreppe</v>
      </c>
    </row>
    <row r="919" spans="1:35" s="188" customFormat="1" ht="12.75" customHeight="1" x14ac:dyDescent="0.25">
      <c r="A919" s="29">
        <v>710</v>
      </c>
      <c r="B919" s="5">
        <v>82</v>
      </c>
      <c r="C919" s="20" t="s">
        <v>11</v>
      </c>
      <c r="D919" s="19">
        <v>5</v>
      </c>
      <c r="E919" s="20" t="s">
        <v>338</v>
      </c>
      <c r="F919" s="20" t="s">
        <v>52</v>
      </c>
      <c r="G919" s="932" t="s">
        <v>752</v>
      </c>
      <c r="H919" s="911">
        <v>44931</v>
      </c>
      <c r="I919" s="814" t="s">
        <v>1560</v>
      </c>
      <c r="J919" s="185" t="s">
        <v>798</v>
      </c>
      <c r="K919" s="132" t="s">
        <v>55</v>
      </c>
      <c r="L919" s="5" t="s">
        <v>811</v>
      </c>
      <c r="M919" s="5"/>
      <c r="N919" s="101"/>
      <c r="O919" s="101">
        <v>44939</v>
      </c>
      <c r="P919" s="428"/>
      <c r="Q919" s="608">
        <v>44816</v>
      </c>
      <c r="R919" s="1037">
        <v>44966</v>
      </c>
      <c r="S919" s="537" t="s">
        <v>101</v>
      </c>
      <c r="T919" s="25" t="s">
        <v>102</v>
      </c>
      <c r="U919" s="25" t="s">
        <v>253</v>
      </c>
      <c r="V919" s="18" t="s">
        <v>248</v>
      </c>
      <c r="W919" s="18" t="s">
        <v>122</v>
      </c>
      <c r="X919" s="41" t="s">
        <v>1641</v>
      </c>
      <c r="Y919" s="46"/>
      <c r="Z919" s="19" t="s">
        <v>13</v>
      </c>
      <c r="AA919" s="39" t="s">
        <v>242</v>
      </c>
      <c r="AB919" s="43" t="s">
        <v>21</v>
      </c>
      <c r="AC919" s="22" t="s">
        <v>65</v>
      </c>
      <c r="AD919" s="23"/>
      <c r="AE919" s="23" t="s">
        <v>247</v>
      </c>
      <c r="AF919" s="20" t="s">
        <v>28</v>
      </c>
      <c r="AG919" s="6" t="str">
        <f t="shared" si="654"/>
        <v>710_82_1380_5_240_09_D</v>
      </c>
      <c r="AH919" s="19"/>
      <c r="AI919" s="45" t="str">
        <f t="shared" si="655"/>
        <v>710_82_1380_5_240_09  Übersicht Stahlbau Außentreppe</v>
      </c>
    </row>
    <row r="920" spans="1:35" s="445" customFormat="1" ht="12.75" customHeight="1" x14ac:dyDescent="0.25">
      <c r="A920" s="856">
        <v>710</v>
      </c>
      <c r="B920" s="118">
        <v>82</v>
      </c>
      <c r="C920" s="119" t="s">
        <v>11</v>
      </c>
      <c r="D920" s="120">
        <v>5</v>
      </c>
      <c r="E920" s="119" t="s">
        <v>338</v>
      </c>
      <c r="F920" s="119" t="s">
        <v>279</v>
      </c>
      <c r="G920" s="951" t="s">
        <v>19</v>
      </c>
      <c r="H920" s="918">
        <v>44287</v>
      </c>
      <c r="I920" s="937" t="s">
        <v>1556</v>
      </c>
      <c r="J920" s="856" t="s">
        <v>798</v>
      </c>
      <c r="K920" s="120" t="s">
        <v>55</v>
      </c>
      <c r="L920" s="118" t="s">
        <v>811</v>
      </c>
      <c r="M920" s="118"/>
      <c r="N920" s="859"/>
      <c r="O920" s="859"/>
      <c r="P920" s="929"/>
      <c r="Q920" s="120"/>
      <c r="R920" s="124"/>
      <c r="S920" s="965" t="s">
        <v>101</v>
      </c>
      <c r="T920" s="121" t="s">
        <v>102</v>
      </c>
      <c r="U920" s="121" t="s">
        <v>253</v>
      </c>
      <c r="V920" s="122" t="s">
        <v>248</v>
      </c>
      <c r="W920" s="122" t="s">
        <v>122</v>
      </c>
      <c r="X920" s="960" t="s">
        <v>1642</v>
      </c>
      <c r="Y920" s="123"/>
      <c r="Z920" s="120" t="s">
        <v>13</v>
      </c>
      <c r="AA920" s="124" t="s">
        <v>242</v>
      </c>
      <c r="AB920" s="125" t="s">
        <v>21</v>
      </c>
      <c r="AC920" s="126" t="s">
        <v>1643</v>
      </c>
      <c r="AD920" s="127"/>
      <c r="AE920" s="127" t="s">
        <v>247</v>
      </c>
      <c r="AF920" s="119" t="s">
        <v>18</v>
      </c>
      <c r="AG920" s="128" t="str">
        <f t="shared" si="654"/>
        <v>710_82_1380_5_240_10_A</v>
      </c>
      <c r="AH920" s="120"/>
      <c r="AI920" s="884" t="str">
        <f t="shared" si="655"/>
        <v>710_82_1380_5_240_10  Übersicht Stahlbau Treppe in BWA</v>
      </c>
    </row>
    <row r="921" spans="1:35" s="445" customFormat="1" ht="12.75" customHeight="1" x14ac:dyDescent="0.25">
      <c r="A921" s="856">
        <v>710</v>
      </c>
      <c r="B921" s="118">
        <v>82</v>
      </c>
      <c r="C921" s="119" t="s">
        <v>11</v>
      </c>
      <c r="D921" s="120">
        <v>5</v>
      </c>
      <c r="E921" s="119" t="s">
        <v>338</v>
      </c>
      <c r="F921" s="119" t="s">
        <v>279</v>
      </c>
      <c r="G921" s="951" t="s">
        <v>56</v>
      </c>
      <c r="H921" s="918">
        <v>44484</v>
      </c>
      <c r="I921" s="937" t="s">
        <v>1556</v>
      </c>
      <c r="J921" s="856" t="s">
        <v>798</v>
      </c>
      <c r="K921" s="120" t="s">
        <v>55</v>
      </c>
      <c r="L921" s="118" t="s">
        <v>811</v>
      </c>
      <c r="M921" s="118"/>
      <c r="N921" s="859"/>
      <c r="O921" s="859"/>
      <c r="P921" s="929"/>
      <c r="Q921" s="120"/>
      <c r="R921" s="124"/>
      <c r="S921" s="965" t="s">
        <v>101</v>
      </c>
      <c r="T921" s="121" t="s">
        <v>102</v>
      </c>
      <c r="U921" s="121" t="s">
        <v>253</v>
      </c>
      <c r="V921" s="122" t="s">
        <v>248</v>
      </c>
      <c r="W921" s="122" t="s">
        <v>122</v>
      </c>
      <c r="X921" s="960" t="s">
        <v>1642</v>
      </c>
      <c r="Y921" s="123"/>
      <c r="Z921" s="120" t="s">
        <v>13</v>
      </c>
      <c r="AA921" s="124" t="s">
        <v>242</v>
      </c>
      <c r="AB921" s="125" t="s">
        <v>21</v>
      </c>
      <c r="AC921" s="126" t="s">
        <v>1643</v>
      </c>
      <c r="AD921" s="127"/>
      <c r="AE921" s="127" t="s">
        <v>247</v>
      </c>
      <c r="AF921" s="119" t="s">
        <v>18</v>
      </c>
      <c r="AG921" s="128" t="str">
        <f t="shared" si="654"/>
        <v>710_82_1380_5_240_10_B</v>
      </c>
      <c r="AH921" s="120"/>
      <c r="AI921" s="884" t="str">
        <f t="shared" si="655"/>
        <v>710_82_1380_5_240_10  Übersicht Stahlbau Treppe in BWA</v>
      </c>
    </row>
    <row r="922" spans="1:35" s="188" customFormat="1" ht="12.75" customHeight="1" x14ac:dyDescent="0.25">
      <c r="A922" s="29">
        <v>710</v>
      </c>
      <c r="B922" s="5">
        <v>82</v>
      </c>
      <c r="C922" s="20" t="s">
        <v>11</v>
      </c>
      <c r="D922" s="19">
        <v>5</v>
      </c>
      <c r="E922" s="20" t="s">
        <v>338</v>
      </c>
      <c r="F922" s="20" t="s">
        <v>279</v>
      </c>
      <c r="G922" s="932" t="s">
        <v>54</v>
      </c>
      <c r="H922" s="911">
        <v>44931</v>
      </c>
      <c r="I922" s="814" t="s">
        <v>1560</v>
      </c>
      <c r="J922" s="185" t="s">
        <v>798</v>
      </c>
      <c r="K922" s="132" t="s">
        <v>55</v>
      </c>
      <c r="L922" s="5" t="s">
        <v>811</v>
      </c>
      <c r="M922" s="5"/>
      <c r="N922" s="101"/>
      <c r="O922" s="101">
        <v>44939</v>
      </c>
      <c r="P922" s="428"/>
      <c r="Q922" s="608">
        <v>44816</v>
      </c>
      <c r="R922" s="1037">
        <v>44966</v>
      </c>
      <c r="S922" s="537" t="s">
        <v>101</v>
      </c>
      <c r="T922" s="25" t="s">
        <v>102</v>
      </c>
      <c r="U922" s="25" t="s">
        <v>253</v>
      </c>
      <c r="V922" s="18" t="s">
        <v>248</v>
      </c>
      <c r="W922" s="18" t="s">
        <v>122</v>
      </c>
      <c r="X922" s="41" t="s">
        <v>1642</v>
      </c>
      <c r="Y922" s="46"/>
      <c r="Z922" s="19" t="s">
        <v>13</v>
      </c>
      <c r="AA922" s="39" t="s">
        <v>242</v>
      </c>
      <c r="AB922" s="43" t="s">
        <v>21</v>
      </c>
      <c r="AC922" s="22" t="s">
        <v>1643</v>
      </c>
      <c r="AD922" s="23"/>
      <c r="AE922" s="23" t="s">
        <v>247</v>
      </c>
      <c r="AF922" s="20" t="s">
        <v>18</v>
      </c>
      <c r="AG922" s="6" t="str">
        <f t="shared" si="654"/>
        <v>710_82_1380_5_240_10_C</v>
      </c>
      <c r="AH922" s="19"/>
      <c r="AI922" s="45" t="str">
        <f t="shared" si="655"/>
        <v>710_82_1380_5_240_10  Übersicht Stahlbau Treppe in BWA</v>
      </c>
    </row>
    <row r="923" spans="1:35" s="445" customFormat="1" ht="12.75" customHeight="1" x14ac:dyDescent="0.25">
      <c r="A923" s="856">
        <v>710</v>
      </c>
      <c r="B923" s="118">
        <v>82</v>
      </c>
      <c r="C923" s="119" t="s">
        <v>11</v>
      </c>
      <c r="D923" s="120">
        <v>5</v>
      </c>
      <c r="E923" s="119" t="s">
        <v>338</v>
      </c>
      <c r="F923" s="119" t="s">
        <v>108</v>
      </c>
      <c r="G923" s="951" t="s">
        <v>19</v>
      </c>
      <c r="H923" s="918">
        <v>44287</v>
      </c>
      <c r="I923" s="937" t="s">
        <v>1556</v>
      </c>
      <c r="J923" s="856" t="s">
        <v>798</v>
      </c>
      <c r="K923" s="120" t="s">
        <v>55</v>
      </c>
      <c r="L923" s="118" t="s">
        <v>811</v>
      </c>
      <c r="M923" s="118"/>
      <c r="N923" s="859"/>
      <c r="O923" s="859"/>
      <c r="P923" s="929"/>
      <c r="Q923" s="120"/>
      <c r="R923" s="124"/>
      <c r="S923" s="965" t="s">
        <v>101</v>
      </c>
      <c r="T923" s="121" t="s">
        <v>102</v>
      </c>
      <c r="U923" s="121" t="s">
        <v>253</v>
      </c>
      <c r="V923" s="122" t="s">
        <v>248</v>
      </c>
      <c r="W923" s="122" t="s">
        <v>122</v>
      </c>
      <c r="X923" s="960" t="s">
        <v>1644</v>
      </c>
      <c r="Y923" s="123"/>
      <c r="Z923" s="120" t="s">
        <v>13</v>
      </c>
      <c r="AA923" s="124" t="s">
        <v>242</v>
      </c>
      <c r="AB923" s="125" t="s">
        <v>21</v>
      </c>
      <c r="AC923" s="126" t="s">
        <v>65</v>
      </c>
      <c r="AD923" s="127"/>
      <c r="AE923" s="127" t="s">
        <v>247</v>
      </c>
      <c r="AF923" s="119" t="s">
        <v>18</v>
      </c>
      <c r="AG923" s="128" t="str">
        <f t="shared" si="654"/>
        <v>710_82_1380_5_240_11_A</v>
      </c>
      <c r="AH923" s="120"/>
      <c r="AI923" s="884" t="str">
        <f t="shared" si="655"/>
        <v>710_82_1380_5_240_11  Übersicht Stahlbau Treppe TGA-Raum</v>
      </c>
    </row>
    <row r="924" spans="1:35" s="445" customFormat="1" ht="12.75" customHeight="1" x14ac:dyDescent="0.25">
      <c r="A924" s="856">
        <v>710</v>
      </c>
      <c r="B924" s="118">
        <v>82</v>
      </c>
      <c r="C924" s="119" t="s">
        <v>11</v>
      </c>
      <c r="D924" s="120">
        <v>5</v>
      </c>
      <c r="E924" s="119" t="s">
        <v>338</v>
      </c>
      <c r="F924" s="119" t="s">
        <v>108</v>
      </c>
      <c r="G924" s="951" t="s">
        <v>56</v>
      </c>
      <c r="H924" s="918">
        <v>44484</v>
      </c>
      <c r="I924" s="937" t="s">
        <v>1556</v>
      </c>
      <c r="J924" s="856" t="s">
        <v>798</v>
      </c>
      <c r="K924" s="120" t="s">
        <v>55</v>
      </c>
      <c r="L924" s="118" t="s">
        <v>811</v>
      </c>
      <c r="M924" s="118"/>
      <c r="N924" s="859"/>
      <c r="O924" s="859"/>
      <c r="P924" s="929"/>
      <c r="Q924" s="120"/>
      <c r="R924" s="124"/>
      <c r="S924" s="965" t="s">
        <v>101</v>
      </c>
      <c r="T924" s="121" t="s">
        <v>102</v>
      </c>
      <c r="U924" s="121" t="s">
        <v>253</v>
      </c>
      <c r="V924" s="122" t="s">
        <v>248</v>
      </c>
      <c r="W924" s="122" t="s">
        <v>122</v>
      </c>
      <c r="X924" s="960" t="s">
        <v>1644</v>
      </c>
      <c r="Y924" s="123"/>
      <c r="Z924" s="120" t="s">
        <v>13</v>
      </c>
      <c r="AA924" s="124" t="s">
        <v>242</v>
      </c>
      <c r="AB924" s="125" t="s">
        <v>21</v>
      </c>
      <c r="AC924" s="126" t="s">
        <v>65</v>
      </c>
      <c r="AD924" s="127"/>
      <c r="AE924" s="127" t="s">
        <v>247</v>
      </c>
      <c r="AF924" s="119" t="s">
        <v>18</v>
      </c>
      <c r="AG924" s="128" t="str">
        <f t="shared" si="654"/>
        <v>710_82_1380_5_240_11_B</v>
      </c>
      <c r="AH924" s="120"/>
      <c r="AI924" s="884" t="str">
        <f t="shared" si="655"/>
        <v>710_82_1380_5_240_11  Übersicht Stahlbau Treppe TGA-Raum</v>
      </c>
    </row>
    <row r="925" spans="1:35" s="445" customFormat="1" ht="12.75" customHeight="1" x14ac:dyDescent="0.25">
      <c r="A925" s="856">
        <v>710</v>
      </c>
      <c r="B925" s="118">
        <v>82</v>
      </c>
      <c r="C925" s="119" t="s">
        <v>11</v>
      </c>
      <c r="D925" s="120">
        <v>5</v>
      </c>
      <c r="E925" s="119" t="s">
        <v>338</v>
      </c>
      <c r="F925" s="119" t="s">
        <v>108</v>
      </c>
      <c r="G925" s="951" t="s">
        <v>54</v>
      </c>
      <c r="H925" s="918">
        <v>44729</v>
      </c>
      <c r="I925" s="937" t="s">
        <v>1556</v>
      </c>
      <c r="J925" s="856" t="s">
        <v>798</v>
      </c>
      <c r="K925" s="120" t="s">
        <v>55</v>
      </c>
      <c r="L925" s="118" t="s">
        <v>811</v>
      </c>
      <c r="M925" s="118"/>
      <c r="N925" s="859"/>
      <c r="O925" s="859"/>
      <c r="P925" s="929"/>
      <c r="Q925" s="120"/>
      <c r="R925" s="124"/>
      <c r="S925" s="965" t="s">
        <v>101</v>
      </c>
      <c r="T925" s="121" t="s">
        <v>102</v>
      </c>
      <c r="U925" s="121" t="s">
        <v>253</v>
      </c>
      <c r="V925" s="122" t="s">
        <v>248</v>
      </c>
      <c r="W925" s="122" t="s">
        <v>122</v>
      </c>
      <c r="X925" s="960" t="s">
        <v>1644</v>
      </c>
      <c r="Y925" s="123"/>
      <c r="Z925" s="120" t="s">
        <v>13</v>
      </c>
      <c r="AA925" s="124" t="s">
        <v>242</v>
      </c>
      <c r="AB925" s="125" t="s">
        <v>21</v>
      </c>
      <c r="AC925" s="126" t="s">
        <v>65</v>
      </c>
      <c r="AD925" s="127"/>
      <c r="AE925" s="127" t="s">
        <v>247</v>
      </c>
      <c r="AF925" s="119" t="s">
        <v>18</v>
      </c>
      <c r="AG925" s="128" t="str">
        <f t="shared" si="654"/>
        <v>710_82_1380_5_240_11_C</v>
      </c>
      <c r="AH925" s="120"/>
      <c r="AI925" s="884" t="str">
        <f t="shared" si="655"/>
        <v>710_82_1380_5_240_11  Übersicht Stahlbau Treppe TGA-Raum</v>
      </c>
    </row>
    <row r="926" spans="1:35" s="188" customFormat="1" ht="12.75" customHeight="1" x14ac:dyDescent="0.25">
      <c r="A926" s="29">
        <v>710</v>
      </c>
      <c r="B926" s="5">
        <v>82</v>
      </c>
      <c r="C926" s="20" t="s">
        <v>11</v>
      </c>
      <c r="D926" s="19">
        <v>5</v>
      </c>
      <c r="E926" s="20" t="s">
        <v>338</v>
      </c>
      <c r="F926" s="20" t="s">
        <v>108</v>
      </c>
      <c r="G926" s="932" t="s">
        <v>752</v>
      </c>
      <c r="H926" s="911">
        <v>44931</v>
      </c>
      <c r="I926" s="814" t="s">
        <v>1560</v>
      </c>
      <c r="J926" s="185" t="s">
        <v>798</v>
      </c>
      <c r="K926" s="132" t="s">
        <v>55</v>
      </c>
      <c r="L926" s="5" t="s">
        <v>811</v>
      </c>
      <c r="M926" s="5"/>
      <c r="N926" s="101"/>
      <c r="O926" s="101">
        <v>44939</v>
      </c>
      <c r="P926" s="428"/>
      <c r="Q926" s="608">
        <v>44816</v>
      </c>
      <c r="R926" s="1037">
        <v>44966</v>
      </c>
      <c r="S926" s="537" t="s">
        <v>101</v>
      </c>
      <c r="T926" s="25" t="s">
        <v>102</v>
      </c>
      <c r="U926" s="25" t="s">
        <v>253</v>
      </c>
      <c r="V926" s="18" t="s">
        <v>248</v>
      </c>
      <c r="W926" s="18" t="s">
        <v>122</v>
      </c>
      <c r="X926" s="41" t="s">
        <v>1644</v>
      </c>
      <c r="Y926" s="46"/>
      <c r="Z926" s="19" t="s">
        <v>13</v>
      </c>
      <c r="AA926" s="39" t="s">
        <v>242</v>
      </c>
      <c r="AB926" s="43" t="s">
        <v>21</v>
      </c>
      <c r="AC926" s="22" t="s">
        <v>65</v>
      </c>
      <c r="AD926" s="23"/>
      <c r="AE926" s="23" t="s">
        <v>247</v>
      </c>
      <c r="AF926" s="20" t="s">
        <v>18</v>
      </c>
      <c r="AG926" s="6" t="str">
        <f t="shared" si="654"/>
        <v>710_82_1380_5_240_11_D</v>
      </c>
      <c r="AH926" s="19"/>
      <c r="AI926" s="45" t="str">
        <f t="shared" si="655"/>
        <v>710_82_1380_5_240_11  Übersicht Stahlbau Treppe TGA-Raum</v>
      </c>
    </row>
    <row r="927" spans="1:35" s="445" customFormat="1" ht="12.75" customHeight="1" x14ac:dyDescent="0.25">
      <c r="A927" s="856">
        <v>710</v>
      </c>
      <c r="B927" s="118">
        <v>82</v>
      </c>
      <c r="C927" s="119" t="s">
        <v>11</v>
      </c>
      <c r="D927" s="120">
        <v>5</v>
      </c>
      <c r="E927" s="119" t="s">
        <v>338</v>
      </c>
      <c r="F927" s="119" t="s">
        <v>109</v>
      </c>
      <c r="G927" s="951" t="s">
        <v>19</v>
      </c>
      <c r="H927" s="918">
        <v>44484</v>
      </c>
      <c r="I927" s="937" t="s">
        <v>1556</v>
      </c>
      <c r="J927" s="856" t="s">
        <v>798</v>
      </c>
      <c r="K927" s="120" t="s">
        <v>55</v>
      </c>
      <c r="L927" s="118" t="s">
        <v>811</v>
      </c>
      <c r="M927" s="118"/>
      <c r="N927" s="859"/>
      <c r="O927" s="859"/>
      <c r="P927" s="929"/>
      <c r="Q927" s="120"/>
      <c r="R927" s="124"/>
      <c r="S927" s="965" t="s">
        <v>101</v>
      </c>
      <c r="T927" s="121" t="s">
        <v>102</v>
      </c>
      <c r="U927" s="121" t="s">
        <v>253</v>
      </c>
      <c r="V927" s="122" t="s">
        <v>248</v>
      </c>
      <c r="W927" s="122" t="s">
        <v>122</v>
      </c>
      <c r="X927" s="960" t="s">
        <v>1645</v>
      </c>
      <c r="Y927" s="123"/>
      <c r="Z927" s="120" t="s">
        <v>13</v>
      </c>
      <c r="AA927" s="124" t="s">
        <v>242</v>
      </c>
      <c r="AB927" s="125" t="s">
        <v>21</v>
      </c>
      <c r="AC927" s="126" t="s">
        <v>53</v>
      </c>
      <c r="AD927" s="127"/>
      <c r="AE927" s="127" t="s">
        <v>247</v>
      </c>
      <c r="AF927" s="119" t="s">
        <v>18</v>
      </c>
      <c r="AG927" s="128" t="str">
        <f t="shared" si="654"/>
        <v>710_82_1380_5_240_12_A</v>
      </c>
      <c r="AH927" s="120"/>
      <c r="AI927" s="884" t="str">
        <f t="shared" si="655"/>
        <v>710_82_1380_5_240_12  Übersicht Stahlbau Geländer auf Beton</v>
      </c>
    </row>
    <row r="928" spans="1:35" s="188" customFormat="1" ht="12.75" customHeight="1" x14ac:dyDescent="0.25">
      <c r="A928" s="29">
        <v>710</v>
      </c>
      <c r="B928" s="5">
        <v>82</v>
      </c>
      <c r="C928" s="20" t="s">
        <v>11</v>
      </c>
      <c r="D928" s="19">
        <v>5</v>
      </c>
      <c r="E928" s="20" t="s">
        <v>338</v>
      </c>
      <c r="F928" s="20" t="s">
        <v>109</v>
      </c>
      <c r="G928" s="932" t="s">
        <v>56</v>
      </c>
      <c r="H928" s="911">
        <v>44931</v>
      </c>
      <c r="I928" s="814" t="s">
        <v>1560</v>
      </c>
      <c r="J928" s="185" t="s">
        <v>798</v>
      </c>
      <c r="K928" s="132" t="s">
        <v>55</v>
      </c>
      <c r="L928" s="5" t="s">
        <v>811</v>
      </c>
      <c r="M928" s="5"/>
      <c r="N928" s="101"/>
      <c r="O928" s="101">
        <v>44939</v>
      </c>
      <c r="P928" s="428"/>
      <c r="Q928" s="608">
        <v>44816</v>
      </c>
      <c r="R928" s="1037">
        <v>44966</v>
      </c>
      <c r="S928" s="537" t="s">
        <v>101</v>
      </c>
      <c r="T928" s="25" t="s">
        <v>102</v>
      </c>
      <c r="U928" s="25" t="s">
        <v>253</v>
      </c>
      <c r="V928" s="18" t="s">
        <v>248</v>
      </c>
      <c r="W928" s="18" t="s">
        <v>122</v>
      </c>
      <c r="X928" s="41" t="s">
        <v>1645</v>
      </c>
      <c r="Y928" s="46"/>
      <c r="Z928" s="19" t="s">
        <v>13</v>
      </c>
      <c r="AA928" s="39" t="s">
        <v>242</v>
      </c>
      <c r="AB928" s="43" t="s">
        <v>21</v>
      </c>
      <c r="AC928" s="22" t="s">
        <v>53</v>
      </c>
      <c r="AD928" s="23"/>
      <c r="AE928" s="23" t="s">
        <v>247</v>
      </c>
      <c r="AF928" s="20" t="s">
        <v>18</v>
      </c>
      <c r="AG928" s="6" t="str">
        <f t="shared" si="654"/>
        <v>710_82_1380_5_240_12_B</v>
      </c>
      <c r="AH928" s="19"/>
      <c r="AI928" s="45" t="str">
        <f t="shared" si="655"/>
        <v>710_82_1380_5_240_12  Übersicht Stahlbau Geländer auf Beton</v>
      </c>
    </row>
    <row r="929" spans="1:35" s="445" customFormat="1" ht="12.75" customHeight="1" x14ac:dyDescent="0.25">
      <c r="A929" s="856">
        <v>710</v>
      </c>
      <c r="B929" s="118">
        <v>82</v>
      </c>
      <c r="C929" s="119" t="s">
        <v>11</v>
      </c>
      <c r="D929" s="120">
        <v>5</v>
      </c>
      <c r="E929" s="119" t="s">
        <v>338</v>
      </c>
      <c r="F929" s="119" t="s">
        <v>276</v>
      </c>
      <c r="G929" s="951" t="s">
        <v>19</v>
      </c>
      <c r="H929" s="918">
        <v>44484</v>
      </c>
      <c r="I929" s="937" t="s">
        <v>1556</v>
      </c>
      <c r="J929" s="856" t="s">
        <v>798</v>
      </c>
      <c r="K929" s="120" t="s">
        <v>55</v>
      </c>
      <c r="L929" s="118" t="s">
        <v>811</v>
      </c>
      <c r="M929" s="118"/>
      <c r="N929" s="859"/>
      <c r="O929" s="859"/>
      <c r="P929" s="929"/>
      <c r="Q929" s="120"/>
      <c r="R929" s="124"/>
      <c r="S929" s="965" t="s">
        <v>101</v>
      </c>
      <c r="T929" s="121" t="s">
        <v>102</v>
      </c>
      <c r="U929" s="121" t="s">
        <v>253</v>
      </c>
      <c r="V929" s="122" t="s">
        <v>248</v>
      </c>
      <c r="W929" s="122" t="s">
        <v>122</v>
      </c>
      <c r="X929" s="960" t="s">
        <v>1646</v>
      </c>
      <c r="Y929" s="123"/>
      <c r="Z929" s="120" t="s">
        <v>13</v>
      </c>
      <c r="AA929" s="124" t="s">
        <v>242</v>
      </c>
      <c r="AB929" s="125" t="s">
        <v>21</v>
      </c>
      <c r="AC929" s="126" t="s">
        <v>65</v>
      </c>
      <c r="AD929" s="127"/>
      <c r="AE929" s="127" t="s">
        <v>247</v>
      </c>
      <c r="AF929" s="119" t="s">
        <v>18</v>
      </c>
      <c r="AG929" s="128" t="str">
        <f t="shared" si="654"/>
        <v>710_82_1380_5_240_13_A</v>
      </c>
      <c r="AH929" s="120"/>
      <c r="AI929" s="884" t="str">
        <f t="shared" si="655"/>
        <v>710_82_1380_5_240_13  Übersicht Stahlbau Dammtafellager</v>
      </c>
    </row>
    <row r="930" spans="1:35" s="188" customFormat="1" ht="12.75" customHeight="1" x14ac:dyDescent="0.25">
      <c r="A930" s="29">
        <v>710</v>
      </c>
      <c r="B930" s="5">
        <v>82</v>
      </c>
      <c r="C930" s="20" t="s">
        <v>11</v>
      </c>
      <c r="D930" s="19">
        <v>5</v>
      </c>
      <c r="E930" s="20" t="s">
        <v>338</v>
      </c>
      <c r="F930" s="20" t="s">
        <v>276</v>
      </c>
      <c r="G930" s="932" t="s">
        <v>56</v>
      </c>
      <c r="H930" s="911">
        <v>44931</v>
      </c>
      <c r="I930" s="814" t="s">
        <v>1560</v>
      </c>
      <c r="J930" s="185" t="s">
        <v>798</v>
      </c>
      <c r="K930" s="132" t="s">
        <v>55</v>
      </c>
      <c r="L930" s="5" t="s">
        <v>811</v>
      </c>
      <c r="M930" s="5"/>
      <c r="N930" s="101"/>
      <c r="O930" s="101">
        <v>44939</v>
      </c>
      <c r="P930" s="428"/>
      <c r="Q930" s="608">
        <v>44816</v>
      </c>
      <c r="R930" s="1037">
        <v>44966</v>
      </c>
      <c r="S930" s="537" t="s">
        <v>101</v>
      </c>
      <c r="T930" s="25" t="s">
        <v>102</v>
      </c>
      <c r="U930" s="25" t="s">
        <v>253</v>
      </c>
      <c r="V930" s="18" t="s">
        <v>248</v>
      </c>
      <c r="W930" s="18" t="s">
        <v>122</v>
      </c>
      <c r="X930" s="41" t="s">
        <v>1646</v>
      </c>
      <c r="Y930" s="46"/>
      <c r="Z930" s="19" t="s">
        <v>13</v>
      </c>
      <c r="AA930" s="39" t="s">
        <v>242</v>
      </c>
      <c r="AB930" s="43" t="s">
        <v>21</v>
      </c>
      <c r="AC930" s="22" t="s">
        <v>65</v>
      </c>
      <c r="AD930" s="23"/>
      <c r="AE930" s="23" t="s">
        <v>247</v>
      </c>
      <c r="AF930" s="20" t="s">
        <v>18</v>
      </c>
      <c r="AG930" s="6" t="str">
        <f t="shared" si="654"/>
        <v>710_82_1380_5_240_13_B</v>
      </c>
      <c r="AH930" s="19"/>
      <c r="AI930" s="45" t="str">
        <f t="shared" si="655"/>
        <v>710_82_1380_5_240_13  Übersicht Stahlbau Dammtafellager</v>
      </c>
    </row>
    <row r="931" spans="1:35" s="188" customFormat="1" ht="12.75" customHeight="1" x14ac:dyDescent="0.25">
      <c r="A931" s="29"/>
      <c r="B931" s="5"/>
      <c r="C931" s="20"/>
      <c r="D931" s="19"/>
      <c r="E931" s="20"/>
      <c r="F931" s="20"/>
      <c r="G931" s="932"/>
      <c r="H931" s="911"/>
      <c r="I931" s="64"/>
      <c r="J931" s="185"/>
      <c r="K931" s="132"/>
      <c r="L931" s="5"/>
      <c r="M931" s="5"/>
      <c r="N931" s="101"/>
      <c r="O931" s="101"/>
      <c r="P931" s="428"/>
      <c r="Q931" s="19"/>
      <c r="R931" s="39"/>
      <c r="S931" s="537"/>
      <c r="T931" s="25"/>
      <c r="U931" s="25"/>
      <c r="V931" s="18"/>
      <c r="W931" s="18"/>
      <c r="X931" s="41"/>
      <c r="Y931" s="46"/>
      <c r="Z931" s="19"/>
      <c r="AA931" s="39"/>
      <c r="AB931" s="43"/>
      <c r="AC931" s="22"/>
      <c r="AD931" s="23"/>
      <c r="AE931" s="23"/>
      <c r="AF931" s="20"/>
      <c r="AG931" s="6"/>
      <c r="AH931" s="19"/>
      <c r="AI931" s="45"/>
    </row>
    <row r="932" spans="1:35" s="188" customFormat="1" ht="12.75" customHeight="1" x14ac:dyDescent="0.25">
      <c r="A932" s="29"/>
      <c r="B932" s="5"/>
      <c r="C932" s="20"/>
      <c r="D932" s="19"/>
      <c r="E932" s="20"/>
      <c r="F932" s="20"/>
      <c r="G932" s="932"/>
      <c r="H932" s="911"/>
      <c r="I932" s="64"/>
      <c r="J932" s="185"/>
      <c r="K932" s="132"/>
      <c r="L932" s="5"/>
      <c r="M932" s="5"/>
      <c r="N932" s="101"/>
      <c r="O932" s="101"/>
      <c r="P932" s="428"/>
      <c r="Q932" s="19"/>
      <c r="R932" s="39"/>
      <c r="S932" s="537"/>
      <c r="T932" s="25"/>
      <c r="U932" s="25"/>
      <c r="V932" s="18"/>
      <c r="W932" s="18"/>
      <c r="X932" s="41"/>
      <c r="Y932" s="46"/>
      <c r="Z932" s="19"/>
      <c r="AA932" s="39"/>
      <c r="AB932" s="43"/>
      <c r="AC932" s="22"/>
      <c r="AD932" s="23"/>
      <c r="AE932" s="23"/>
      <c r="AF932" s="20"/>
      <c r="AG932" s="6"/>
      <c r="AH932" s="19"/>
      <c r="AI932" s="45"/>
    </row>
    <row r="933" spans="1:35" s="184" customFormat="1" ht="12.75" customHeight="1" x14ac:dyDescent="0.25">
      <c r="A933" s="949"/>
      <c r="B933" s="351"/>
      <c r="C933" s="351"/>
      <c r="D933" s="351"/>
      <c r="E933" s="351"/>
      <c r="F933" s="351"/>
      <c r="G933" s="352"/>
      <c r="H933" s="912"/>
      <c r="I933" s="449"/>
      <c r="J933" s="387" t="s">
        <v>48</v>
      </c>
      <c r="K933" s="384"/>
      <c r="L933" s="384"/>
      <c r="M933" s="384"/>
      <c r="N933" s="384"/>
      <c r="O933" s="384"/>
      <c r="P933" s="384"/>
      <c r="Q933" s="384"/>
      <c r="R933" s="388"/>
      <c r="S933" s="378"/>
      <c r="T933" s="372"/>
      <c r="U933" s="372"/>
      <c r="V933" s="372"/>
      <c r="W933" s="372"/>
      <c r="X933" s="372"/>
      <c r="Y933" s="353"/>
      <c r="Z933" s="353"/>
      <c r="AA933" s="354"/>
      <c r="AB933" s="355"/>
      <c r="AC933" s="351"/>
      <c r="AD933" s="351"/>
      <c r="AE933" s="351"/>
      <c r="AF933" s="351"/>
      <c r="AG933" s="351" t="str">
        <f>IF(A933="","",A933&amp;"_"&amp;B933&amp;"_"&amp;C933&amp;"_"&amp;D933&amp;"_"&amp;E933&amp;"_"&amp;F933&amp;"_"&amp;G933)</f>
        <v/>
      </c>
      <c r="AH933" s="351"/>
      <c r="AI933" s="456" t="str">
        <f>IF(A933="","",A933&amp;"_"&amp;B933&amp;"_"&amp;C933&amp;"_"&amp;D933&amp;"_"&amp;E933&amp;"_"&amp;F933&amp;"  "&amp;Q933)</f>
        <v/>
      </c>
    </row>
    <row r="934" spans="1:35" s="184" customFormat="1" ht="12.75" customHeight="1" x14ac:dyDescent="0.25">
      <c r="A934" s="28"/>
      <c r="B934" s="13"/>
      <c r="C934" s="7"/>
      <c r="D934" s="7"/>
      <c r="E934" s="20"/>
      <c r="F934" s="20"/>
      <c r="G934" s="932"/>
      <c r="H934" s="911"/>
      <c r="I934" s="160"/>
      <c r="J934" s="185"/>
      <c r="K934" s="5"/>
      <c r="L934" s="5"/>
      <c r="M934" s="5"/>
      <c r="N934" s="5"/>
      <c r="O934" s="101"/>
      <c r="P934" s="101"/>
      <c r="Q934" s="5"/>
      <c r="R934" s="38"/>
      <c r="S934" s="538"/>
      <c r="T934" s="8"/>
      <c r="U934" s="8"/>
      <c r="V934" s="17"/>
      <c r="W934" s="17"/>
      <c r="X934" s="18"/>
      <c r="Y934" s="17"/>
      <c r="Z934" s="5"/>
      <c r="AA934" s="38"/>
      <c r="AB934" s="15"/>
      <c r="AC934" s="22"/>
      <c r="AD934" s="4"/>
      <c r="AE934" s="4"/>
      <c r="AF934" s="20"/>
      <c r="AG934" s="6"/>
      <c r="AH934" s="5"/>
      <c r="AI934" s="45"/>
    </row>
    <row r="935" spans="1:35" s="885" customFormat="1" ht="12.75" customHeight="1" x14ac:dyDescent="0.25">
      <c r="A935" s="874">
        <v>710</v>
      </c>
      <c r="B935" s="791">
        <v>82</v>
      </c>
      <c r="C935" s="875" t="s">
        <v>59</v>
      </c>
      <c r="D935" s="875" t="s">
        <v>98</v>
      </c>
      <c r="E935" s="119" t="s">
        <v>336</v>
      </c>
      <c r="F935" s="119" t="s">
        <v>25</v>
      </c>
      <c r="G935" s="951" t="s">
        <v>19</v>
      </c>
      <c r="H935" s="918">
        <v>44057</v>
      </c>
      <c r="I935" s="861" t="s">
        <v>1556</v>
      </c>
      <c r="J935" s="856" t="s">
        <v>798</v>
      </c>
      <c r="K935" s="118" t="s">
        <v>26</v>
      </c>
      <c r="L935" s="118" t="s">
        <v>811</v>
      </c>
      <c r="M935" s="118"/>
      <c r="N935" s="859">
        <v>44062</v>
      </c>
      <c r="O935" s="859">
        <v>44066</v>
      </c>
      <c r="P935" s="859">
        <f t="shared" ref="P935" si="656">N935+(6*7)</f>
        <v>44104</v>
      </c>
      <c r="Q935" s="859">
        <v>44071</v>
      </c>
      <c r="R935" s="919"/>
      <c r="S935" s="959" t="s">
        <v>101</v>
      </c>
      <c r="T935" s="878" t="s">
        <v>102</v>
      </c>
      <c r="U935" s="878" t="s">
        <v>103</v>
      </c>
      <c r="V935" s="879" t="s">
        <v>248</v>
      </c>
      <c r="W935" s="879" t="s">
        <v>117</v>
      </c>
      <c r="X935" s="960" t="s">
        <v>977</v>
      </c>
      <c r="Y935" s="879"/>
      <c r="Z935" s="118" t="s">
        <v>14</v>
      </c>
      <c r="AA935" s="919" t="s">
        <v>244</v>
      </c>
      <c r="AB935" s="920" t="s">
        <v>21</v>
      </c>
      <c r="AC935" s="126" t="s">
        <v>53</v>
      </c>
      <c r="AD935" s="883" t="s">
        <v>331</v>
      </c>
      <c r="AE935" s="883" t="s">
        <v>274</v>
      </c>
      <c r="AF935" s="119" t="s">
        <v>28</v>
      </c>
      <c r="AG935" s="128" t="str">
        <f t="shared" ref="AG935:AG963" si="657">IF(A935="","",A935&amp;"_"&amp;B935&amp;"_"&amp;C935&amp;"_"&amp;D935&amp;"_"&amp;E935&amp;"_"&amp;F935&amp;"_"&amp;G935)</f>
        <v>710_82_1375_5_220_01_A</v>
      </c>
      <c r="AH935" s="118"/>
      <c r="AI935" s="884" t="str">
        <f t="shared" ref="AI935:AI963" si="658">IF(A935="","",A935&amp;"_"&amp;B935&amp;"_"&amp;C935&amp;"_"&amp;D935&amp;"_"&amp;E935&amp;"_"&amp;F935&amp;"  "&amp;X935)</f>
        <v>710_82_1375_5_220_01  Schalplan GR Ebene 0 Schnitte + Details</v>
      </c>
    </row>
    <row r="936" spans="1:35" s="885" customFormat="1" ht="12.75" customHeight="1" x14ac:dyDescent="0.25">
      <c r="A936" s="874">
        <v>710</v>
      </c>
      <c r="B936" s="791">
        <v>82</v>
      </c>
      <c r="C936" s="875" t="s">
        <v>59</v>
      </c>
      <c r="D936" s="875" t="s">
        <v>98</v>
      </c>
      <c r="E936" s="119" t="s">
        <v>336</v>
      </c>
      <c r="F936" s="119" t="s">
        <v>25</v>
      </c>
      <c r="G936" s="951" t="s">
        <v>56</v>
      </c>
      <c r="H936" s="918">
        <v>44477</v>
      </c>
      <c r="I936" s="861" t="s">
        <v>1556</v>
      </c>
      <c r="J936" s="856" t="s">
        <v>798</v>
      </c>
      <c r="K936" s="118" t="s">
        <v>26</v>
      </c>
      <c r="L936" s="118" t="s">
        <v>811</v>
      </c>
      <c r="M936" s="118"/>
      <c r="N936" s="859" t="s">
        <v>589</v>
      </c>
      <c r="O936" s="859">
        <v>44528</v>
      </c>
      <c r="P936" s="859" t="s">
        <v>589</v>
      </c>
      <c r="Q936" s="859" t="s">
        <v>589</v>
      </c>
      <c r="R936" s="919"/>
      <c r="S936" s="959" t="s">
        <v>101</v>
      </c>
      <c r="T936" s="878" t="s">
        <v>102</v>
      </c>
      <c r="U936" s="878" t="s">
        <v>103</v>
      </c>
      <c r="V936" s="879" t="s">
        <v>248</v>
      </c>
      <c r="W936" s="879" t="s">
        <v>117</v>
      </c>
      <c r="X936" s="960" t="s">
        <v>977</v>
      </c>
      <c r="Y936" s="879"/>
      <c r="Z936" s="118" t="s">
        <v>14</v>
      </c>
      <c r="AA936" s="919" t="s">
        <v>244</v>
      </c>
      <c r="AB936" s="920" t="s">
        <v>21</v>
      </c>
      <c r="AC936" s="126" t="s">
        <v>53</v>
      </c>
      <c r="AD936" s="883" t="s">
        <v>331</v>
      </c>
      <c r="AE936" s="883" t="s">
        <v>274</v>
      </c>
      <c r="AF936" s="119" t="s">
        <v>28</v>
      </c>
      <c r="AG936" s="128" t="str">
        <f t="shared" si="657"/>
        <v>710_82_1375_5_220_01_B</v>
      </c>
      <c r="AH936" s="118"/>
      <c r="AI936" s="884" t="str">
        <f t="shared" si="658"/>
        <v>710_82_1375_5_220_01  Schalplan GR Ebene 0 Schnitte + Details</v>
      </c>
    </row>
    <row r="937" spans="1:35" s="885" customFormat="1" ht="12.75" customHeight="1" x14ac:dyDescent="0.25">
      <c r="A937" s="874">
        <v>710</v>
      </c>
      <c r="B937" s="791">
        <v>82</v>
      </c>
      <c r="C937" s="875" t="s">
        <v>59</v>
      </c>
      <c r="D937" s="875" t="s">
        <v>98</v>
      </c>
      <c r="E937" s="119" t="s">
        <v>336</v>
      </c>
      <c r="F937" s="119" t="s">
        <v>25</v>
      </c>
      <c r="G937" s="951" t="s">
        <v>54</v>
      </c>
      <c r="H937" s="918">
        <v>44631</v>
      </c>
      <c r="I937" s="861" t="s">
        <v>1556</v>
      </c>
      <c r="J937" s="856" t="s">
        <v>798</v>
      </c>
      <c r="K937" s="118" t="s">
        <v>26</v>
      </c>
      <c r="L937" s="118" t="s">
        <v>811</v>
      </c>
      <c r="M937" s="118"/>
      <c r="N937" s="859" t="s">
        <v>589</v>
      </c>
      <c r="O937" s="859">
        <v>44633</v>
      </c>
      <c r="P937" s="859" t="s">
        <v>589</v>
      </c>
      <c r="Q937" s="859" t="s">
        <v>589</v>
      </c>
      <c r="R937" s="919"/>
      <c r="S937" s="959" t="s">
        <v>101</v>
      </c>
      <c r="T937" s="878" t="s">
        <v>102</v>
      </c>
      <c r="U937" s="878" t="s">
        <v>103</v>
      </c>
      <c r="V937" s="879" t="s">
        <v>248</v>
      </c>
      <c r="W937" s="879" t="s">
        <v>117</v>
      </c>
      <c r="X937" s="960" t="s">
        <v>977</v>
      </c>
      <c r="Y937" s="879"/>
      <c r="Z937" s="118" t="s">
        <v>14</v>
      </c>
      <c r="AA937" s="919" t="s">
        <v>244</v>
      </c>
      <c r="AB937" s="920" t="s">
        <v>21</v>
      </c>
      <c r="AC937" s="126" t="s">
        <v>53</v>
      </c>
      <c r="AD937" s="883" t="s">
        <v>331</v>
      </c>
      <c r="AE937" s="883" t="s">
        <v>274</v>
      </c>
      <c r="AF937" s="119" t="s">
        <v>28</v>
      </c>
      <c r="AG937" s="128" t="str">
        <f t="shared" si="657"/>
        <v>710_82_1375_5_220_01_C</v>
      </c>
      <c r="AH937" s="118"/>
      <c r="AI937" s="884" t="str">
        <f t="shared" si="658"/>
        <v>710_82_1375_5_220_01  Schalplan GR Ebene 0 Schnitte + Details</v>
      </c>
    </row>
    <row r="938" spans="1:35" s="184" customFormat="1" ht="12.75" customHeight="1" x14ac:dyDescent="0.25">
      <c r="A938" s="28">
        <v>710</v>
      </c>
      <c r="B938" s="13">
        <v>82</v>
      </c>
      <c r="C938" s="7" t="s">
        <v>59</v>
      </c>
      <c r="D938" s="7" t="s">
        <v>98</v>
      </c>
      <c r="E938" s="20" t="s">
        <v>336</v>
      </c>
      <c r="F938" s="20" t="s">
        <v>25</v>
      </c>
      <c r="G938" s="932" t="s">
        <v>752</v>
      </c>
      <c r="H938" s="911">
        <v>44735</v>
      </c>
      <c r="I938" s="814" t="s">
        <v>1560</v>
      </c>
      <c r="J938" s="185" t="s">
        <v>798</v>
      </c>
      <c r="K938" s="5" t="s">
        <v>26</v>
      </c>
      <c r="L938" s="5" t="s">
        <v>811</v>
      </c>
      <c r="M938" s="5"/>
      <c r="N938" s="859" t="s">
        <v>589</v>
      </c>
      <c r="O938" s="342">
        <v>44797</v>
      </c>
      <c r="P938" s="859" t="s">
        <v>589</v>
      </c>
      <c r="Q938" s="859" t="s">
        <v>589</v>
      </c>
      <c r="R938" s="1037">
        <v>44825</v>
      </c>
      <c r="S938" s="538" t="s">
        <v>101</v>
      </c>
      <c r="T938" s="8" t="s">
        <v>102</v>
      </c>
      <c r="U938" s="8" t="s">
        <v>103</v>
      </c>
      <c r="V938" s="17" t="s">
        <v>248</v>
      </c>
      <c r="W938" s="17" t="s">
        <v>117</v>
      </c>
      <c r="X938" s="41" t="s">
        <v>977</v>
      </c>
      <c r="Y938" s="17"/>
      <c r="Z938" s="5" t="s">
        <v>14</v>
      </c>
      <c r="AA938" s="38" t="s">
        <v>244</v>
      </c>
      <c r="AB938" s="15" t="s">
        <v>21</v>
      </c>
      <c r="AC938" s="22" t="s">
        <v>53</v>
      </c>
      <c r="AD938" s="4" t="s">
        <v>331</v>
      </c>
      <c r="AE938" s="4" t="s">
        <v>274</v>
      </c>
      <c r="AF938" s="20" t="s">
        <v>28</v>
      </c>
      <c r="AG938" s="6" t="str">
        <f t="shared" si="657"/>
        <v>710_82_1375_5_220_01_D</v>
      </c>
      <c r="AH938" s="5"/>
      <c r="AI938" s="45" t="str">
        <f t="shared" si="658"/>
        <v>710_82_1375_5_220_01  Schalplan GR Ebene 0 Schnitte + Details</v>
      </c>
    </row>
    <row r="939" spans="1:35" s="885" customFormat="1" ht="12.75" customHeight="1" x14ac:dyDescent="0.25">
      <c r="A939" s="874">
        <v>710</v>
      </c>
      <c r="B939" s="791">
        <v>82</v>
      </c>
      <c r="C939" s="875" t="s">
        <v>59</v>
      </c>
      <c r="D939" s="875" t="s">
        <v>98</v>
      </c>
      <c r="E939" s="119" t="s">
        <v>336</v>
      </c>
      <c r="F939" s="119" t="s">
        <v>29</v>
      </c>
      <c r="G939" s="951" t="s">
        <v>19</v>
      </c>
      <c r="H939" s="918">
        <v>44057</v>
      </c>
      <c r="I939" s="861" t="s">
        <v>1556</v>
      </c>
      <c r="J939" s="856" t="s">
        <v>798</v>
      </c>
      <c r="K939" s="118" t="s">
        <v>26</v>
      </c>
      <c r="L939" s="118" t="s">
        <v>811</v>
      </c>
      <c r="M939" s="118"/>
      <c r="N939" s="859">
        <v>44062</v>
      </c>
      <c r="O939" s="859">
        <v>44066</v>
      </c>
      <c r="P939" s="859">
        <f t="shared" ref="P939" si="659">N939+(6*7)</f>
        <v>44104</v>
      </c>
      <c r="Q939" s="859">
        <v>44071</v>
      </c>
      <c r="R939" s="919"/>
      <c r="S939" s="959" t="s">
        <v>101</v>
      </c>
      <c r="T939" s="878" t="s">
        <v>102</v>
      </c>
      <c r="U939" s="878" t="s">
        <v>103</v>
      </c>
      <c r="V939" s="879" t="s">
        <v>248</v>
      </c>
      <c r="W939" s="879" t="s">
        <v>117</v>
      </c>
      <c r="X939" s="960" t="s">
        <v>978</v>
      </c>
      <c r="Y939" s="879"/>
      <c r="Z939" s="118" t="s">
        <v>14</v>
      </c>
      <c r="AA939" s="919" t="s">
        <v>244</v>
      </c>
      <c r="AB939" s="920" t="s">
        <v>21</v>
      </c>
      <c r="AC939" s="126" t="s">
        <v>53</v>
      </c>
      <c r="AD939" s="883" t="s">
        <v>331</v>
      </c>
      <c r="AE939" s="883" t="s">
        <v>274</v>
      </c>
      <c r="AF939" s="119" t="s">
        <v>28</v>
      </c>
      <c r="AG939" s="128" t="str">
        <f t="shared" si="657"/>
        <v>710_82_1375_5_220_02_A</v>
      </c>
      <c r="AH939" s="118"/>
      <c r="AI939" s="884" t="str">
        <f t="shared" si="658"/>
        <v>710_82_1375_5_220_02  Schalplan GR Ebene 1 + Details</v>
      </c>
    </row>
    <row r="940" spans="1:35" s="885" customFormat="1" ht="12.75" customHeight="1" x14ac:dyDescent="0.25">
      <c r="A940" s="874">
        <v>710</v>
      </c>
      <c r="B940" s="791">
        <v>82</v>
      </c>
      <c r="C940" s="875" t="s">
        <v>59</v>
      </c>
      <c r="D940" s="875" t="s">
        <v>98</v>
      </c>
      <c r="E940" s="119" t="s">
        <v>336</v>
      </c>
      <c r="F940" s="119" t="s">
        <v>29</v>
      </c>
      <c r="G940" s="951" t="s">
        <v>56</v>
      </c>
      <c r="H940" s="918">
        <v>44477</v>
      </c>
      <c r="I940" s="861" t="s">
        <v>1556</v>
      </c>
      <c r="J940" s="856" t="s">
        <v>798</v>
      </c>
      <c r="K940" s="118" t="s">
        <v>26</v>
      </c>
      <c r="L940" s="118" t="s">
        <v>811</v>
      </c>
      <c r="M940" s="118"/>
      <c r="N940" s="859" t="s">
        <v>589</v>
      </c>
      <c r="O940" s="859">
        <v>44528</v>
      </c>
      <c r="P940" s="859" t="s">
        <v>589</v>
      </c>
      <c r="Q940" s="859" t="s">
        <v>589</v>
      </c>
      <c r="R940" s="919"/>
      <c r="S940" s="959" t="s">
        <v>101</v>
      </c>
      <c r="T940" s="878" t="s">
        <v>102</v>
      </c>
      <c r="U940" s="878" t="s">
        <v>103</v>
      </c>
      <c r="V940" s="879" t="s">
        <v>248</v>
      </c>
      <c r="W940" s="879" t="s">
        <v>117</v>
      </c>
      <c r="X940" s="960" t="s">
        <v>978</v>
      </c>
      <c r="Y940" s="879"/>
      <c r="Z940" s="118" t="s">
        <v>14</v>
      </c>
      <c r="AA940" s="919" t="s">
        <v>244</v>
      </c>
      <c r="AB940" s="920" t="s">
        <v>21</v>
      </c>
      <c r="AC940" s="126" t="s">
        <v>53</v>
      </c>
      <c r="AD940" s="883" t="s">
        <v>331</v>
      </c>
      <c r="AE940" s="883" t="s">
        <v>274</v>
      </c>
      <c r="AF940" s="119" t="s">
        <v>28</v>
      </c>
      <c r="AG940" s="128" t="str">
        <f t="shared" si="657"/>
        <v>710_82_1375_5_220_02_B</v>
      </c>
      <c r="AH940" s="118"/>
      <c r="AI940" s="884" t="str">
        <f t="shared" si="658"/>
        <v>710_82_1375_5_220_02  Schalplan GR Ebene 1 + Details</v>
      </c>
    </row>
    <row r="941" spans="1:35" s="885" customFormat="1" ht="12.75" customHeight="1" x14ac:dyDescent="0.25">
      <c r="A941" s="874">
        <v>710</v>
      </c>
      <c r="B941" s="791">
        <v>82</v>
      </c>
      <c r="C941" s="875" t="s">
        <v>59</v>
      </c>
      <c r="D941" s="875" t="s">
        <v>98</v>
      </c>
      <c r="E941" s="119" t="s">
        <v>336</v>
      </c>
      <c r="F941" s="119" t="s">
        <v>29</v>
      </c>
      <c r="G941" s="951" t="s">
        <v>54</v>
      </c>
      <c r="H941" s="918">
        <v>44631</v>
      </c>
      <c r="I941" s="861" t="s">
        <v>1556</v>
      </c>
      <c r="J941" s="856" t="s">
        <v>798</v>
      </c>
      <c r="K941" s="118" t="s">
        <v>26</v>
      </c>
      <c r="L941" s="118" t="s">
        <v>811</v>
      </c>
      <c r="M941" s="118"/>
      <c r="N941" s="859" t="s">
        <v>589</v>
      </c>
      <c r="O941" s="859">
        <v>44633</v>
      </c>
      <c r="P941" s="859" t="s">
        <v>589</v>
      </c>
      <c r="Q941" s="859" t="s">
        <v>589</v>
      </c>
      <c r="R941" s="919"/>
      <c r="S941" s="959" t="s">
        <v>101</v>
      </c>
      <c r="T941" s="878" t="s">
        <v>102</v>
      </c>
      <c r="U941" s="878" t="s">
        <v>103</v>
      </c>
      <c r="V941" s="879" t="s">
        <v>248</v>
      </c>
      <c r="W941" s="879" t="s">
        <v>117</v>
      </c>
      <c r="X941" s="960" t="s">
        <v>978</v>
      </c>
      <c r="Y941" s="879"/>
      <c r="Z941" s="118" t="s">
        <v>14</v>
      </c>
      <c r="AA941" s="919" t="s">
        <v>244</v>
      </c>
      <c r="AB941" s="920" t="s">
        <v>21</v>
      </c>
      <c r="AC941" s="126" t="s">
        <v>53</v>
      </c>
      <c r="AD941" s="883" t="s">
        <v>331</v>
      </c>
      <c r="AE941" s="883" t="s">
        <v>274</v>
      </c>
      <c r="AF941" s="119" t="s">
        <v>28</v>
      </c>
      <c r="AG941" s="128" t="str">
        <f t="shared" si="657"/>
        <v>710_82_1375_5_220_02_C</v>
      </c>
      <c r="AH941" s="118"/>
      <c r="AI941" s="884" t="str">
        <f t="shared" si="658"/>
        <v>710_82_1375_5_220_02  Schalplan GR Ebene 1 + Details</v>
      </c>
    </row>
    <row r="942" spans="1:35" s="885" customFormat="1" ht="12.75" customHeight="1" x14ac:dyDescent="0.25">
      <c r="A942" s="874">
        <v>710</v>
      </c>
      <c r="B942" s="791">
        <v>82</v>
      </c>
      <c r="C942" s="875" t="s">
        <v>59</v>
      </c>
      <c r="D942" s="875" t="s">
        <v>98</v>
      </c>
      <c r="E942" s="119" t="s">
        <v>336</v>
      </c>
      <c r="F942" s="119" t="s">
        <v>29</v>
      </c>
      <c r="G942" s="951" t="s">
        <v>752</v>
      </c>
      <c r="H942" s="918">
        <v>44735</v>
      </c>
      <c r="I942" s="861" t="s">
        <v>1556</v>
      </c>
      <c r="J942" s="856" t="s">
        <v>798</v>
      </c>
      <c r="K942" s="118" t="s">
        <v>26</v>
      </c>
      <c r="L942" s="118" t="s">
        <v>811</v>
      </c>
      <c r="M942" s="118"/>
      <c r="N942" s="859" t="s">
        <v>589</v>
      </c>
      <c r="O942" s="859">
        <v>44797</v>
      </c>
      <c r="P942" s="859" t="s">
        <v>589</v>
      </c>
      <c r="Q942" s="1036">
        <v>44804</v>
      </c>
      <c r="R942" s="919" t="s">
        <v>2040</v>
      </c>
      <c r="S942" s="959" t="s">
        <v>101</v>
      </c>
      <c r="T942" s="878" t="s">
        <v>102</v>
      </c>
      <c r="U942" s="878" t="s">
        <v>103</v>
      </c>
      <c r="V942" s="879" t="s">
        <v>248</v>
      </c>
      <c r="W942" s="879" t="s">
        <v>117</v>
      </c>
      <c r="X942" s="960" t="s">
        <v>978</v>
      </c>
      <c r="Y942" s="879"/>
      <c r="Z942" s="118" t="s">
        <v>14</v>
      </c>
      <c r="AA942" s="919" t="s">
        <v>244</v>
      </c>
      <c r="AB942" s="920" t="s">
        <v>21</v>
      </c>
      <c r="AC942" s="126" t="s">
        <v>53</v>
      </c>
      <c r="AD942" s="883" t="s">
        <v>331</v>
      </c>
      <c r="AE942" s="883" t="s">
        <v>274</v>
      </c>
      <c r="AF942" s="119" t="s">
        <v>28</v>
      </c>
      <c r="AG942" s="128" t="str">
        <f t="shared" si="657"/>
        <v>710_82_1375_5_220_02_D</v>
      </c>
      <c r="AH942" s="118"/>
      <c r="AI942" s="884" t="str">
        <f t="shared" si="658"/>
        <v>710_82_1375_5_220_02  Schalplan GR Ebene 1 + Details</v>
      </c>
    </row>
    <row r="943" spans="1:35" s="184" customFormat="1" ht="12.75" customHeight="1" x14ac:dyDescent="0.25">
      <c r="A943" s="28">
        <v>710</v>
      </c>
      <c r="B943" s="13">
        <v>82</v>
      </c>
      <c r="C943" s="7" t="s">
        <v>59</v>
      </c>
      <c r="D943" s="7" t="s">
        <v>98</v>
      </c>
      <c r="E943" s="20" t="s">
        <v>336</v>
      </c>
      <c r="F943" s="20" t="s">
        <v>29</v>
      </c>
      <c r="G943" s="932" t="s">
        <v>961</v>
      </c>
      <c r="H943" s="911">
        <v>44817</v>
      </c>
      <c r="I943" s="814" t="s">
        <v>1560</v>
      </c>
      <c r="J943" s="185" t="s">
        <v>798</v>
      </c>
      <c r="K943" s="5" t="s">
        <v>26</v>
      </c>
      <c r="L943" s="5" t="s">
        <v>811</v>
      </c>
      <c r="M943" s="5"/>
      <c r="N943" s="859" t="s">
        <v>589</v>
      </c>
      <c r="O943" s="342">
        <v>44824</v>
      </c>
      <c r="P943" s="859" t="s">
        <v>589</v>
      </c>
      <c r="Q943" s="1036">
        <v>44804</v>
      </c>
      <c r="R943" s="1037">
        <v>44825</v>
      </c>
      <c r="S943" s="538" t="s">
        <v>101</v>
      </c>
      <c r="T943" s="8" t="s">
        <v>102</v>
      </c>
      <c r="U943" s="8" t="s">
        <v>103</v>
      </c>
      <c r="V943" s="17" t="s">
        <v>248</v>
      </c>
      <c r="W943" s="17" t="s">
        <v>117</v>
      </c>
      <c r="X943" s="41" t="s">
        <v>978</v>
      </c>
      <c r="Y943" s="17"/>
      <c r="Z943" s="5" t="s">
        <v>14</v>
      </c>
      <c r="AA943" s="38" t="s">
        <v>244</v>
      </c>
      <c r="AB943" s="15" t="s">
        <v>21</v>
      </c>
      <c r="AC943" s="22" t="s">
        <v>53</v>
      </c>
      <c r="AD943" s="4" t="s">
        <v>331</v>
      </c>
      <c r="AE943" s="4" t="s">
        <v>274</v>
      </c>
      <c r="AF943" s="20" t="s">
        <v>28</v>
      </c>
      <c r="AG943" s="6" t="str">
        <f t="shared" si="657"/>
        <v>710_82_1375_5_220_02_E</v>
      </c>
      <c r="AH943" s="5"/>
      <c r="AI943" s="45" t="str">
        <f t="shared" si="658"/>
        <v>710_82_1375_5_220_02  Schalplan GR Ebene 1 + Details</v>
      </c>
    </row>
    <row r="944" spans="1:35" s="885" customFormat="1" ht="12.75" customHeight="1" x14ac:dyDescent="0.25">
      <c r="A944" s="874">
        <v>710</v>
      </c>
      <c r="B944" s="791">
        <v>82</v>
      </c>
      <c r="C944" s="875" t="s">
        <v>59</v>
      </c>
      <c r="D944" s="875" t="s">
        <v>98</v>
      </c>
      <c r="E944" s="119" t="s">
        <v>336</v>
      </c>
      <c r="F944" s="119" t="s">
        <v>31</v>
      </c>
      <c r="G944" s="951" t="s">
        <v>19</v>
      </c>
      <c r="H944" s="918">
        <v>44057</v>
      </c>
      <c r="I944" s="861" t="s">
        <v>1556</v>
      </c>
      <c r="J944" s="856" t="s">
        <v>798</v>
      </c>
      <c r="K944" s="118" t="s">
        <v>26</v>
      </c>
      <c r="L944" s="118" t="s">
        <v>811</v>
      </c>
      <c r="M944" s="118"/>
      <c r="N944" s="859">
        <v>44062</v>
      </c>
      <c r="O944" s="859">
        <v>44066</v>
      </c>
      <c r="P944" s="859">
        <f t="shared" ref="P944" si="660">N944+(6*7)</f>
        <v>44104</v>
      </c>
      <c r="Q944" s="859">
        <v>44071</v>
      </c>
      <c r="R944" s="919"/>
      <c r="S944" s="959" t="s">
        <v>101</v>
      </c>
      <c r="T944" s="878" t="s">
        <v>102</v>
      </c>
      <c r="U944" s="878" t="s">
        <v>253</v>
      </c>
      <c r="V944" s="879" t="s">
        <v>248</v>
      </c>
      <c r="W944" s="879" t="s">
        <v>117</v>
      </c>
      <c r="X944" s="960" t="s">
        <v>979</v>
      </c>
      <c r="Y944" s="879"/>
      <c r="Z944" s="118" t="s">
        <v>14</v>
      </c>
      <c r="AA944" s="919" t="s">
        <v>244</v>
      </c>
      <c r="AB944" s="920" t="s">
        <v>21</v>
      </c>
      <c r="AC944" s="126" t="s">
        <v>53</v>
      </c>
      <c r="AD944" s="883" t="s">
        <v>331</v>
      </c>
      <c r="AE944" s="883" t="s">
        <v>274</v>
      </c>
      <c r="AF944" s="119" t="s">
        <v>28</v>
      </c>
      <c r="AG944" s="128" t="str">
        <f t="shared" si="657"/>
        <v>710_82_1375_5_220_03_A</v>
      </c>
      <c r="AH944" s="118"/>
      <c r="AI944" s="884" t="str">
        <f t="shared" si="658"/>
        <v>710_82_1375_5_220_03  Schalplan GR Ebene 2 + Details</v>
      </c>
    </row>
    <row r="945" spans="1:35" s="885" customFormat="1" ht="12.75" customHeight="1" x14ac:dyDescent="0.25">
      <c r="A945" s="874">
        <v>710</v>
      </c>
      <c r="B945" s="791">
        <v>82</v>
      </c>
      <c r="C945" s="875" t="s">
        <v>59</v>
      </c>
      <c r="D945" s="875" t="s">
        <v>98</v>
      </c>
      <c r="E945" s="119" t="s">
        <v>336</v>
      </c>
      <c r="F945" s="119" t="s">
        <v>31</v>
      </c>
      <c r="G945" s="951" t="s">
        <v>56</v>
      </c>
      <c r="H945" s="918">
        <v>44477</v>
      </c>
      <c r="I945" s="861" t="s">
        <v>1556</v>
      </c>
      <c r="J945" s="856" t="s">
        <v>798</v>
      </c>
      <c r="K945" s="118" t="s">
        <v>26</v>
      </c>
      <c r="L945" s="118" t="s">
        <v>811</v>
      </c>
      <c r="M945" s="118"/>
      <c r="N945" s="859" t="s">
        <v>589</v>
      </c>
      <c r="O945" s="859">
        <v>44528</v>
      </c>
      <c r="P945" s="859" t="s">
        <v>589</v>
      </c>
      <c r="Q945" s="859" t="s">
        <v>589</v>
      </c>
      <c r="R945" s="919"/>
      <c r="S945" s="959" t="s">
        <v>101</v>
      </c>
      <c r="T945" s="878" t="s">
        <v>102</v>
      </c>
      <c r="U945" s="878" t="s">
        <v>253</v>
      </c>
      <c r="V945" s="879" t="s">
        <v>248</v>
      </c>
      <c r="W945" s="879" t="s">
        <v>117</v>
      </c>
      <c r="X945" s="960" t="s">
        <v>979</v>
      </c>
      <c r="Y945" s="879"/>
      <c r="Z945" s="118" t="s">
        <v>14</v>
      </c>
      <c r="AA945" s="919" t="s">
        <v>244</v>
      </c>
      <c r="AB945" s="920" t="s">
        <v>21</v>
      </c>
      <c r="AC945" s="126" t="s">
        <v>53</v>
      </c>
      <c r="AD945" s="883" t="s">
        <v>331</v>
      </c>
      <c r="AE945" s="883" t="s">
        <v>274</v>
      </c>
      <c r="AF945" s="119" t="s">
        <v>28</v>
      </c>
      <c r="AG945" s="128" t="str">
        <f t="shared" si="657"/>
        <v>710_82_1375_5_220_03_B</v>
      </c>
      <c r="AH945" s="118"/>
      <c r="AI945" s="884" t="str">
        <f t="shared" si="658"/>
        <v>710_82_1375_5_220_03  Schalplan GR Ebene 2 + Details</v>
      </c>
    </row>
    <row r="946" spans="1:35" s="885" customFormat="1" ht="12.75" customHeight="1" x14ac:dyDescent="0.25">
      <c r="A946" s="874">
        <v>710</v>
      </c>
      <c r="B946" s="791">
        <v>82</v>
      </c>
      <c r="C946" s="875" t="s">
        <v>59</v>
      </c>
      <c r="D946" s="875" t="s">
        <v>98</v>
      </c>
      <c r="E946" s="119" t="s">
        <v>336</v>
      </c>
      <c r="F946" s="119" t="s">
        <v>31</v>
      </c>
      <c r="G946" s="951" t="s">
        <v>54</v>
      </c>
      <c r="H946" s="918">
        <v>44631</v>
      </c>
      <c r="I946" s="861" t="s">
        <v>1556</v>
      </c>
      <c r="J946" s="856" t="s">
        <v>798</v>
      </c>
      <c r="K946" s="118" t="s">
        <v>26</v>
      </c>
      <c r="L946" s="118" t="s">
        <v>811</v>
      </c>
      <c r="M946" s="118"/>
      <c r="N946" s="859" t="s">
        <v>589</v>
      </c>
      <c r="O946" s="859">
        <v>44633</v>
      </c>
      <c r="P946" s="859" t="s">
        <v>589</v>
      </c>
      <c r="Q946" s="859" t="s">
        <v>589</v>
      </c>
      <c r="R946" s="919"/>
      <c r="S946" s="959" t="s">
        <v>101</v>
      </c>
      <c r="T946" s="878" t="s">
        <v>102</v>
      </c>
      <c r="U946" s="878" t="s">
        <v>253</v>
      </c>
      <c r="V946" s="879" t="s">
        <v>248</v>
      </c>
      <c r="W946" s="879" t="s">
        <v>117</v>
      </c>
      <c r="X946" s="960" t="s">
        <v>979</v>
      </c>
      <c r="Y946" s="879"/>
      <c r="Z946" s="118" t="s">
        <v>14</v>
      </c>
      <c r="AA946" s="919" t="s">
        <v>244</v>
      </c>
      <c r="AB946" s="920" t="s">
        <v>21</v>
      </c>
      <c r="AC946" s="126" t="s">
        <v>53</v>
      </c>
      <c r="AD946" s="883" t="s">
        <v>331</v>
      </c>
      <c r="AE946" s="883" t="s">
        <v>274</v>
      </c>
      <c r="AF946" s="119" t="s">
        <v>28</v>
      </c>
      <c r="AG946" s="128" t="str">
        <f t="shared" si="657"/>
        <v>710_82_1375_5_220_03_C</v>
      </c>
      <c r="AH946" s="118"/>
      <c r="AI946" s="884" t="str">
        <f t="shared" si="658"/>
        <v>710_82_1375_5_220_03  Schalplan GR Ebene 2 + Details</v>
      </c>
    </row>
    <row r="947" spans="1:35" s="885" customFormat="1" ht="12.75" customHeight="1" x14ac:dyDescent="0.25">
      <c r="A947" s="874">
        <v>710</v>
      </c>
      <c r="B947" s="791">
        <v>82</v>
      </c>
      <c r="C947" s="875" t="s">
        <v>59</v>
      </c>
      <c r="D947" s="875" t="s">
        <v>98</v>
      </c>
      <c r="E947" s="119" t="s">
        <v>336</v>
      </c>
      <c r="F947" s="119" t="s">
        <v>31</v>
      </c>
      <c r="G947" s="951" t="s">
        <v>752</v>
      </c>
      <c r="H947" s="918">
        <v>44735</v>
      </c>
      <c r="I947" s="861" t="s">
        <v>1556</v>
      </c>
      <c r="J947" s="856" t="s">
        <v>798</v>
      </c>
      <c r="K947" s="118" t="s">
        <v>26</v>
      </c>
      <c r="L947" s="118" t="s">
        <v>811</v>
      </c>
      <c r="M947" s="118"/>
      <c r="N947" s="859" t="s">
        <v>589</v>
      </c>
      <c r="O947" s="859">
        <v>44797</v>
      </c>
      <c r="P947" s="859" t="s">
        <v>589</v>
      </c>
      <c r="Q947" s="1036">
        <v>44804</v>
      </c>
      <c r="R947" s="919" t="s">
        <v>2040</v>
      </c>
      <c r="S947" s="959" t="s">
        <v>101</v>
      </c>
      <c r="T947" s="878" t="s">
        <v>102</v>
      </c>
      <c r="U947" s="878" t="s">
        <v>253</v>
      </c>
      <c r="V947" s="879" t="s">
        <v>248</v>
      </c>
      <c r="W947" s="879" t="s">
        <v>117</v>
      </c>
      <c r="X947" s="960" t="s">
        <v>979</v>
      </c>
      <c r="Y947" s="879"/>
      <c r="Z947" s="118" t="s">
        <v>14</v>
      </c>
      <c r="AA947" s="919" t="s">
        <v>244</v>
      </c>
      <c r="AB947" s="920" t="s">
        <v>21</v>
      </c>
      <c r="AC947" s="126" t="s">
        <v>53</v>
      </c>
      <c r="AD947" s="883" t="s">
        <v>331</v>
      </c>
      <c r="AE947" s="883" t="s">
        <v>274</v>
      </c>
      <c r="AF947" s="119" t="s">
        <v>28</v>
      </c>
      <c r="AG947" s="128" t="str">
        <f t="shared" si="657"/>
        <v>710_82_1375_5_220_03_D</v>
      </c>
      <c r="AH947" s="118"/>
      <c r="AI947" s="884" t="str">
        <f t="shared" si="658"/>
        <v>710_82_1375_5_220_03  Schalplan GR Ebene 2 + Details</v>
      </c>
    </row>
    <row r="948" spans="1:35" s="184" customFormat="1" ht="12.75" customHeight="1" x14ac:dyDescent="0.25">
      <c r="A948" s="28">
        <v>710</v>
      </c>
      <c r="B948" s="13">
        <v>82</v>
      </c>
      <c r="C948" s="7" t="s">
        <v>59</v>
      </c>
      <c r="D948" s="7" t="s">
        <v>98</v>
      </c>
      <c r="E948" s="20" t="s">
        <v>336</v>
      </c>
      <c r="F948" s="20" t="s">
        <v>31</v>
      </c>
      <c r="G948" s="932" t="s">
        <v>961</v>
      </c>
      <c r="H948" s="911">
        <v>44817</v>
      </c>
      <c r="I948" s="814" t="s">
        <v>1560</v>
      </c>
      <c r="J948" s="185" t="s">
        <v>798</v>
      </c>
      <c r="K948" s="5" t="s">
        <v>26</v>
      </c>
      <c r="L948" s="5" t="s">
        <v>811</v>
      </c>
      <c r="M948" s="5"/>
      <c r="N948" s="859" t="s">
        <v>589</v>
      </c>
      <c r="O948" s="342">
        <v>44824</v>
      </c>
      <c r="P948" s="859" t="s">
        <v>589</v>
      </c>
      <c r="Q948" s="1036">
        <v>44804</v>
      </c>
      <c r="R948" s="1037">
        <v>44825</v>
      </c>
      <c r="S948" s="538" t="s">
        <v>101</v>
      </c>
      <c r="T948" s="8" t="s">
        <v>102</v>
      </c>
      <c r="U948" s="8" t="s">
        <v>253</v>
      </c>
      <c r="V948" s="17" t="s">
        <v>248</v>
      </c>
      <c r="W948" s="17" t="s">
        <v>117</v>
      </c>
      <c r="X948" s="41" t="s">
        <v>979</v>
      </c>
      <c r="Y948" s="17"/>
      <c r="Z948" s="5" t="s">
        <v>14</v>
      </c>
      <c r="AA948" s="38" t="s">
        <v>244</v>
      </c>
      <c r="AB948" s="15" t="s">
        <v>21</v>
      </c>
      <c r="AC948" s="22" t="s">
        <v>53</v>
      </c>
      <c r="AD948" s="4" t="s">
        <v>331</v>
      </c>
      <c r="AE948" s="4" t="s">
        <v>274</v>
      </c>
      <c r="AF948" s="20" t="s">
        <v>28</v>
      </c>
      <c r="AG948" s="6" t="str">
        <f t="shared" si="657"/>
        <v>710_82_1375_5_220_03_E</v>
      </c>
      <c r="AH948" s="5"/>
      <c r="AI948" s="45" t="str">
        <f t="shared" si="658"/>
        <v>710_82_1375_5_220_03  Schalplan GR Ebene 2 + Details</v>
      </c>
    </row>
    <row r="949" spans="1:35" s="885" customFormat="1" ht="12.75" customHeight="1" x14ac:dyDescent="0.25">
      <c r="A949" s="874">
        <v>710</v>
      </c>
      <c r="B949" s="791">
        <v>82</v>
      </c>
      <c r="C949" s="875" t="s">
        <v>59</v>
      </c>
      <c r="D949" s="875" t="s">
        <v>98</v>
      </c>
      <c r="E949" s="119" t="s">
        <v>336</v>
      </c>
      <c r="F949" s="119" t="s">
        <v>33</v>
      </c>
      <c r="G949" s="951" t="s">
        <v>19</v>
      </c>
      <c r="H949" s="918">
        <v>44057</v>
      </c>
      <c r="I949" s="861" t="s">
        <v>1556</v>
      </c>
      <c r="J949" s="856" t="s">
        <v>798</v>
      </c>
      <c r="K949" s="118" t="s">
        <v>26</v>
      </c>
      <c r="L949" s="118" t="s">
        <v>811</v>
      </c>
      <c r="M949" s="118"/>
      <c r="N949" s="859">
        <v>44062</v>
      </c>
      <c r="O949" s="859">
        <v>44066</v>
      </c>
      <c r="P949" s="859">
        <f t="shared" ref="P949" si="661">N949+(6*7)</f>
        <v>44104</v>
      </c>
      <c r="Q949" s="859">
        <v>44071</v>
      </c>
      <c r="R949" s="919"/>
      <c r="S949" s="959" t="s">
        <v>101</v>
      </c>
      <c r="T949" s="878" t="s">
        <v>102</v>
      </c>
      <c r="U949" s="878" t="s">
        <v>253</v>
      </c>
      <c r="V949" s="879" t="s">
        <v>248</v>
      </c>
      <c r="W949" s="879" t="s">
        <v>117</v>
      </c>
      <c r="X949" s="960" t="s">
        <v>980</v>
      </c>
      <c r="Y949" s="879"/>
      <c r="Z949" s="118" t="s">
        <v>14</v>
      </c>
      <c r="AA949" s="919" t="s">
        <v>244</v>
      </c>
      <c r="AB949" s="920" t="s">
        <v>21</v>
      </c>
      <c r="AC949" s="126" t="s">
        <v>53</v>
      </c>
      <c r="AD949" s="883" t="s">
        <v>331</v>
      </c>
      <c r="AE949" s="883" t="s">
        <v>274</v>
      </c>
      <c r="AF949" s="119" t="s">
        <v>28</v>
      </c>
      <c r="AG949" s="128" t="str">
        <f t="shared" si="657"/>
        <v>710_82_1375_5_220_04_A</v>
      </c>
      <c r="AH949" s="118"/>
      <c r="AI949" s="884" t="str">
        <f t="shared" si="658"/>
        <v>710_82_1375_5_220_04  Schalplan GR Ebene 3, Schnitte, Details</v>
      </c>
    </row>
    <row r="950" spans="1:35" s="885" customFormat="1" ht="12.75" customHeight="1" x14ac:dyDescent="0.25">
      <c r="A950" s="874">
        <v>710</v>
      </c>
      <c r="B950" s="791">
        <v>82</v>
      </c>
      <c r="C950" s="875" t="s">
        <v>59</v>
      </c>
      <c r="D950" s="875" t="s">
        <v>98</v>
      </c>
      <c r="E950" s="119" t="s">
        <v>336</v>
      </c>
      <c r="F950" s="119" t="s">
        <v>33</v>
      </c>
      <c r="G950" s="951" t="s">
        <v>56</v>
      </c>
      <c r="H950" s="918">
        <v>44477</v>
      </c>
      <c r="I950" s="861" t="s">
        <v>1556</v>
      </c>
      <c r="J950" s="856" t="s">
        <v>798</v>
      </c>
      <c r="K950" s="118" t="s">
        <v>26</v>
      </c>
      <c r="L950" s="118" t="s">
        <v>811</v>
      </c>
      <c r="M950" s="118"/>
      <c r="N950" s="859" t="s">
        <v>589</v>
      </c>
      <c r="O950" s="859">
        <v>44528</v>
      </c>
      <c r="P950" s="859" t="s">
        <v>589</v>
      </c>
      <c r="Q950" s="859" t="s">
        <v>589</v>
      </c>
      <c r="R950" s="919"/>
      <c r="S950" s="959" t="s">
        <v>101</v>
      </c>
      <c r="T950" s="878" t="s">
        <v>102</v>
      </c>
      <c r="U950" s="878" t="s">
        <v>253</v>
      </c>
      <c r="V950" s="879" t="s">
        <v>248</v>
      </c>
      <c r="W950" s="879" t="s">
        <v>117</v>
      </c>
      <c r="X950" s="960" t="s">
        <v>980</v>
      </c>
      <c r="Y950" s="879"/>
      <c r="Z950" s="118" t="s">
        <v>14</v>
      </c>
      <c r="AA950" s="919" t="s">
        <v>244</v>
      </c>
      <c r="AB950" s="920" t="s">
        <v>21</v>
      </c>
      <c r="AC950" s="126" t="s">
        <v>53</v>
      </c>
      <c r="AD950" s="883" t="s">
        <v>331</v>
      </c>
      <c r="AE950" s="883" t="s">
        <v>274</v>
      </c>
      <c r="AF950" s="119" t="s">
        <v>28</v>
      </c>
      <c r="AG950" s="128" t="str">
        <f t="shared" si="657"/>
        <v>710_82_1375_5_220_04_B</v>
      </c>
      <c r="AH950" s="118"/>
      <c r="AI950" s="884" t="str">
        <f t="shared" si="658"/>
        <v>710_82_1375_5_220_04  Schalplan GR Ebene 3, Schnitte, Details</v>
      </c>
    </row>
    <row r="951" spans="1:35" s="885" customFormat="1" ht="12.75" customHeight="1" x14ac:dyDescent="0.25">
      <c r="A951" s="874">
        <v>710</v>
      </c>
      <c r="B951" s="791">
        <v>82</v>
      </c>
      <c r="C951" s="875" t="s">
        <v>59</v>
      </c>
      <c r="D951" s="875" t="s">
        <v>98</v>
      </c>
      <c r="E951" s="119" t="s">
        <v>336</v>
      </c>
      <c r="F951" s="119" t="s">
        <v>33</v>
      </c>
      <c r="G951" s="951" t="s">
        <v>54</v>
      </c>
      <c r="H951" s="918">
        <v>44631</v>
      </c>
      <c r="I951" s="861" t="s">
        <v>1556</v>
      </c>
      <c r="J951" s="856" t="s">
        <v>798</v>
      </c>
      <c r="K951" s="118" t="s">
        <v>26</v>
      </c>
      <c r="L951" s="118" t="s">
        <v>811</v>
      </c>
      <c r="M951" s="118"/>
      <c r="N951" s="859" t="s">
        <v>589</v>
      </c>
      <c r="O951" s="859">
        <v>44633</v>
      </c>
      <c r="P951" s="859" t="s">
        <v>589</v>
      </c>
      <c r="Q951" s="859" t="s">
        <v>589</v>
      </c>
      <c r="R951" s="919"/>
      <c r="S951" s="959" t="s">
        <v>101</v>
      </c>
      <c r="T951" s="878" t="s">
        <v>102</v>
      </c>
      <c r="U951" s="878" t="s">
        <v>253</v>
      </c>
      <c r="V951" s="879" t="s">
        <v>248</v>
      </c>
      <c r="W951" s="879" t="s">
        <v>117</v>
      </c>
      <c r="X951" s="960" t="s">
        <v>980</v>
      </c>
      <c r="Y951" s="879"/>
      <c r="Z951" s="118" t="s">
        <v>14</v>
      </c>
      <c r="AA951" s="919" t="s">
        <v>244</v>
      </c>
      <c r="AB951" s="920" t="s">
        <v>21</v>
      </c>
      <c r="AC951" s="126" t="s">
        <v>53</v>
      </c>
      <c r="AD951" s="883" t="s">
        <v>331</v>
      </c>
      <c r="AE951" s="883" t="s">
        <v>274</v>
      </c>
      <c r="AF951" s="119" t="s">
        <v>28</v>
      </c>
      <c r="AG951" s="128" t="str">
        <f t="shared" si="657"/>
        <v>710_82_1375_5_220_04_C</v>
      </c>
      <c r="AH951" s="118"/>
      <c r="AI951" s="884" t="str">
        <f t="shared" si="658"/>
        <v>710_82_1375_5_220_04  Schalplan GR Ebene 3, Schnitte, Details</v>
      </c>
    </row>
    <row r="952" spans="1:35" s="885" customFormat="1" ht="12.75" customHeight="1" x14ac:dyDescent="0.25">
      <c r="A952" s="874">
        <v>710</v>
      </c>
      <c r="B952" s="791">
        <v>82</v>
      </c>
      <c r="C952" s="875" t="s">
        <v>59</v>
      </c>
      <c r="D952" s="875" t="s">
        <v>98</v>
      </c>
      <c r="E952" s="119" t="s">
        <v>336</v>
      </c>
      <c r="F952" s="119" t="s">
        <v>33</v>
      </c>
      <c r="G952" s="951" t="s">
        <v>752</v>
      </c>
      <c r="H952" s="918">
        <v>44735</v>
      </c>
      <c r="I952" s="861" t="s">
        <v>1556</v>
      </c>
      <c r="J952" s="856" t="s">
        <v>798</v>
      </c>
      <c r="K952" s="118" t="s">
        <v>26</v>
      </c>
      <c r="L952" s="118" t="s">
        <v>811</v>
      </c>
      <c r="M952" s="118"/>
      <c r="N952" s="859" t="s">
        <v>589</v>
      </c>
      <c r="O952" s="859">
        <v>44797</v>
      </c>
      <c r="P952" s="859" t="s">
        <v>589</v>
      </c>
      <c r="Q952" s="1036">
        <v>44804</v>
      </c>
      <c r="R952" s="919" t="s">
        <v>2040</v>
      </c>
      <c r="S952" s="959" t="s">
        <v>101</v>
      </c>
      <c r="T952" s="878" t="s">
        <v>102</v>
      </c>
      <c r="U952" s="878" t="s">
        <v>253</v>
      </c>
      <c r="V952" s="879" t="s">
        <v>248</v>
      </c>
      <c r="W952" s="879" t="s">
        <v>117</v>
      </c>
      <c r="X952" s="960" t="s">
        <v>980</v>
      </c>
      <c r="Y952" s="879"/>
      <c r="Z952" s="118" t="s">
        <v>14</v>
      </c>
      <c r="AA952" s="919" t="s">
        <v>244</v>
      </c>
      <c r="AB952" s="920" t="s">
        <v>21</v>
      </c>
      <c r="AC952" s="126" t="s">
        <v>53</v>
      </c>
      <c r="AD952" s="883" t="s">
        <v>331</v>
      </c>
      <c r="AE952" s="883" t="s">
        <v>274</v>
      </c>
      <c r="AF952" s="119" t="s">
        <v>28</v>
      </c>
      <c r="AG952" s="128" t="str">
        <f t="shared" si="657"/>
        <v>710_82_1375_5_220_04_D</v>
      </c>
      <c r="AH952" s="118"/>
      <c r="AI952" s="884" t="str">
        <f t="shared" si="658"/>
        <v>710_82_1375_5_220_04  Schalplan GR Ebene 3, Schnitte, Details</v>
      </c>
    </row>
    <row r="953" spans="1:35" s="184" customFormat="1" ht="12.75" customHeight="1" x14ac:dyDescent="0.25">
      <c r="A953" s="28">
        <v>710</v>
      </c>
      <c r="B953" s="13">
        <v>82</v>
      </c>
      <c r="C953" s="7" t="s">
        <v>59</v>
      </c>
      <c r="D953" s="7" t="s">
        <v>98</v>
      </c>
      <c r="E953" s="20" t="s">
        <v>336</v>
      </c>
      <c r="F953" s="20" t="s">
        <v>33</v>
      </c>
      <c r="G953" s="932" t="s">
        <v>961</v>
      </c>
      <c r="H953" s="911">
        <v>44817</v>
      </c>
      <c r="I953" s="814" t="s">
        <v>1560</v>
      </c>
      <c r="J953" s="185" t="s">
        <v>798</v>
      </c>
      <c r="K953" s="5" t="s">
        <v>26</v>
      </c>
      <c r="L953" s="5" t="s">
        <v>811</v>
      </c>
      <c r="M953" s="5"/>
      <c r="N953" s="859" t="s">
        <v>589</v>
      </c>
      <c r="O953" s="342">
        <v>44824</v>
      </c>
      <c r="P953" s="859" t="s">
        <v>589</v>
      </c>
      <c r="Q953" s="1036">
        <v>44804</v>
      </c>
      <c r="R953" s="1037">
        <v>44825</v>
      </c>
      <c r="S953" s="538" t="s">
        <v>101</v>
      </c>
      <c r="T953" s="8" t="s">
        <v>102</v>
      </c>
      <c r="U953" s="8" t="s">
        <v>253</v>
      </c>
      <c r="V953" s="17" t="s">
        <v>248</v>
      </c>
      <c r="W953" s="17" t="s">
        <v>117</v>
      </c>
      <c r="X953" s="41" t="s">
        <v>980</v>
      </c>
      <c r="Y953" s="17"/>
      <c r="Z953" s="5" t="s">
        <v>14</v>
      </c>
      <c r="AA953" s="38" t="s">
        <v>244</v>
      </c>
      <c r="AB953" s="15" t="s">
        <v>21</v>
      </c>
      <c r="AC953" s="22" t="s">
        <v>53</v>
      </c>
      <c r="AD953" s="4" t="s">
        <v>331</v>
      </c>
      <c r="AE953" s="4" t="s">
        <v>274</v>
      </c>
      <c r="AF953" s="20" t="s">
        <v>28</v>
      </c>
      <c r="AG953" s="6" t="str">
        <f t="shared" si="657"/>
        <v>710_82_1375_5_220_04_E</v>
      </c>
      <c r="AH953" s="5"/>
      <c r="AI953" s="45" t="str">
        <f t="shared" si="658"/>
        <v>710_82_1375_5_220_04  Schalplan GR Ebene 3, Schnitte, Details</v>
      </c>
    </row>
    <row r="954" spans="1:35" s="885" customFormat="1" ht="12.75" customHeight="1" x14ac:dyDescent="0.25">
      <c r="A954" s="874">
        <v>710</v>
      </c>
      <c r="B954" s="791">
        <v>82</v>
      </c>
      <c r="C954" s="875" t="s">
        <v>59</v>
      </c>
      <c r="D954" s="875" t="s">
        <v>98</v>
      </c>
      <c r="E954" s="119" t="s">
        <v>336</v>
      </c>
      <c r="F954" s="119" t="s">
        <v>36</v>
      </c>
      <c r="G954" s="951" t="s">
        <v>19</v>
      </c>
      <c r="H954" s="918">
        <v>44057</v>
      </c>
      <c r="I954" s="861" t="s">
        <v>1556</v>
      </c>
      <c r="J954" s="856" t="s">
        <v>798</v>
      </c>
      <c r="K954" s="118" t="s">
        <v>26</v>
      </c>
      <c r="L954" s="118" t="s">
        <v>811</v>
      </c>
      <c r="M954" s="118"/>
      <c r="N954" s="859">
        <v>44062</v>
      </c>
      <c r="O954" s="859">
        <v>44066</v>
      </c>
      <c r="P954" s="859">
        <f t="shared" ref="P954" si="662">N954+(6*7)</f>
        <v>44104</v>
      </c>
      <c r="Q954" s="859">
        <v>44071</v>
      </c>
      <c r="R954" s="919"/>
      <c r="S954" s="959" t="s">
        <v>101</v>
      </c>
      <c r="T954" s="878" t="s">
        <v>102</v>
      </c>
      <c r="U954" s="878" t="s">
        <v>253</v>
      </c>
      <c r="V954" s="879" t="s">
        <v>248</v>
      </c>
      <c r="W954" s="879" t="s">
        <v>117</v>
      </c>
      <c r="X954" s="960" t="s">
        <v>981</v>
      </c>
      <c r="Y954" s="879"/>
      <c r="Z954" s="118" t="s">
        <v>14</v>
      </c>
      <c r="AA954" s="919" t="s">
        <v>244</v>
      </c>
      <c r="AB954" s="920" t="s">
        <v>21</v>
      </c>
      <c r="AC954" s="126" t="s">
        <v>53</v>
      </c>
      <c r="AD954" s="883" t="s">
        <v>331</v>
      </c>
      <c r="AE954" s="883" t="s">
        <v>274</v>
      </c>
      <c r="AF954" s="119" t="s">
        <v>28</v>
      </c>
      <c r="AG954" s="128" t="str">
        <f t="shared" si="657"/>
        <v>710_82_1375_5_220_05_A</v>
      </c>
      <c r="AH954" s="118"/>
      <c r="AI954" s="884" t="str">
        <f t="shared" si="658"/>
        <v>710_82_1375_5_220_05  Schalplan Schnitte, Details</v>
      </c>
    </row>
    <row r="955" spans="1:35" s="885" customFormat="1" ht="12.75" customHeight="1" x14ac:dyDescent="0.25">
      <c r="A955" s="874">
        <v>710</v>
      </c>
      <c r="B955" s="791">
        <v>82</v>
      </c>
      <c r="C955" s="875" t="s">
        <v>59</v>
      </c>
      <c r="D955" s="875" t="s">
        <v>98</v>
      </c>
      <c r="E955" s="119" t="s">
        <v>336</v>
      </c>
      <c r="F955" s="119" t="s">
        <v>36</v>
      </c>
      <c r="G955" s="951" t="s">
        <v>56</v>
      </c>
      <c r="H955" s="918">
        <v>44477</v>
      </c>
      <c r="I955" s="861" t="s">
        <v>1556</v>
      </c>
      <c r="J955" s="856" t="s">
        <v>798</v>
      </c>
      <c r="K955" s="118" t="s">
        <v>26</v>
      </c>
      <c r="L955" s="118" t="s">
        <v>811</v>
      </c>
      <c r="M955" s="118"/>
      <c r="N955" s="859" t="s">
        <v>589</v>
      </c>
      <c r="O955" s="859">
        <v>44528</v>
      </c>
      <c r="P955" s="859" t="s">
        <v>589</v>
      </c>
      <c r="Q955" s="859" t="s">
        <v>589</v>
      </c>
      <c r="R955" s="919"/>
      <c r="S955" s="959" t="s">
        <v>101</v>
      </c>
      <c r="T955" s="878" t="s">
        <v>102</v>
      </c>
      <c r="U955" s="878" t="s">
        <v>253</v>
      </c>
      <c r="V955" s="879" t="s">
        <v>248</v>
      </c>
      <c r="W955" s="879" t="s">
        <v>117</v>
      </c>
      <c r="X955" s="960" t="s">
        <v>981</v>
      </c>
      <c r="Y955" s="879"/>
      <c r="Z955" s="118" t="s">
        <v>14</v>
      </c>
      <c r="AA955" s="919" t="s">
        <v>244</v>
      </c>
      <c r="AB955" s="920" t="s">
        <v>21</v>
      </c>
      <c r="AC955" s="126" t="s">
        <v>53</v>
      </c>
      <c r="AD955" s="883" t="s">
        <v>331</v>
      </c>
      <c r="AE955" s="883" t="s">
        <v>274</v>
      </c>
      <c r="AF955" s="119" t="s">
        <v>28</v>
      </c>
      <c r="AG955" s="128" t="str">
        <f t="shared" si="657"/>
        <v>710_82_1375_5_220_05_B</v>
      </c>
      <c r="AH955" s="118"/>
      <c r="AI955" s="884" t="str">
        <f t="shared" si="658"/>
        <v>710_82_1375_5_220_05  Schalplan Schnitte, Details</v>
      </c>
    </row>
    <row r="956" spans="1:35" s="885" customFormat="1" ht="12.75" customHeight="1" x14ac:dyDescent="0.25">
      <c r="A956" s="874">
        <v>710</v>
      </c>
      <c r="B956" s="791">
        <v>82</v>
      </c>
      <c r="C956" s="875" t="s">
        <v>59</v>
      </c>
      <c r="D956" s="875" t="s">
        <v>98</v>
      </c>
      <c r="E956" s="119" t="s">
        <v>336</v>
      </c>
      <c r="F956" s="119" t="s">
        <v>36</v>
      </c>
      <c r="G956" s="951" t="s">
        <v>54</v>
      </c>
      <c r="H956" s="918">
        <v>44631</v>
      </c>
      <c r="I956" s="861" t="s">
        <v>1556</v>
      </c>
      <c r="J956" s="856" t="s">
        <v>798</v>
      </c>
      <c r="K956" s="118" t="s">
        <v>26</v>
      </c>
      <c r="L956" s="118" t="s">
        <v>811</v>
      </c>
      <c r="M956" s="118"/>
      <c r="N956" s="859" t="s">
        <v>589</v>
      </c>
      <c r="O956" s="859">
        <v>44633</v>
      </c>
      <c r="P956" s="859" t="s">
        <v>589</v>
      </c>
      <c r="Q956" s="859" t="s">
        <v>589</v>
      </c>
      <c r="R956" s="919"/>
      <c r="S956" s="959" t="s">
        <v>101</v>
      </c>
      <c r="T956" s="878" t="s">
        <v>102</v>
      </c>
      <c r="U956" s="878" t="s">
        <v>253</v>
      </c>
      <c r="V956" s="879" t="s">
        <v>248</v>
      </c>
      <c r="W956" s="879" t="s">
        <v>117</v>
      </c>
      <c r="X956" s="960" t="s">
        <v>981</v>
      </c>
      <c r="Y956" s="879"/>
      <c r="Z956" s="118" t="s">
        <v>14</v>
      </c>
      <c r="AA956" s="919" t="s">
        <v>244</v>
      </c>
      <c r="AB956" s="920" t="s">
        <v>21</v>
      </c>
      <c r="AC956" s="126" t="s">
        <v>53</v>
      </c>
      <c r="AD956" s="883" t="s">
        <v>331</v>
      </c>
      <c r="AE956" s="883" t="s">
        <v>274</v>
      </c>
      <c r="AF956" s="119" t="s">
        <v>28</v>
      </c>
      <c r="AG956" s="128" t="str">
        <f t="shared" si="657"/>
        <v>710_82_1375_5_220_05_C</v>
      </c>
      <c r="AH956" s="118"/>
      <c r="AI956" s="884" t="str">
        <f t="shared" si="658"/>
        <v>710_82_1375_5_220_05  Schalplan Schnitte, Details</v>
      </c>
    </row>
    <row r="957" spans="1:35" s="885" customFormat="1" ht="12.75" customHeight="1" x14ac:dyDescent="0.25">
      <c r="A957" s="874">
        <v>710</v>
      </c>
      <c r="B957" s="791">
        <v>82</v>
      </c>
      <c r="C957" s="875" t="s">
        <v>59</v>
      </c>
      <c r="D957" s="875" t="s">
        <v>98</v>
      </c>
      <c r="E957" s="119" t="s">
        <v>336</v>
      </c>
      <c r="F957" s="119" t="s">
        <v>36</v>
      </c>
      <c r="G957" s="951" t="s">
        <v>752</v>
      </c>
      <c r="H957" s="918">
        <v>44735</v>
      </c>
      <c r="I957" s="861" t="s">
        <v>1556</v>
      </c>
      <c r="J957" s="856" t="s">
        <v>798</v>
      </c>
      <c r="K957" s="118" t="s">
        <v>26</v>
      </c>
      <c r="L957" s="118" t="s">
        <v>811</v>
      </c>
      <c r="M957" s="118"/>
      <c r="N957" s="859" t="s">
        <v>589</v>
      </c>
      <c r="O957" s="859">
        <v>44797</v>
      </c>
      <c r="P957" s="859" t="s">
        <v>589</v>
      </c>
      <c r="Q957" s="1036">
        <v>44804</v>
      </c>
      <c r="R957" s="919" t="s">
        <v>2040</v>
      </c>
      <c r="S957" s="959" t="s">
        <v>101</v>
      </c>
      <c r="T957" s="878" t="s">
        <v>102</v>
      </c>
      <c r="U957" s="878" t="s">
        <v>253</v>
      </c>
      <c r="V957" s="879" t="s">
        <v>248</v>
      </c>
      <c r="W957" s="879" t="s">
        <v>117</v>
      </c>
      <c r="X957" s="960" t="s">
        <v>981</v>
      </c>
      <c r="Y957" s="879"/>
      <c r="Z957" s="118" t="s">
        <v>14</v>
      </c>
      <c r="AA957" s="919" t="s">
        <v>244</v>
      </c>
      <c r="AB957" s="920" t="s">
        <v>21</v>
      </c>
      <c r="AC957" s="126" t="s">
        <v>53</v>
      </c>
      <c r="AD957" s="883" t="s">
        <v>331</v>
      </c>
      <c r="AE957" s="883" t="s">
        <v>274</v>
      </c>
      <c r="AF957" s="119" t="s">
        <v>28</v>
      </c>
      <c r="AG957" s="128" t="str">
        <f t="shared" si="657"/>
        <v>710_82_1375_5_220_05_D</v>
      </c>
      <c r="AH957" s="118"/>
      <c r="AI957" s="884" t="str">
        <f t="shared" si="658"/>
        <v>710_82_1375_5_220_05  Schalplan Schnitte, Details</v>
      </c>
    </row>
    <row r="958" spans="1:35" s="184" customFormat="1" ht="12.75" customHeight="1" x14ac:dyDescent="0.25">
      <c r="A958" s="28">
        <v>710</v>
      </c>
      <c r="B958" s="13">
        <v>82</v>
      </c>
      <c r="C958" s="7" t="s">
        <v>59</v>
      </c>
      <c r="D958" s="7" t="s">
        <v>98</v>
      </c>
      <c r="E958" s="20" t="s">
        <v>336</v>
      </c>
      <c r="F958" s="20" t="s">
        <v>36</v>
      </c>
      <c r="G958" s="932" t="s">
        <v>961</v>
      </c>
      <c r="H958" s="911">
        <v>44817</v>
      </c>
      <c r="I958" s="814" t="s">
        <v>1560</v>
      </c>
      <c r="J958" s="185" t="s">
        <v>798</v>
      </c>
      <c r="K958" s="5" t="s">
        <v>26</v>
      </c>
      <c r="L958" s="5" t="s">
        <v>811</v>
      </c>
      <c r="M958" s="5"/>
      <c r="N958" s="859" t="s">
        <v>589</v>
      </c>
      <c r="O958" s="342">
        <v>44824</v>
      </c>
      <c r="P958" s="859" t="s">
        <v>589</v>
      </c>
      <c r="Q958" s="1036">
        <v>44804</v>
      </c>
      <c r="R958" s="1037">
        <v>44825</v>
      </c>
      <c r="S958" s="538" t="s">
        <v>101</v>
      </c>
      <c r="T958" s="8" t="s">
        <v>102</v>
      </c>
      <c r="U958" s="8" t="s">
        <v>253</v>
      </c>
      <c r="V958" s="17" t="s">
        <v>248</v>
      </c>
      <c r="W958" s="17" t="s">
        <v>117</v>
      </c>
      <c r="X958" s="41" t="s">
        <v>981</v>
      </c>
      <c r="Y958" s="17"/>
      <c r="Z958" s="5" t="s">
        <v>14</v>
      </c>
      <c r="AA958" s="38" t="s">
        <v>244</v>
      </c>
      <c r="AB958" s="15" t="s">
        <v>21</v>
      </c>
      <c r="AC958" s="22" t="s">
        <v>53</v>
      </c>
      <c r="AD958" s="4" t="s">
        <v>331</v>
      </c>
      <c r="AE958" s="4" t="s">
        <v>274</v>
      </c>
      <c r="AF958" s="20" t="s">
        <v>28</v>
      </c>
      <c r="AG958" s="6" t="str">
        <f t="shared" si="657"/>
        <v>710_82_1375_5_220_05_E</v>
      </c>
      <c r="AH958" s="5"/>
      <c r="AI958" s="45" t="str">
        <f t="shared" si="658"/>
        <v>710_82_1375_5_220_05  Schalplan Schnitte, Details</v>
      </c>
    </row>
    <row r="959" spans="1:35" s="885" customFormat="1" ht="12.75" customHeight="1" x14ac:dyDescent="0.25">
      <c r="A959" s="874">
        <v>710</v>
      </c>
      <c r="B959" s="791">
        <v>82</v>
      </c>
      <c r="C959" s="875" t="s">
        <v>59</v>
      </c>
      <c r="D959" s="875" t="s">
        <v>98</v>
      </c>
      <c r="E959" s="119" t="s">
        <v>336</v>
      </c>
      <c r="F959" s="119" t="s">
        <v>49</v>
      </c>
      <c r="G959" s="951" t="s">
        <v>19</v>
      </c>
      <c r="H959" s="918">
        <v>44057</v>
      </c>
      <c r="I959" s="861" t="s">
        <v>1556</v>
      </c>
      <c r="J959" s="856" t="s">
        <v>798</v>
      </c>
      <c r="K959" s="118" t="s">
        <v>26</v>
      </c>
      <c r="L959" s="118" t="s">
        <v>811</v>
      </c>
      <c r="M959" s="118"/>
      <c r="N959" s="859">
        <v>44062</v>
      </c>
      <c r="O959" s="859">
        <v>44066</v>
      </c>
      <c r="P959" s="859">
        <f t="shared" ref="P959" si="663">N959+(6*7)</f>
        <v>44104</v>
      </c>
      <c r="Q959" s="859">
        <v>44071</v>
      </c>
      <c r="R959" s="919"/>
      <c r="S959" s="959" t="s">
        <v>101</v>
      </c>
      <c r="T959" s="878" t="s">
        <v>102</v>
      </c>
      <c r="U959" s="878" t="s">
        <v>253</v>
      </c>
      <c r="V959" s="879" t="s">
        <v>248</v>
      </c>
      <c r="W959" s="879" t="s">
        <v>117</v>
      </c>
      <c r="X959" s="960" t="s">
        <v>981</v>
      </c>
      <c r="Y959" s="879"/>
      <c r="Z959" s="118" t="s">
        <v>14</v>
      </c>
      <c r="AA959" s="919" t="s">
        <v>244</v>
      </c>
      <c r="AB959" s="920" t="s">
        <v>21</v>
      </c>
      <c r="AC959" s="126" t="s">
        <v>53</v>
      </c>
      <c r="AD959" s="883" t="s">
        <v>331</v>
      </c>
      <c r="AE959" s="883" t="s">
        <v>274</v>
      </c>
      <c r="AF959" s="119" t="s">
        <v>28</v>
      </c>
      <c r="AG959" s="128" t="str">
        <f t="shared" si="657"/>
        <v>710_82_1375_5_220_06_A</v>
      </c>
      <c r="AH959" s="118"/>
      <c r="AI959" s="884" t="str">
        <f t="shared" si="658"/>
        <v>710_82_1375_5_220_06  Schalplan Schnitte, Details</v>
      </c>
    </row>
    <row r="960" spans="1:35" s="885" customFormat="1" ht="12.75" customHeight="1" x14ac:dyDescent="0.25">
      <c r="A960" s="874">
        <v>710</v>
      </c>
      <c r="B960" s="791">
        <v>82</v>
      </c>
      <c r="C960" s="875" t="s">
        <v>59</v>
      </c>
      <c r="D960" s="875" t="s">
        <v>98</v>
      </c>
      <c r="E960" s="119" t="s">
        <v>336</v>
      </c>
      <c r="F960" s="119" t="s">
        <v>49</v>
      </c>
      <c r="G960" s="951" t="s">
        <v>56</v>
      </c>
      <c r="H960" s="918">
        <v>44477</v>
      </c>
      <c r="I960" s="861" t="s">
        <v>1556</v>
      </c>
      <c r="J960" s="856" t="s">
        <v>798</v>
      </c>
      <c r="K960" s="118" t="s">
        <v>26</v>
      </c>
      <c r="L960" s="118" t="s">
        <v>811</v>
      </c>
      <c r="M960" s="118"/>
      <c r="N960" s="859" t="s">
        <v>589</v>
      </c>
      <c r="O960" s="859">
        <v>44528</v>
      </c>
      <c r="P960" s="859" t="s">
        <v>589</v>
      </c>
      <c r="Q960" s="859" t="s">
        <v>589</v>
      </c>
      <c r="R960" s="919"/>
      <c r="S960" s="959" t="s">
        <v>101</v>
      </c>
      <c r="T960" s="878" t="s">
        <v>102</v>
      </c>
      <c r="U960" s="878" t="s">
        <v>253</v>
      </c>
      <c r="V960" s="879" t="s">
        <v>248</v>
      </c>
      <c r="W960" s="879" t="s">
        <v>117</v>
      </c>
      <c r="X960" s="960" t="s">
        <v>981</v>
      </c>
      <c r="Y960" s="879"/>
      <c r="Z960" s="118" t="s">
        <v>14</v>
      </c>
      <c r="AA960" s="919" t="s">
        <v>244</v>
      </c>
      <c r="AB960" s="920" t="s">
        <v>21</v>
      </c>
      <c r="AC960" s="126" t="s">
        <v>53</v>
      </c>
      <c r="AD960" s="883" t="s">
        <v>331</v>
      </c>
      <c r="AE960" s="883" t="s">
        <v>274</v>
      </c>
      <c r="AF960" s="119" t="s">
        <v>28</v>
      </c>
      <c r="AG960" s="128" t="str">
        <f t="shared" si="657"/>
        <v>710_82_1375_5_220_06_B</v>
      </c>
      <c r="AH960" s="118"/>
      <c r="AI960" s="884" t="str">
        <f t="shared" si="658"/>
        <v>710_82_1375_5_220_06  Schalplan Schnitte, Details</v>
      </c>
    </row>
    <row r="961" spans="1:35" s="885" customFormat="1" ht="12.75" customHeight="1" x14ac:dyDescent="0.25">
      <c r="A961" s="874">
        <v>710</v>
      </c>
      <c r="B961" s="791">
        <v>82</v>
      </c>
      <c r="C961" s="875" t="s">
        <v>59</v>
      </c>
      <c r="D961" s="875" t="s">
        <v>98</v>
      </c>
      <c r="E961" s="119" t="s">
        <v>336</v>
      </c>
      <c r="F961" s="119" t="s">
        <v>49</v>
      </c>
      <c r="G961" s="951" t="s">
        <v>54</v>
      </c>
      <c r="H961" s="918">
        <v>44631</v>
      </c>
      <c r="I961" s="861" t="s">
        <v>1556</v>
      </c>
      <c r="J961" s="856" t="s">
        <v>798</v>
      </c>
      <c r="K961" s="118" t="s">
        <v>26</v>
      </c>
      <c r="L961" s="118" t="s">
        <v>811</v>
      </c>
      <c r="M961" s="118"/>
      <c r="N961" s="859" t="s">
        <v>589</v>
      </c>
      <c r="O961" s="859">
        <v>44633</v>
      </c>
      <c r="P961" s="859" t="s">
        <v>589</v>
      </c>
      <c r="Q961" s="859" t="s">
        <v>589</v>
      </c>
      <c r="R961" s="919"/>
      <c r="S961" s="959" t="s">
        <v>101</v>
      </c>
      <c r="T961" s="878" t="s">
        <v>102</v>
      </c>
      <c r="U961" s="878" t="s">
        <v>253</v>
      </c>
      <c r="V961" s="879" t="s">
        <v>248</v>
      </c>
      <c r="W961" s="879" t="s">
        <v>117</v>
      </c>
      <c r="X961" s="960" t="s">
        <v>981</v>
      </c>
      <c r="Y961" s="879"/>
      <c r="Z961" s="118" t="s">
        <v>14</v>
      </c>
      <c r="AA961" s="919" t="s">
        <v>244</v>
      </c>
      <c r="AB961" s="920" t="s">
        <v>21</v>
      </c>
      <c r="AC961" s="126" t="s">
        <v>53</v>
      </c>
      <c r="AD961" s="883" t="s">
        <v>331</v>
      </c>
      <c r="AE961" s="883" t="s">
        <v>274</v>
      </c>
      <c r="AF961" s="119" t="s">
        <v>28</v>
      </c>
      <c r="AG961" s="128" t="str">
        <f t="shared" si="657"/>
        <v>710_82_1375_5_220_06_C</v>
      </c>
      <c r="AH961" s="118"/>
      <c r="AI961" s="884" t="str">
        <f t="shared" si="658"/>
        <v>710_82_1375_5_220_06  Schalplan Schnitte, Details</v>
      </c>
    </row>
    <row r="962" spans="1:35" s="885" customFormat="1" ht="12.75" customHeight="1" x14ac:dyDescent="0.25">
      <c r="A962" s="874">
        <v>710</v>
      </c>
      <c r="B962" s="791">
        <v>82</v>
      </c>
      <c r="C962" s="875" t="s">
        <v>59</v>
      </c>
      <c r="D962" s="875" t="s">
        <v>98</v>
      </c>
      <c r="E962" s="119" t="s">
        <v>336</v>
      </c>
      <c r="F962" s="119" t="s">
        <v>49</v>
      </c>
      <c r="G962" s="951" t="s">
        <v>752</v>
      </c>
      <c r="H962" s="918">
        <v>44735</v>
      </c>
      <c r="I962" s="861" t="s">
        <v>1556</v>
      </c>
      <c r="J962" s="856" t="s">
        <v>798</v>
      </c>
      <c r="K962" s="118" t="s">
        <v>26</v>
      </c>
      <c r="L962" s="118" t="s">
        <v>811</v>
      </c>
      <c r="M962" s="118"/>
      <c r="N962" s="859" t="s">
        <v>589</v>
      </c>
      <c r="O962" s="859">
        <v>44797</v>
      </c>
      <c r="P962" s="859" t="s">
        <v>589</v>
      </c>
      <c r="Q962" s="1036">
        <v>44804</v>
      </c>
      <c r="R962" s="919" t="s">
        <v>2040</v>
      </c>
      <c r="S962" s="959" t="s">
        <v>101</v>
      </c>
      <c r="T962" s="878" t="s">
        <v>102</v>
      </c>
      <c r="U962" s="878" t="s">
        <v>253</v>
      </c>
      <c r="V962" s="879" t="s">
        <v>248</v>
      </c>
      <c r="W962" s="879" t="s">
        <v>117</v>
      </c>
      <c r="X962" s="960" t="s">
        <v>981</v>
      </c>
      <c r="Y962" s="879"/>
      <c r="Z962" s="118" t="s">
        <v>14</v>
      </c>
      <c r="AA962" s="919" t="s">
        <v>244</v>
      </c>
      <c r="AB962" s="920" t="s">
        <v>21</v>
      </c>
      <c r="AC962" s="126" t="s">
        <v>53</v>
      </c>
      <c r="AD962" s="883" t="s">
        <v>331</v>
      </c>
      <c r="AE962" s="883" t="s">
        <v>274</v>
      </c>
      <c r="AF962" s="119" t="s">
        <v>28</v>
      </c>
      <c r="AG962" s="128" t="str">
        <f t="shared" si="657"/>
        <v>710_82_1375_5_220_06_D</v>
      </c>
      <c r="AH962" s="118"/>
      <c r="AI962" s="884" t="str">
        <f t="shared" si="658"/>
        <v>710_82_1375_5_220_06  Schalplan Schnitte, Details</v>
      </c>
    </row>
    <row r="963" spans="1:35" s="184" customFormat="1" ht="12.75" customHeight="1" x14ac:dyDescent="0.25">
      <c r="A963" s="28">
        <v>710</v>
      </c>
      <c r="B963" s="13">
        <v>82</v>
      </c>
      <c r="C963" s="7" t="s">
        <v>59</v>
      </c>
      <c r="D963" s="7" t="s">
        <v>98</v>
      </c>
      <c r="E963" s="20" t="s">
        <v>336</v>
      </c>
      <c r="F963" s="20" t="s">
        <v>49</v>
      </c>
      <c r="G963" s="932" t="s">
        <v>961</v>
      </c>
      <c r="H963" s="911">
        <v>44817</v>
      </c>
      <c r="I963" s="814" t="s">
        <v>1560</v>
      </c>
      <c r="J963" s="185" t="s">
        <v>798</v>
      </c>
      <c r="K963" s="5" t="s">
        <v>26</v>
      </c>
      <c r="L963" s="5" t="s">
        <v>811</v>
      </c>
      <c r="M963" s="5"/>
      <c r="N963" s="859" t="s">
        <v>589</v>
      </c>
      <c r="O963" s="342">
        <v>44824</v>
      </c>
      <c r="P963" s="859" t="s">
        <v>589</v>
      </c>
      <c r="Q963" s="1036">
        <v>44804</v>
      </c>
      <c r="R963" s="1037">
        <v>44825</v>
      </c>
      <c r="S963" s="538" t="s">
        <v>101</v>
      </c>
      <c r="T963" s="8" t="s">
        <v>102</v>
      </c>
      <c r="U963" s="8" t="s">
        <v>253</v>
      </c>
      <c r="V963" s="17" t="s">
        <v>248</v>
      </c>
      <c r="W963" s="17" t="s">
        <v>117</v>
      </c>
      <c r="X963" s="41" t="s">
        <v>981</v>
      </c>
      <c r="Y963" s="17"/>
      <c r="Z963" s="5" t="s">
        <v>14</v>
      </c>
      <c r="AA963" s="38" t="s">
        <v>244</v>
      </c>
      <c r="AB963" s="15" t="s">
        <v>21</v>
      </c>
      <c r="AC963" s="22" t="s">
        <v>53</v>
      </c>
      <c r="AD963" s="4" t="s">
        <v>331</v>
      </c>
      <c r="AE963" s="4" t="s">
        <v>274</v>
      </c>
      <c r="AF963" s="20" t="s">
        <v>28</v>
      </c>
      <c r="AG963" s="6" t="str">
        <f t="shared" si="657"/>
        <v>710_82_1375_5_220_06_E</v>
      </c>
      <c r="AH963" s="5"/>
      <c r="AI963" s="45" t="str">
        <f t="shared" si="658"/>
        <v>710_82_1375_5_220_06  Schalplan Schnitte, Details</v>
      </c>
    </row>
    <row r="964" spans="1:35" s="184" customFormat="1" ht="12.75" customHeight="1" x14ac:dyDescent="0.25">
      <c r="A964" s="28"/>
      <c r="B964" s="13"/>
      <c r="C964" s="7"/>
      <c r="D964" s="7"/>
      <c r="E964" s="20"/>
      <c r="F964" s="20"/>
      <c r="G964" s="932"/>
      <c r="H964" s="911"/>
      <c r="I964" s="160"/>
      <c r="J964" s="185"/>
      <c r="K964" s="5"/>
      <c r="L964" s="5"/>
      <c r="M964" s="5"/>
      <c r="N964" s="5"/>
      <c r="O964" s="5"/>
      <c r="P964" s="5"/>
      <c r="Q964" s="5"/>
      <c r="R964" s="38"/>
      <c r="S964" s="538"/>
      <c r="T964" s="8"/>
      <c r="U964" s="8"/>
      <c r="V964" s="17"/>
      <c r="W964" s="17"/>
      <c r="X964" s="41"/>
      <c r="Y964" s="17"/>
      <c r="Z964" s="5"/>
      <c r="AA964" s="38"/>
      <c r="AB964" s="15"/>
      <c r="AC964" s="22"/>
      <c r="AD964" s="4"/>
      <c r="AE964" s="4"/>
      <c r="AF964" s="20"/>
      <c r="AG964" s="6"/>
      <c r="AH964" s="5"/>
      <c r="AI964" s="45"/>
    </row>
    <row r="965" spans="1:35" s="885" customFormat="1" ht="12.75" customHeight="1" x14ac:dyDescent="0.25">
      <c r="A965" s="874">
        <v>710</v>
      </c>
      <c r="B965" s="791">
        <v>82</v>
      </c>
      <c r="C965" s="875" t="s">
        <v>59</v>
      </c>
      <c r="D965" s="875" t="s">
        <v>98</v>
      </c>
      <c r="E965" s="119" t="s">
        <v>337</v>
      </c>
      <c r="F965" s="119" t="s">
        <v>25</v>
      </c>
      <c r="G965" s="951" t="s">
        <v>19</v>
      </c>
      <c r="H965" s="918">
        <v>44042</v>
      </c>
      <c r="I965" s="861" t="s">
        <v>1556</v>
      </c>
      <c r="J965" s="856" t="s">
        <v>798</v>
      </c>
      <c r="K965" s="118" t="s">
        <v>26</v>
      </c>
      <c r="L965" s="118" t="s">
        <v>811</v>
      </c>
      <c r="M965" s="118"/>
      <c r="N965" s="859">
        <v>44047</v>
      </c>
      <c r="O965" s="859">
        <v>44066</v>
      </c>
      <c r="P965" s="859">
        <f>N965+(6*7)</f>
        <v>44089</v>
      </c>
      <c r="Q965" s="1036">
        <v>44436</v>
      </c>
      <c r="R965" s="919"/>
      <c r="S965" s="959" t="s">
        <v>101</v>
      </c>
      <c r="T965" s="878" t="s">
        <v>102</v>
      </c>
      <c r="U965" s="878" t="s">
        <v>103</v>
      </c>
      <c r="V965" s="879" t="s">
        <v>248</v>
      </c>
      <c r="W965" s="879" t="s">
        <v>117</v>
      </c>
      <c r="X965" s="960" t="s">
        <v>965</v>
      </c>
      <c r="Y965" s="879"/>
      <c r="Z965" s="118" t="s">
        <v>14</v>
      </c>
      <c r="AA965" s="919" t="s">
        <v>244</v>
      </c>
      <c r="AB965" s="920" t="s">
        <v>21</v>
      </c>
      <c r="AC965" s="126" t="s">
        <v>976</v>
      </c>
      <c r="AD965" s="883" t="s">
        <v>331</v>
      </c>
      <c r="AE965" s="883" t="s">
        <v>274</v>
      </c>
      <c r="AF965" s="119" t="s">
        <v>28</v>
      </c>
      <c r="AG965" s="128" t="str">
        <f t="shared" ref="AG965:AG996" si="664">IF(A965="","",A965&amp;"_"&amp;B965&amp;"_"&amp;C965&amp;"_"&amp;D965&amp;"_"&amp;E965&amp;"_"&amp;F965&amp;"_"&amp;G965)</f>
        <v>710_82_1375_5_230_01_A</v>
      </c>
      <c r="AH965" s="118"/>
      <c r="AI965" s="884" t="str">
        <f t="shared" ref="AI965:AI996" si="665">IF(A965="","",A965&amp;"_"&amp;B965&amp;"_"&amp;C965&amp;"_"&amp;D965&amp;"_"&amp;E965&amp;"_"&amp;F965&amp;"  "&amp;X965)</f>
        <v>710_82_1375_5_230_01  Bewehrungsplan Bodenplatte Pumpenkeller</v>
      </c>
    </row>
    <row r="966" spans="1:35" s="885" customFormat="1" ht="12.75" customHeight="1" x14ac:dyDescent="0.25">
      <c r="A966" s="874">
        <v>710</v>
      </c>
      <c r="B966" s="791">
        <v>82</v>
      </c>
      <c r="C966" s="875" t="s">
        <v>59</v>
      </c>
      <c r="D966" s="875" t="s">
        <v>98</v>
      </c>
      <c r="E966" s="119" t="s">
        <v>337</v>
      </c>
      <c r="F966" s="119" t="s">
        <v>25</v>
      </c>
      <c r="G966" s="951" t="s">
        <v>56</v>
      </c>
      <c r="H966" s="918">
        <v>44505</v>
      </c>
      <c r="I966" s="861" t="s">
        <v>1556</v>
      </c>
      <c r="J966" s="856" t="s">
        <v>798</v>
      </c>
      <c r="K966" s="118" t="s">
        <v>26</v>
      </c>
      <c r="L966" s="118" t="s">
        <v>811</v>
      </c>
      <c r="M966" s="118"/>
      <c r="N966" s="859">
        <v>44515</v>
      </c>
      <c r="O966" s="859">
        <v>44528</v>
      </c>
      <c r="P966" s="859" t="s">
        <v>589</v>
      </c>
      <c r="Q966" s="859" t="s">
        <v>589</v>
      </c>
      <c r="R966" s="919"/>
      <c r="S966" s="959" t="s">
        <v>101</v>
      </c>
      <c r="T966" s="878" t="s">
        <v>102</v>
      </c>
      <c r="U966" s="878" t="s">
        <v>103</v>
      </c>
      <c r="V966" s="879" t="s">
        <v>248</v>
      </c>
      <c r="W966" s="879" t="s">
        <v>117</v>
      </c>
      <c r="X966" s="960" t="s">
        <v>965</v>
      </c>
      <c r="Y966" s="879"/>
      <c r="Z966" s="118" t="s">
        <v>14</v>
      </c>
      <c r="AA966" s="919" t="s">
        <v>244</v>
      </c>
      <c r="AB966" s="920" t="s">
        <v>21</v>
      </c>
      <c r="AC966" s="126" t="s">
        <v>976</v>
      </c>
      <c r="AD966" s="883" t="s">
        <v>331</v>
      </c>
      <c r="AE966" s="883" t="s">
        <v>274</v>
      </c>
      <c r="AF966" s="119" t="s">
        <v>28</v>
      </c>
      <c r="AG966" s="128" t="str">
        <f t="shared" si="664"/>
        <v>710_82_1375_5_230_01_B</v>
      </c>
      <c r="AH966" s="118"/>
      <c r="AI966" s="884" t="str">
        <f t="shared" si="665"/>
        <v>710_82_1375_5_230_01  Bewehrungsplan Bodenplatte Pumpenkeller</v>
      </c>
    </row>
    <row r="967" spans="1:35" s="184" customFormat="1" ht="12.75" customHeight="1" x14ac:dyDescent="0.25">
      <c r="A967" s="28">
        <v>710</v>
      </c>
      <c r="B967" s="13">
        <v>82</v>
      </c>
      <c r="C967" s="7" t="s">
        <v>59</v>
      </c>
      <c r="D967" s="7" t="s">
        <v>98</v>
      </c>
      <c r="E967" s="20" t="s">
        <v>337</v>
      </c>
      <c r="F967" s="20" t="s">
        <v>25</v>
      </c>
      <c r="G967" s="932" t="s">
        <v>54</v>
      </c>
      <c r="H967" s="911">
        <v>44631</v>
      </c>
      <c r="I967" s="814" t="s">
        <v>1560</v>
      </c>
      <c r="J967" s="185" t="s">
        <v>798</v>
      </c>
      <c r="K967" s="5" t="s">
        <v>26</v>
      </c>
      <c r="L967" s="5" t="s">
        <v>811</v>
      </c>
      <c r="M967" s="5"/>
      <c r="N967" s="859" t="s">
        <v>589</v>
      </c>
      <c r="O967" s="342">
        <v>44633</v>
      </c>
      <c r="P967" s="859" t="s">
        <v>589</v>
      </c>
      <c r="Q967" s="859" t="s">
        <v>589</v>
      </c>
      <c r="R967" s="1037">
        <v>44804</v>
      </c>
      <c r="S967" s="538" t="s">
        <v>101</v>
      </c>
      <c r="T967" s="8" t="s">
        <v>102</v>
      </c>
      <c r="U967" s="8" t="s">
        <v>103</v>
      </c>
      <c r="V967" s="17" t="s">
        <v>248</v>
      </c>
      <c r="W967" s="17" t="s">
        <v>117</v>
      </c>
      <c r="X967" s="41" t="s">
        <v>965</v>
      </c>
      <c r="Y967" s="17"/>
      <c r="Z967" s="5" t="s">
        <v>14</v>
      </c>
      <c r="AA967" s="38" t="s">
        <v>244</v>
      </c>
      <c r="AB967" s="15" t="s">
        <v>21</v>
      </c>
      <c r="AC967" s="22" t="s">
        <v>976</v>
      </c>
      <c r="AD967" s="4" t="s">
        <v>331</v>
      </c>
      <c r="AE967" s="4" t="s">
        <v>274</v>
      </c>
      <c r="AF967" s="20" t="s">
        <v>28</v>
      </c>
      <c r="AG967" s="6" t="str">
        <f t="shared" si="664"/>
        <v>710_82_1375_5_230_01_C</v>
      </c>
      <c r="AH967" s="5"/>
      <c r="AI967" s="45" t="str">
        <f t="shared" si="665"/>
        <v>710_82_1375_5_230_01  Bewehrungsplan Bodenplatte Pumpenkeller</v>
      </c>
    </row>
    <row r="968" spans="1:35" s="885" customFormat="1" ht="12.75" customHeight="1" x14ac:dyDescent="0.25">
      <c r="A968" s="874">
        <v>710</v>
      </c>
      <c r="B968" s="791">
        <v>82</v>
      </c>
      <c r="C968" s="875" t="s">
        <v>59</v>
      </c>
      <c r="D968" s="875" t="s">
        <v>98</v>
      </c>
      <c r="E968" s="119" t="s">
        <v>337</v>
      </c>
      <c r="F968" s="119" t="s">
        <v>29</v>
      </c>
      <c r="G968" s="951" t="s">
        <v>19</v>
      </c>
      <c r="H968" s="918">
        <v>44042</v>
      </c>
      <c r="I968" s="861" t="s">
        <v>1556</v>
      </c>
      <c r="J968" s="856" t="s">
        <v>798</v>
      </c>
      <c r="K968" s="118" t="s">
        <v>26</v>
      </c>
      <c r="L968" s="118" t="s">
        <v>811</v>
      </c>
      <c r="M968" s="118"/>
      <c r="N968" s="859">
        <v>44047</v>
      </c>
      <c r="O968" s="859">
        <v>44066</v>
      </c>
      <c r="P968" s="859">
        <f>N968+(6*7)</f>
        <v>44089</v>
      </c>
      <c r="Q968" s="1036">
        <v>44436</v>
      </c>
      <c r="R968" s="919"/>
      <c r="S968" s="959" t="s">
        <v>101</v>
      </c>
      <c r="T968" s="878" t="s">
        <v>102</v>
      </c>
      <c r="U968" s="878" t="s">
        <v>103</v>
      </c>
      <c r="V968" s="879" t="s">
        <v>248</v>
      </c>
      <c r="W968" s="879" t="s">
        <v>117</v>
      </c>
      <c r="X968" s="960" t="s">
        <v>966</v>
      </c>
      <c r="Y968" s="879"/>
      <c r="Z968" s="118" t="s">
        <v>14</v>
      </c>
      <c r="AA968" s="919" t="s">
        <v>244</v>
      </c>
      <c r="AB968" s="920" t="s">
        <v>21</v>
      </c>
      <c r="AC968" s="126" t="s">
        <v>976</v>
      </c>
      <c r="AD968" s="883" t="s">
        <v>331</v>
      </c>
      <c r="AE968" s="883" t="s">
        <v>274</v>
      </c>
      <c r="AF968" s="119" t="s">
        <v>28</v>
      </c>
      <c r="AG968" s="128" t="str">
        <f t="shared" si="664"/>
        <v>710_82_1375_5_230_02_A</v>
      </c>
      <c r="AH968" s="118"/>
      <c r="AI968" s="884" t="str">
        <f t="shared" si="665"/>
        <v>710_82_1375_5_230_02  Bewehrungsplan Ebene 1 Wände BA1</v>
      </c>
    </row>
    <row r="969" spans="1:35" s="885" customFormat="1" ht="12.75" customHeight="1" x14ac:dyDescent="0.25">
      <c r="A969" s="874">
        <v>710</v>
      </c>
      <c r="B969" s="791">
        <v>82</v>
      </c>
      <c r="C969" s="875" t="s">
        <v>59</v>
      </c>
      <c r="D969" s="875" t="s">
        <v>98</v>
      </c>
      <c r="E969" s="119" t="s">
        <v>337</v>
      </c>
      <c r="F969" s="119" t="s">
        <v>29</v>
      </c>
      <c r="G969" s="951" t="s">
        <v>56</v>
      </c>
      <c r="H969" s="918">
        <v>44505</v>
      </c>
      <c r="I969" s="861" t="s">
        <v>1556</v>
      </c>
      <c r="J969" s="856" t="s">
        <v>798</v>
      </c>
      <c r="K969" s="118" t="s">
        <v>26</v>
      </c>
      <c r="L969" s="118" t="s">
        <v>811</v>
      </c>
      <c r="M969" s="118"/>
      <c r="N969" s="859">
        <v>44515</v>
      </c>
      <c r="O969" s="859">
        <v>44528</v>
      </c>
      <c r="P969" s="859" t="s">
        <v>589</v>
      </c>
      <c r="Q969" s="859" t="s">
        <v>589</v>
      </c>
      <c r="R969" s="919"/>
      <c r="S969" s="959" t="s">
        <v>101</v>
      </c>
      <c r="T969" s="878" t="s">
        <v>102</v>
      </c>
      <c r="U969" s="878" t="s">
        <v>103</v>
      </c>
      <c r="V969" s="879" t="s">
        <v>248</v>
      </c>
      <c r="W969" s="879" t="s">
        <v>117</v>
      </c>
      <c r="X969" s="960" t="s">
        <v>966</v>
      </c>
      <c r="Y969" s="879"/>
      <c r="Z969" s="118" t="s">
        <v>14</v>
      </c>
      <c r="AA969" s="919" t="s">
        <v>244</v>
      </c>
      <c r="AB969" s="920" t="s">
        <v>21</v>
      </c>
      <c r="AC969" s="126" t="s">
        <v>976</v>
      </c>
      <c r="AD969" s="883" t="s">
        <v>331</v>
      </c>
      <c r="AE969" s="883" t="s">
        <v>274</v>
      </c>
      <c r="AF969" s="119" t="s">
        <v>28</v>
      </c>
      <c r="AG969" s="128" t="str">
        <f t="shared" si="664"/>
        <v>710_82_1375_5_230_02_B</v>
      </c>
      <c r="AH969" s="118"/>
      <c r="AI969" s="884" t="str">
        <f t="shared" si="665"/>
        <v>710_82_1375_5_230_02  Bewehrungsplan Ebene 1 Wände BA1</v>
      </c>
    </row>
    <row r="970" spans="1:35" s="184" customFormat="1" ht="12.75" customHeight="1" x14ac:dyDescent="0.25">
      <c r="A970" s="28">
        <v>710</v>
      </c>
      <c r="B970" s="13">
        <v>82</v>
      </c>
      <c r="C970" s="7" t="s">
        <v>59</v>
      </c>
      <c r="D970" s="7" t="s">
        <v>98</v>
      </c>
      <c r="E970" s="20" t="s">
        <v>337</v>
      </c>
      <c r="F970" s="20" t="s">
        <v>29</v>
      </c>
      <c r="G970" s="932" t="s">
        <v>54</v>
      </c>
      <c r="H970" s="911">
        <v>44631</v>
      </c>
      <c r="I970" s="814" t="s">
        <v>1560</v>
      </c>
      <c r="J970" s="185" t="s">
        <v>798</v>
      </c>
      <c r="K970" s="5" t="s">
        <v>26</v>
      </c>
      <c r="L970" s="5" t="s">
        <v>811</v>
      </c>
      <c r="M970" s="5"/>
      <c r="N970" s="859" t="s">
        <v>589</v>
      </c>
      <c r="O970" s="342">
        <v>44633</v>
      </c>
      <c r="P970" s="859" t="s">
        <v>589</v>
      </c>
      <c r="Q970" s="859" t="s">
        <v>589</v>
      </c>
      <c r="R970" s="1037">
        <v>44804</v>
      </c>
      <c r="S970" s="538" t="s">
        <v>101</v>
      </c>
      <c r="T970" s="8" t="s">
        <v>102</v>
      </c>
      <c r="U970" s="8" t="s">
        <v>103</v>
      </c>
      <c r="V970" s="17" t="s">
        <v>248</v>
      </c>
      <c r="W970" s="17" t="s">
        <v>117</v>
      </c>
      <c r="X970" s="41" t="s">
        <v>966</v>
      </c>
      <c r="Y970" s="17"/>
      <c r="Z970" s="5" t="s">
        <v>14</v>
      </c>
      <c r="AA970" s="38" t="s">
        <v>244</v>
      </c>
      <c r="AB970" s="15" t="s">
        <v>21</v>
      </c>
      <c r="AC970" s="22" t="s">
        <v>976</v>
      </c>
      <c r="AD970" s="4" t="s">
        <v>331</v>
      </c>
      <c r="AE970" s="4" t="s">
        <v>274</v>
      </c>
      <c r="AF970" s="20" t="s">
        <v>28</v>
      </c>
      <c r="AG970" s="6" t="str">
        <f t="shared" si="664"/>
        <v>710_82_1375_5_230_02_C</v>
      </c>
      <c r="AH970" s="5"/>
      <c r="AI970" s="45" t="str">
        <f t="shared" si="665"/>
        <v>710_82_1375_5_230_02  Bewehrungsplan Ebene 1 Wände BA1</v>
      </c>
    </row>
    <row r="971" spans="1:35" s="885" customFormat="1" ht="12.75" customHeight="1" x14ac:dyDescent="0.25">
      <c r="A971" s="874">
        <v>710</v>
      </c>
      <c r="B971" s="791">
        <v>82</v>
      </c>
      <c r="C971" s="875" t="s">
        <v>59</v>
      </c>
      <c r="D971" s="875" t="s">
        <v>98</v>
      </c>
      <c r="E971" s="119" t="s">
        <v>337</v>
      </c>
      <c r="F971" s="119" t="s">
        <v>31</v>
      </c>
      <c r="G971" s="951" t="s">
        <v>19</v>
      </c>
      <c r="H971" s="918">
        <v>44042</v>
      </c>
      <c r="I971" s="861" t="s">
        <v>1556</v>
      </c>
      <c r="J971" s="856" t="s">
        <v>798</v>
      </c>
      <c r="K971" s="118" t="s">
        <v>26</v>
      </c>
      <c r="L971" s="118" t="s">
        <v>811</v>
      </c>
      <c r="M971" s="118"/>
      <c r="N971" s="859">
        <v>44047</v>
      </c>
      <c r="O971" s="859">
        <v>44066</v>
      </c>
      <c r="P971" s="859">
        <f t="shared" ref="P971:P972" si="666">N971+(6*7)</f>
        <v>44089</v>
      </c>
      <c r="Q971" s="118" t="s">
        <v>817</v>
      </c>
      <c r="R971" s="919"/>
      <c r="S971" s="959" t="s">
        <v>101</v>
      </c>
      <c r="T971" s="878" t="s">
        <v>102</v>
      </c>
      <c r="U971" s="878" t="s">
        <v>253</v>
      </c>
      <c r="V971" s="879" t="s">
        <v>248</v>
      </c>
      <c r="W971" s="879" t="s">
        <v>117</v>
      </c>
      <c r="X971" s="960" t="s">
        <v>966</v>
      </c>
      <c r="Y971" s="879"/>
      <c r="Z971" s="118" t="s">
        <v>14</v>
      </c>
      <c r="AA971" s="919" t="s">
        <v>244</v>
      </c>
      <c r="AB971" s="920" t="s">
        <v>21</v>
      </c>
      <c r="AC971" s="126" t="s">
        <v>976</v>
      </c>
      <c r="AD971" s="883" t="s">
        <v>331</v>
      </c>
      <c r="AE971" s="883" t="s">
        <v>274</v>
      </c>
      <c r="AF971" s="119" t="s">
        <v>28</v>
      </c>
      <c r="AG971" s="128" t="str">
        <f t="shared" si="664"/>
        <v>710_82_1375_5_230_03_A</v>
      </c>
      <c r="AH971" s="118"/>
      <c r="AI971" s="884" t="str">
        <f t="shared" si="665"/>
        <v>710_82_1375_5_230_03  Bewehrungsplan Ebene 1 Wände BA1</v>
      </c>
    </row>
    <row r="972" spans="1:35" s="885" customFormat="1" ht="12.75" customHeight="1" x14ac:dyDescent="0.25">
      <c r="A972" s="874">
        <v>710</v>
      </c>
      <c r="B972" s="791">
        <v>82</v>
      </c>
      <c r="C972" s="875" t="s">
        <v>59</v>
      </c>
      <c r="D972" s="875" t="s">
        <v>98</v>
      </c>
      <c r="E972" s="119" t="s">
        <v>337</v>
      </c>
      <c r="F972" s="119" t="s">
        <v>31</v>
      </c>
      <c r="G972" s="951" t="s">
        <v>56</v>
      </c>
      <c r="H972" s="918">
        <v>44505</v>
      </c>
      <c r="I972" s="861" t="s">
        <v>1556</v>
      </c>
      <c r="J972" s="856" t="s">
        <v>798</v>
      </c>
      <c r="K972" s="118" t="s">
        <v>26</v>
      </c>
      <c r="L972" s="118" t="s">
        <v>811</v>
      </c>
      <c r="M972" s="118"/>
      <c r="N972" s="859">
        <v>44515</v>
      </c>
      <c r="O972" s="859">
        <v>44528</v>
      </c>
      <c r="P972" s="859">
        <f t="shared" si="666"/>
        <v>44557</v>
      </c>
      <c r="Q972" s="1036">
        <v>44600</v>
      </c>
      <c r="R972" s="919"/>
      <c r="S972" s="959" t="s">
        <v>101</v>
      </c>
      <c r="T972" s="878" t="s">
        <v>102</v>
      </c>
      <c r="U972" s="878" t="s">
        <v>253</v>
      </c>
      <c r="V972" s="879" t="s">
        <v>248</v>
      </c>
      <c r="W972" s="879" t="s">
        <v>117</v>
      </c>
      <c r="X972" s="960" t="s">
        <v>966</v>
      </c>
      <c r="Y972" s="879"/>
      <c r="Z972" s="118" t="s">
        <v>14</v>
      </c>
      <c r="AA972" s="919" t="s">
        <v>244</v>
      </c>
      <c r="AB972" s="920" t="s">
        <v>21</v>
      </c>
      <c r="AC972" s="126" t="s">
        <v>976</v>
      </c>
      <c r="AD972" s="883" t="s">
        <v>331</v>
      </c>
      <c r="AE972" s="883" t="s">
        <v>274</v>
      </c>
      <c r="AF972" s="119" t="s">
        <v>28</v>
      </c>
      <c r="AG972" s="128" t="str">
        <f t="shared" si="664"/>
        <v>710_82_1375_5_230_03_B</v>
      </c>
      <c r="AH972" s="118"/>
      <c r="AI972" s="884" t="str">
        <f t="shared" si="665"/>
        <v>710_82_1375_5_230_03  Bewehrungsplan Ebene 1 Wände BA1</v>
      </c>
    </row>
    <row r="973" spans="1:35" s="885" customFormat="1" ht="12.75" customHeight="1" x14ac:dyDescent="0.25">
      <c r="A973" s="874">
        <v>710</v>
      </c>
      <c r="B973" s="791">
        <v>82</v>
      </c>
      <c r="C973" s="875" t="s">
        <v>59</v>
      </c>
      <c r="D973" s="875" t="s">
        <v>98</v>
      </c>
      <c r="E973" s="119" t="s">
        <v>337</v>
      </c>
      <c r="F973" s="119" t="s">
        <v>31</v>
      </c>
      <c r="G973" s="951" t="s">
        <v>54</v>
      </c>
      <c r="H973" s="918">
        <v>44601</v>
      </c>
      <c r="I973" s="861" t="s">
        <v>1556</v>
      </c>
      <c r="J973" s="856" t="s">
        <v>798</v>
      </c>
      <c r="K973" s="118" t="s">
        <v>26</v>
      </c>
      <c r="L973" s="118" t="s">
        <v>811</v>
      </c>
      <c r="M973" s="118"/>
      <c r="N973" s="859" t="s">
        <v>589</v>
      </c>
      <c r="O973" s="859"/>
      <c r="P973" s="859" t="s">
        <v>589</v>
      </c>
      <c r="Q973" s="859" t="s">
        <v>589</v>
      </c>
      <c r="R973" s="919"/>
      <c r="S973" s="959" t="s">
        <v>101</v>
      </c>
      <c r="T973" s="878" t="s">
        <v>102</v>
      </c>
      <c r="U973" s="878" t="s">
        <v>253</v>
      </c>
      <c r="V973" s="879" t="s">
        <v>248</v>
      </c>
      <c r="W973" s="879" t="s">
        <v>117</v>
      </c>
      <c r="X973" s="960" t="s">
        <v>966</v>
      </c>
      <c r="Y973" s="879"/>
      <c r="Z973" s="118" t="s">
        <v>14</v>
      </c>
      <c r="AA973" s="919" t="s">
        <v>244</v>
      </c>
      <c r="AB973" s="920" t="s">
        <v>21</v>
      </c>
      <c r="AC973" s="126" t="s">
        <v>976</v>
      </c>
      <c r="AD973" s="883" t="s">
        <v>331</v>
      </c>
      <c r="AE973" s="883" t="s">
        <v>274</v>
      </c>
      <c r="AF973" s="119" t="s">
        <v>28</v>
      </c>
      <c r="AG973" s="128" t="str">
        <f t="shared" si="664"/>
        <v>710_82_1375_5_230_03_C</v>
      </c>
      <c r="AH973" s="118"/>
      <c r="AI973" s="884" t="str">
        <f t="shared" si="665"/>
        <v>710_82_1375_5_230_03  Bewehrungsplan Ebene 1 Wände BA1</v>
      </c>
    </row>
    <row r="974" spans="1:35" s="885" customFormat="1" ht="12.75" customHeight="1" x14ac:dyDescent="0.25">
      <c r="A974" s="874">
        <v>710</v>
      </c>
      <c r="B974" s="791">
        <v>82</v>
      </c>
      <c r="C974" s="875" t="s">
        <v>59</v>
      </c>
      <c r="D974" s="875" t="s">
        <v>98</v>
      </c>
      <c r="E974" s="119" t="s">
        <v>337</v>
      </c>
      <c r="F974" s="119" t="s">
        <v>31</v>
      </c>
      <c r="G974" s="951" t="s">
        <v>752</v>
      </c>
      <c r="H974" s="918">
        <v>44631</v>
      </c>
      <c r="I974" s="861" t="s">
        <v>1556</v>
      </c>
      <c r="J974" s="856" t="s">
        <v>798</v>
      </c>
      <c r="K974" s="118" t="s">
        <v>26</v>
      </c>
      <c r="L974" s="118" t="s">
        <v>811</v>
      </c>
      <c r="M974" s="118"/>
      <c r="N974" s="859" t="s">
        <v>589</v>
      </c>
      <c r="O974" s="859">
        <v>44633</v>
      </c>
      <c r="P974" s="859" t="s">
        <v>589</v>
      </c>
      <c r="Q974" s="859" t="s">
        <v>589</v>
      </c>
      <c r="R974" s="919"/>
      <c r="S974" s="959" t="s">
        <v>101</v>
      </c>
      <c r="T974" s="878" t="s">
        <v>102</v>
      </c>
      <c r="U974" s="878" t="s">
        <v>253</v>
      </c>
      <c r="V974" s="879" t="s">
        <v>248</v>
      </c>
      <c r="W974" s="879" t="s">
        <v>117</v>
      </c>
      <c r="X974" s="960" t="s">
        <v>966</v>
      </c>
      <c r="Y974" s="879"/>
      <c r="Z974" s="118" t="s">
        <v>14</v>
      </c>
      <c r="AA974" s="919" t="s">
        <v>244</v>
      </c>
      <c r="AB974" s="920" t="s">
        <v>21</v>
      </c>
      <c r="AC974" s="126" t="s">
        <v>976</v>
      </c>
      <c r="AD974" s="883" t="s">
        <v>331</v>
      </c>
      <c r="AE974" s="883" t="s">
        <v>274</v>
      </c>
      <c r="AF974" s="119" t="s">
        <v>28</v>
      </c>
      <c r="AG974" s="128" t="str">
        <f t="shared" si="664"/>
        <v>710_82_1375_5_230_03_D</v>
      </c>
      <c r="AH974" s="118"/>
      <c r="AI974" s="884" t="str">
        <f t="shared" si="665"/>
        <v>710_82_1375_5_230_03  Bewehrungsplan Ebene 1 Wände BA1</v>
      </c>
    </row>
    <row r="975" spans="1:35" s="184" customFormat="1" ht="12.75" customHeight="1" x14ac:dyDescent="0.25">
      <c r="A975" s="28">
        <v>710</v>
      </c>
      <c r="B975" s="13">
        <v>82</v>
      </c>
      <c r="C975" s="7" t="s">
        <v>59</v>
      </c>
      <c r="D975" s="7" t="s">
        <v>98</v>
      </c>
      <c r="E975" s="20" t="s">
        <v>337</v>
      </c>
      <c r="F975" s="20" t="s">
        <v>31</v>
      </c>
      <c r="G975" s="932" t="s">
        <v>961</v>
      </c>
      <c r="H975" s="911">
        <v>44763</v>
      </c>
      <c r="I975" s="814" t="s">
        <v>1560</v>
      </c>
      <c r="J975" s="185" t="s">
        <v>798</v>
      </c>
      <c r="K975" s="5" t="s">
        <v>26</v>
      </c>
      <c r="L975" s="5" t="s">
        <v>811</v>
      </c>
      <c r="M975" s="5"/>
      <c r="N975" s="342">
        <v>44790</v>
      </c>
      <c r="O975" s="342">
        <v>44797</v>
      </c>
      <c r="P975" s="101">
        <f>N975+(6*7)</f>
        <v>44832</v>
      </c>
      <c r="Q975" s="859" t="s">
        <v>589</v>
      </c>
      <c r="R975" s="1037">
        <v>44804</v>
      </c>
      <c r="S975" s="538" t="s">
        <v>101</v>
      </c>
      <c r="T975" s="8" t="s">
        <v>102</v>
      </c>
      <c r="U975" s="8" t="s">
        <v>253</v>
      </c>
      <c r="V975" s="17" t="s">
        <v>248</v>
      </c>
      <c r="W975" s="17" t="s">
        <v>117</v>
      </c>
      <c r="X975" s="41" t="s">
        <v>966</v>
      </c>
      <c r="Y975" s="17"/>
      <c r="Z975" s="5" t="s">
        <v>14</v>
      </c>
      <c r="AA975" s="38" t="s">
        <v>244</v>
      </c>
      <c r="AB975" s="15" t="s">
        <v>21</v>
      </c>
      <c r="AC975" s="22" t="s">
        <v>976</v>
      </c>
      <c r="AD975" s="4" t="s">
        <v>331</v>
      </c>
      <c r="AE975" s="4" t="s">
        <v>274</v>
      </c>
      <c r="AF975" s="20" t="s">
        <v>28</v>
      </c>
      <c r="AG975" s="6" t="str">
        <f t="shared" si="664"/>
        <v>710_82_1375_5_230_03_E</v>
      </c>
      <c r="AH975" s="5"/>
      <c r="AI975" s="45" t="str">
        <f t="shared" si="665"/>
        <v>710_82_1375_5_230_03  Bewehrungsplan Ebene 1 Wände BA1</v>
      </c>
    </row>
    <row r="976" spans="1:35" s="885" customFormat="1" ht="12.75" customHeight="1" x14ac:dyDescent="0.25">
      <c r="A976" s="874">
        <v>710</v>
      </c>
      <c r="B976" s="791">
        <v>82</v>
      </c>
      <c r="C976" s="875" t="s">
        <v>59</v>
      </c>
      <c r="D976" s="875" t="s">
        <v>98</v>
      </c>
      <c r="E976" s="119" t="s">
        <v>337</v>
      </c>
      <c r="F976" s="119" t="s">
        <v>33</v>
      </c>
      <c r="G976" s="951" t="s">
        <v>19</v>
      </c>
      <c r="H976" s="918">
        <v>44042</v>
      </c>
      <c r="I976" s="861" t="s">
        <v>1556</v>
      </c>
      <c r="J976" s="856" t="s">
        <v>798</v>
      </c>
      <c r="K976" s="118" t="s">
        <v>26</v>
      </c>
      <c r="L976" s="118" t="s">
        <v>811</v>
      </c>
      <c r="M976" s="118"/>
      <c r="N976" s="859">
        <v>44047</v>
      </c>
      <c r="O976" s="859">
        <v>44066</v>
      </c>
      <c r="P976" s="859">
        <f>N976+(6*7)</f>
        <v>44089</v>
      </c>
      <c r="Q976" s="1036">
        <v>44436</v>
      </c>
      <c r="R976" s="919"/>
      <c r="S976" s="959" t="s">
        <v>101</v>
      </c>
      <c r="T976" s="878" t="s">
        <v>102</v>
      </c>
      <c r="U976" s="878" t="s">
        <v>253</v>
      </c>
      <c r="V976" s="879" t="s">
        <v>248</v>
      </c>
      <c r="W976" s="879" t="s">
        <v>117</v>
      </c>
      <c r="X976" s="960" t="s">
        <v>967</v>
      </c>
      <c r="Y976" s="879"/>
      <c r="Z976" s="118" t="s">
        <v>14</v>
      </c>
      <c r="AA976" s="919" t="s">
        <v>244</v>
      </c>
      <c r="AB976" s="920" t="s">
        <v>21</v>
      </c>
      <c r="AC976" s="126" t="s">
        <v>976</v>
      </c>
      <c r="AD976" s="883" t="s">
        <v>331</v>
      </c>
      <c r="AE976" s="883" t="s">
        <v>274</v>
      </c>
      <c r="AF976" s="119" t="s">
        <v>28</v>
      </c>
      <c r="AG976" s="128" t="str">
        <f t="shared" si="664"/>
        <v>710_82_1375_5_230_04_A</v>
      </c>
      <c r="AH976" s="118"/>
      <c r="AI976" s="884" t="str">
        <f t="shared" si="665"/>
        <v>710_82_1375_5_230_04  Bewehrungsplan Ebene 1 Wände BA2</v>
      </c>
    </row>
    <row r="977" spans="1:35" s="885" customFormat="1" ht="12.75" customHeight="1" x14ac:dyDescent="0.25">
      <c r="A977" s="874">
        <v>710</v>
      </c>
      <c r="B977" s="791">
        <v>82</v>
      </c>
      <c r="C977" s="875" t="s">
        <v>59</v>
      </c>
      <c r="D977" s="875" t="s">
        <v>98</v>
      </c>
      <c r="E977" s="119" t="s">
        <v>337</v>
      </c>
      <c r="F977" s="119" t="s">
        <v>33</v>
      </c>
      <c r="G977" s="951" t="s">
        <v>56</v>
      </c>
      <c r="H977" s="918">
        <v>44505</v>
      </c>
      <c r="I977" s="861" t="s">
        <v>1556</v>
      </c>
      <c r="J977" s="856" t="s">
        <v>798</v>
      </c>
      <c r="K977" s="118" t="s">
        <v>26</v>
      </c>
      <c r="L977" s="118" t="s">
        <v>811</v>
      </c>
      <c r="M977" s="118"/>
      <c r="N977" s="859">
        <v>44515</v>
      </c>
      <c r="O977" s="859">
        <v>44528</v>
      </c>
      <c r="P977" s="859" t="s">
        <v>589</v>
      </c>
      <c r="Q977" s="859" t="s">
        <v>589</v>
      </c>
      <c r="R977" s="919"/>
      <c r="S977" s="959" t="s">
        <v>101</v>
      </c>
      <c r="T977" s="878" t="s">
        <v>102</v>
      </c>
      <c r="U977" s="878" t="s">
        <v>253</v>
      </c>
      <c r="V977" s="879" t="s">
        <v>248</v>
      </c>
      <c r="W977" s="879" t="s">
        <v>117</v>
      </c>
      <c r="X977" s="960" t="s">
        <v>967</v>
      </c>
      <c r="Y977" s="879"/>
      <c r="Z977" s="118" t="s">
        <v>14</v>
      </c>
      <c r="AA977" s="919" t="s">
        <v>244</v>
      </c>
      <c r="AB977" s="920" t="s">
        <v>21</v>
      </c>
      <c r="AC977" s="126" t="s">
        <v>976</v>
      </c>
      <c r="AD977" s="883" t="s">
        <v>331</v>
      </c>
      <c r="AE977" s="883" t="s">
        <v>274</v>
      </c>
      <c r="AF977" s="119" t="s">
        <v>28</v>
      </c>
      <c r="AG977" s="128" t="str">
        <f t="shared" si="664"/>
        <v>710_82_1375_5_230_04_B</v>
      </c>
      <c r="AH977" s="118"/>
      <c r="AI977" s="884" t="str">
        <f t="shared" si="665"/>
        <v>710_82_1375_5_230_04  Bewehrungsplan Ebene 1 Wände BA2</v>
      </c>
    </row>
    <row r="978" spans="1:35" s="184" customFormat="1" ht="12.75" customHeight="1" x14ac:dyDescent="0.25">
      <c r="A978" s="28">
        <v>710</v>
      </c>
      <c r="B978" s="13">
        <v>82</v>
      </c>
      <c r="C978" s="7" t="s">
        <v>59</v>
      </c>
      <c r="D978" s="7" t="s">
        <v>98</v>
      </c>
      <c r="E978" s="20" t="s">
        <v>337</v>
      </c>
      <c r="F978" s="20" t="s">
        <v>33</v>
      </c>
      <c r="G978" s="932" t="s">
        <v>54</v>
      </c>
      <c r="H978" s="911">
        <v>44631</v>
      </c>
      <c r="I978" s="814" t="s">
        <v>1560</v>
      </c>
      <c r="J978" s="185" t="s">
        <v>798</v>
      </c>
      <c r="K978" s="5" t="s">
        <v>26</v>
      </c>
      <c r="L978" s="5" t="s">
        <v>811</v>
      </c>
      <c r="M978" s="5"/>
      <c r="N978" s="859" t="s">
        <v>589</v>
      </c>
      <c r="O978" s="342">
        <v>44633</v>
      </c>
      <c r="P978" s="859" t="s">
        <v>589</v>
      </c>
      <c r="Q978" s="859" t="s">
        <v>589</v>
      </c>
      <c r="R978" s="1037">
        <v>44804</v>
      </c>
      <c r="S978" s="538" t="s">
        <v>101</v>
      </c>
      <c r="T978" s="8" t="s">
        <v>102</v>
      </c>
      <c r="U978" s="8" t="s">
        <v>253</v>
      </c>
      <c r="V978" s="17" t="s">
        <v>248</v>
      </c>
      <c r="W978" s="17" t="s">
        <v>117</v>
      </c>
      <c r="X978" s="41" t="s">
        <v>967</v>
      </c>
      <c r="Y978" s="17"/>
      <c r="Z978" s="5" t="s">
        <v>14</v>
      </c>
      <c r="AA978" s="38" t="s">
        <v>244</v>
      </c>
      <c r="AB978" s="15" t="s">
        <v>21</v>
      </c>
      <c r="AC978" s="22" t="s">
        <v>976</v>
      </c>
      <c r="AD978" s="4" t="s">
        <v>331</v>
      </c>
      <c r="AE978" s="4" t="s">
        <v>274</v>
      </c>
      <c r="AF978" s="20" t="s">
        <v>28</v>
      </c>
      <c r="AG978" s="6" t="str">
        <f t="shared" si="664"/>
        <v>710_82_1375_5_230_04_C</v>
      </c>
      <c r="AH978" s="5"/>
      <c r="AI978" s="45" t="str">
        <f t="shared" si="665"/>
        <v>710_82_1375_5_230_04  Bewehrungsplan Ebene 1 Wände BA2</v>
      </c>
    </row>
    <row r="979" spans="1:35" s="885" customFormat="1" ht="12.75" customHeight="1" x14ac:dyDescent="0.25">
      <c r="A979" s="874">
        <v>710</v>
      </c>
      <c r="B979" s="791">
        <v>82</v>
      </c>
      <c r="C979" s="875" t="s">
        <v>59</v>
      </c>
      <c r="D979" s="875" t="s">
        <v>98</v>
      </c>
      <c r="E979" s="119" t="s">
        <v>337</v>
      </c>
      <c r="F979" s="119" t="s">
        <v>36</v>
      </c>
      <c r="G979" s="951" t="s">
        <v>19</v>
      </c>
      <c r="H979" s="918">
        <v>44042</v>
      </c>
      <c r="I979" s="861" t="s">
        <v>1556</v>
      </c>
      <c r="J979" s="856" t="s">
        <v>798</v>
      </c>
      <c r="K979" s="118" t="s">
        <v>26</v>
      </c>
      <c r="L979" s="118" t="s">
        <v>811</v>
      </c>
      <c r="M979" s="118"/>
      <c r="N979" s="859">
        <v>44047</v>
      </c>
      <c r="O979" s="859">
        <v>44066</v>
      </c>
      <c r="P979" s="859">
        <f t="shared" ref="P979:P980" si="667">N979+(6*7)</f>
        <v>44089</v>
      </c>
      <c r="Q979" s="118" t="s">
        <v>817</v>
      </c>
      <c r="R979" s="919"/>
      <c r="S979" s="959" t="s">
        <v>101</v>
      </c>
      <c r="T979" s="878" t="s">
        <v>102</v>
      </c>
      <c r="U979" s="878" t="s">
        <v>253</v>
      </c>
      <c r="V979" s="879" t="s">
        <v>248</v>
      </c>
      <c r="W979" s="879" t="s">
        <v>117</v>
      </c>
      <c r="X979" s="960" t="s">
        <v>968</v>
      </c>
      <c r="Y979" s="879"/>
      <c r="Z979" s="118" t="s">
        <v>14</v>
      </c>
      <c r="AA979" s="919" t="s">
        <v>244</v>
      </c>
      <c r="AB979" s="920" t="s">
        <v>21</v>
      </c>
      <c r="AC979" s="126" t="s">
        <v>976</v>
      </c>
      <c r="AD979" s="883" t="s">
        <v>331</v>
      </c>
      <c r="AE979" s="883" t="s">
        <v>274</v>
      </c>
      <c r="AF979" s="119" t="s">
        <v>28</v>
      </c>
      <c r="AG979" s="128" t="str">
        <f t="shared" si="664"/>
        <v>710_82_1375_5_230_05_A</v>
      </c>
      <c r="AH979" s="118"/>
      <c r="AI979" s="884" t="str">
        <f t="shared" si="665"/>
        <v>710_82_1375_5_230_05  Bewehrungsplan Decke über Pumpenkeller</v>
      </c>
    </row>
    <row r="980" spans="1:35" s="885" customFormat="1" ht="12.75" customHeight="1" x14ac:dyDescent="0.25">
      <c r="A980" s="874">
        <v>710</v>
      </c>
      <c r="B980" s="791">
        <v>82</v>
      </c>
      <c r="C980" s="875" t="s">
        <v>59</v>
      </c>
      <c r="D980" s="875" t="s">
        <v>98</v>
      </c>
      <c r="E980" s="119" t="s">
        <v>337</v>
      </c>
      <c r="F980" s="119" t="s">
        <v>36</v>
      </c>
      <c r="G980" s="951" t="s">
        <v>56</v>
      </c>
      <c r="H980" s="918">
        <v>44505</v>
      </c>
      <c r="I980" s="861" t="s">
        <v>1556</v>
      </c>
      <c r="J980" s="856" t="s">
        <v>798</v>
      </c>
      <c r="K980" s="118" t="s">
        <v>26</v>
      </c>
      <c r="L980" s="118" t="s">
        <v>811</v>
      </c>
      <c r="M980" s="118"/>
      <c r="N980" s="859">
        <v>44515</v>
      </c>
      <c r="O980" s="859">
        <v>44528</v>
      </c>
      <c r="P980" s="859">
        <f t="shared" si="667"/>
        <v>44557</v>
      </c>
      <c r="Q980" s="1036">
        <v>44600</v>
      </c>
      <c r="R980" s="919"/>
      <c r="S980" s="959" t="s">
        <v>101</v>
      </c>
      <c r="T980" s="878" t="s">
        <v>102</v>
      </c>
      <c r="U980" s="878" t="s">
        <v>253</v>
      </c>
      <c r="V980" s="879" t="s">
        <v>248</v>
      </c>
      <c r="W980" s="879" t="s">
        <v>117</v>
      </c>
      <c r="X980" s="960" t="s">
        <v>968</v>
      </c>
      <c r="Y980" s="879"/>
      <c r="Z980" s="118" t="s">
        <v>14</v>
      </c>
      <c r="AA980" s="919" t="s">
        <v>244</v>
      </c>
      <c r="AB980" s="920" t="s">
        <v>21</v>
      </c>
      <c r="AC980" s="126" t="s">
        <v>976</v>
      </c>
      <c r="AD980" s="883" t="s">
        <v>331</v>
      </c>
      <c r="AE980" s="883" t="s">
        <v>274</v>
      </c>
      <c r="AF980" s="119" t="s">
        <v>28</v>
      </c>
      <c r="AG980" s="128" t="str">
        <f t="shared" si="664"/>
        <v>710_82_1375_5_230_05_B</v>
      </c>
      <c r="AH980" s="118"/>
      <c r="AI980" s="884" t="str">
        <f t="shared" si="665"/>
        <v>710_82_1375_5_230_05  Bewehrungsplan Decke über Pumpenkeller</v>
      </c>
    </row>
    <row r="981" spans="1:35" s="885" customFormat="1" ht="12.75" customHeight="1" x14ac:dyDescent="0.25">
      <c r="A981" s="874">
        <v>710</v>
      </c>
      <c r="B981" s="791">
        <v>82</v>
      </c>
      <c r="C981" s="875" t="s">
        <v>59</v>
      </c>
      <c r="D981" s="875" t="s">
        <v>98</v>
      </c>
      <c r="E981" s="119" t="s">
        <v>337</v>
      </c>
      <c r="F981" s="119" t="s">
        <v>36</v>
      </c>
      <c r="G981" s="951" t="s">
        <v>54</v>
      </c>
      <c r="H981" s="918">
        <v>44601</v>
      </c>
      <c r="I981" s="861" t="s">
        <v>1556</v>
      </c>
      <c r="J981" s="856" t="s">
        <v>798</v>
      </c>
      <c r="K981" s="118" t="s">
        <v>26</v>
      </c>
      <c r="L981" s="118" t="s">
        <v>811</v>
      </c>
      <c r="M981" s="118"/>
      <c r="N981" s="859" t="s">
        <v>589</v>
      </c>
      <c r="O981" s="859"/>
      <c r="P981" s="859" t="s">
        <v>589</v>
      </c>
      <c r="Q981" s="859" t="s">
        <v>589</v>
      </c>
      <c r="R981" s="919"/>
      <c r="S981" s="959" t="s">
        <v>101</v>
      </c>
      <c r="T981" s="878" t="s">
        <v>102</v>
      </c>
      <c r="U981" s="878" t="s">
        <v>253</v>
      </c>
      <c r="V981" s="879" t="s">
        <v>248</v>
      </c>
      <c r="W981" s="879" t="s">
        <v>117</v>
      </c>
      <c r="X981" s="960" t="s">
        <v>968</v>
      </c>
      <c r="Y981" s="879"/>
      <c r="Z981" s="118" t="s">
        <v>14</v>
      </c>
      <c r="AA981" s="919" t="s">
        <v>244</v>
      </c>
      <c r="AB981" s="920" t="s">
        <v>21</v>
      </c>
      <c r="AC981" s="126" t="s">
        <v>976</v>
      </c>
      <c r="AD981" s="883" t="s">
        <v>331</v>
      </c>
      <c r="AE981" s="883" t="s">
        <v>274</v>
      </c>
      <c r="AF981" s="119" t="s">
        <v>28</v>
      </c>
      <c r="AG981" s="128" t="str">
        <f t="shared" si="664"/>
        <v>710_82_1375_5_230_05_C</v>
      </c>
      <c r="AH981" s="118"/>
      <c r="AI981" s="884" t="str">
        <f t="shared" si="665"/>
        <v>710_82_1375_5_230_05  Bewehrungsplan Decke über Pumpenkeller</v>
      </c>
    </row>
    <row r="982" spans="1:35" s="184" customFormat="1" ht="12.75" customHeight="1" x14ac:dyDescent="0.25">
      <c r="A982" s="28">
        <v>710</v>
      </c>
      <c r="B982" s="13">
        <v>82</v>
      </c>
      <c r="C982" s="7" t="s">
        <v>59</v>
      </c>
      <c r="D982" s="7" t="s">
        <v>98</v>
      </c>
      <c r="E982" s="20" t="s">
        <v>337</v>
      </c>
      <c r="F982" s="20" t="s">
        <v>36</v>
      </c>
      <c r="G982" s="932" t="s">
        <v>752</v>
      </c>
      <c r="H982" s="911">
        <v>44631</v>
      </c>
      <c r="I982" s="814" t="s">
        <v>1560</v>
      </c>
      <c r="J982" s="185" t="s">
        <v>798</v>
      </c>
      <c r="K982" s="5" t="s">
        <v>26</v>
      </c>
      <c r="L982" s="5" t="s">
        <v>811</v>
      </c>
      <c r="M982" s="5"/>
      <c r="N982" s="859" t="s">
        <v>589</v>
      </c>
      <c r="O982" s="342">
        <v>44633</v>
      </c>
      <c r="P982" s="859" t="s">
        <v>589</v>
      </c>
      <c r="Q982" s="859" t="s">
        <v>589</v>
      </c>
      <c r="R982" s="1037">
        <v>44804</v>
      </c>
      <c r="S982" s="538" t="s">
        <v>101</v>
      </c>
      <c r="T982" s="8" t="s">
        <v>102</v>
      </c>
      <c r="U982" s="8" t="s">
        <v>253</v>
      </c>
      <c r="V982" s="17" t="s">
        <v>248</v>
      </c>
      <c r="W982" s="17" t="s">
        <v>117</v>
      </c>
      <c r="X982" s="41" t="s">
        <v>968</v>
      </c>
      <c r="Y982" s="17"/>
      <c r="Z982" s="5" t="s">
        <v>14</v>
      </c>
      <c r="AA982" s="38" t="s">
        <v>244</v>
      </c>
      <c r="AB982" s="15" t="s">
        <v>21</v>
      </c>
      <c r="AC982" s="22" t="s">
        <v>976</v>
      </c>
      <c r="AD982" s="4" t="s">
        <v>331</v>
      </c>
      <c r="AE982" s="4" t="s">
        <v>274</v>
      </c>
      <c r="AF982" s="20" t="s">
        <v>28</v>
      </c>
      <c r="AG982" s="6" t="str">
        <f t="shared" si="664"/>
        <v>710_82_1375_5_230_05_D</v>
      </c>
      <c r="AH982" s="5"/>
      <c r="AI982" s="45" t="str">
        <f t="shared" si="665"/>
        <v>710_82_1375_5_230_05  Bewehrungsplan Decke über Pumpenkeller</v>
      </c>
    </row>
    <row r="983" spans="1:35" s="885" customFormat="1" ht="12.75" customHeight="1" x14ac:dyDescent="0.25">
      <c r="A983" s="874">
        <v>710</v>
      </c>
      <c r="B983" s="791">
        <v>82</v>
      </c>
      <c r="C983" s="875" t="s">
        <v>59</v>
      </c>
      <c r="D983" s="875" t="s">
        <v>98</v>
      </c>
      <c r="E983" s="119" t="s">
        <v>337</v>
      </c>
      <c r="F983" s="119" t="s">
        <v>49</v>
      </c>
      <c r="G983" s="951" t="s">
        <v>19</v>
      </c>
      <c r="H983" s="918">
        <v>44042</v>
      </c>
      <c r="I983" s="861" t="s">
        <v>1556</v>
      </c>
      <c r="J983" s="856" t="s">
        <v>798</v>
      </c>
      <c r="K983" s="118" t="s">
        <v>26</v>
      </c>
      <c r="L983" s="118" t="s">
        <v>811</v>
      </c>
      <c r="M983" s="118"/>
      <c r="N983" s="859">
        <v>44047</v>
      </c>
      <c r="O983" s="859">
        <v>44066</v>
      </c>
      <c r="P983" s="859">
        <f>N983+(6*7)</f>
        <v>44089</v>
      </c>
      <c r="Q983" s="1036">
        <v>44436</v>
      </c>
      <c r="R983" s="919"/>
      <c r="S983" s="959" t="s">
        <v>101</v>
      </c>
      <c r="T983" s="878" t="s">
        <v>102</v>
      </c>
      <c r="U983" s="878" t="s">
        <v>253</v>
      </c>
      <c r="V983" s="879" t="s">
        <v>248</v>
      </c>
      <c r="W983" s="879" t="s">
        <v>117</v>
      </c>
      <c r="X983" s="960" t="s">
        <v>969</v>
      </c>
      <c r="Y983" s="879"/>
      <c r="Z983" s="118" t="s">
        <v>14</v>
      </c>
      <c r="AA983" s="919" t="s">
        <v>244</v>
      </c>
      <c r="AB983" s="920" t="s">
        <v>21</v>
      </c>
      <c r="AC983" s="126" t="s">
        <v>976</v>
      </c>
      <c r="AD983" s="883" t="s">
        <v>331</v>
      </c>
      <c r="AE983" s="883" t="s">
        <v>274</v>
      </c>
      <c r="AF983" s="119" t="s">
        <v>28</v>
      </c>
      <c r="AG983" s="128" t="str">
        <f t="shared" si="664"/>
        <v>710_82_1375_5_230_06_A</v>
      </c>
      <c r="AH983" s="118"/>
      <c r="AI983" s="884" t="str">
        <f t="shared" si="665"/>
        <v>710_82_1375_5_230_06  Bewehrungsplan Bodenplatte Mischbecken untere Lage</v>
      </c>
    </row>
    <row r="984" spans="1:35" s="885" customFormat="1" ht="12.75" customHeight="1" x14ac:dyDescent="0.25">
      <c r="A984" s="874">
        <v>710</v>
      </c>
      <c r="B984" s="791">
        <v>82</v>
      </c>
      <c r="C984" s="875" t="s">
        <v>59</v>
      </c>
      <c r="D984" s="875" t="s">
        <v>98</v>
      </c>
      <c r="E984" s="119" t="s">
        <v>337</v>
      </c>
      <c r="F984" s="119" t="s">
        <v>49</v>
      </c>
      <c r="G984" s="951" t="s">
        <v>56</v>
      </c>
      <c r="H984" s="918">
        <v>44505</v>
      </c>
      <c r="I984" s="861" t="s">
        <v>1556</v>
      </c>
      <c r="J984" s="856" t="s">
        <v>798</v>
      </c>
      <c r="K984" s="118" t="s">
        <v>26</v>
      </c>
      <c r="L984" s="118" t="s">
        <v>811</v>
      </c>
      <c r="M984" s="118"/>
      <c r="N984" s="859">
        <v>44515</v>
      </c>
      <c r="O984" s="859">
        <v>44528</v>
      </c>
      <c r="P984" s="859" t="s">
        <v>589</v>
      </c>
      <c r="Q984" s="859" t="s">
        <v>589</v>
      </c>
      <c r="R984" s="919"/>
      <c r="S984" s="959" t="s">
        <v>101</v>
      </c>
      <c r="T984" s="878" t="s">
        <v>102</v>
      </c>
      <c r="U984" s="878" t="s">
        <v>253</v>
      </c>
      <c r="V984" s="879" t="s">
        <v>248</v>
      </c>
      <c r="W984" s="879" t="s">
        <v>117</v>
      </c>
      <c r="X984" s="960" t="s">
        <v>969</v>
      </c>
      <c r="Y984" s="879"/>
      <c r="Z984" s="118" t="s">
        <v>14</v>
      </c>
      <c r="AA984" s="919" t="s">
        <v>244</v>
      </c>
      <c r="AB984" s="920" t="s">
        <v>21</v>
      </c>
      <c r="AC984" s="126" t="s">
        <v>976</v>
      </c>
      <c r="AD984" s="883" t="s">
        <v>331</v>
      </c>
      <c r="AE984" s="883" t="s">
        <v>274</v>
      </c>
      <c r="AF984" s="119" t="s">
        <v>28</v>
      </c>
      <c r="AG984" s="128" t="str">
        <f t="shared" si="664"/>
        <v>710_82_1375_5_230_06_B</v>
      </c>
      <c r="AH984" s="118"/>
      <c r="AI984" s="884" t="str">
        <f t="shared" si="665"/>
        <v>710_82_1375_5_230_06  Bewehrungsplan Bodenplatte Mischbecken untere Lage</v>
      </c>
    </row>
    <row r="985" spans="1:35" s="184" customFormat="1" ht="12.75" customHeight="1" x14ac:dyDescent="0.25">
      <c r="A985" s="28">
        <v>710</v>
      </c>
      <c r="B985" s="13">
        <v>82</v>
      </c>
      <c r="C985" s="7" t="s">
        <v>59</v>
      </c>
      <c r="D985" s="7" t="s">
        <v>98</v>
      </c>
      <c r="E985" s="20" t="s">
        <v>337</v>
      </c>
      <c r="F985" s="20" t="s">
        <v>49</v>
      </c>
      <c r="G985" s="932" t="s">
        <v>54</v>
      </c>
      <c r="H985" s="911">
        <v>44631</v>
      </c>
      <c r="I985" s="814" t="s">
        <v>1560</v>
      </c>
      <c r="J985" s="185" t="s">
        <v>798</v>
      </c>
      <c r="K985" s="5" t="s">
        <v>26</v>
      </c>
      <c r="L985" s="5" t="s">
        <v>811</v>
      </c>
      <c r="M985" s="5"/>
      <c r="N985" s="859" t="s">
        <v>589</v>
      </c>
      <c r="O985" s="342">
        <v>44633</v>
      </c>
      <c r="P985" s="859" t="s">
        <v>589</v>
      </c>
      <c r="Q985" s="859" t="s">
        <v>589</v>
      </c>
      <c r="R985" s="1037">
        <v>44804</v>
      </c>
      <c r="S985" s="538" t="s">
        <v>101</v>
      </c>
      <c r="T985" s="8" t="s">
        <v>102</v>
      </c>
      <c r="U985" s="8" t="s">
        <v>253</v>
      </c>
      <c r="V985" s="17" t="s">
        <v>248</v>
      </c>
      <c r="W985" s="17" t="s">
        <v>117</v>
      </c>
      <c r="X985" s="41" t="s">
        <v>969</v>
      </c>
      <c r="Y985" s="17"/>
      <c r="Z985" s="5" t="s">
        <v>14</v>
      </c>
      <c r="AA985" s="38" t="s">
        <v>244</v>
      </c>
      <c r="AB985" s="15" t="s">
        <v>21</v>
      </c>
      <c r="AC985" s="22" t="s">
        <v>976</v>
      </c>
      <c r="AD985" s="4" t="s">
        <v>331</v>
      </c>
      <c r="AE985" s="4" t="s">
        <v>274</v>
      </c>
      <c r="AF985" s="20" t="s">
        <v>28</v>
      </c>
      <c r="AG985" s="6" t="str">
        <f t="shared" si="664"/>
        <v>710_82_1375_5_230_06_C</v>
      </c>
      <c r="AH985" s="5"/>
      <c r="AI985" s="45" t="str">
        <f t="shared" si="665"/>
        <v>710_82_1375_5_230_06  Bewehrungsplan Bodenplatte Mischbecken untere Lage</v>
      </c>
    </row>
    <row r="986" spans="1:35" s="885" customFormat="1" ht="12.75" customHeight="1" x14ac:dyDescent="0.25">
      <c r="A986" s="874">
        <v>710</v>
      </c>
      <c r="B986" s="791">
        <v>82</v>
      </c>
      <c r="C986" s="875" t="s">
        <v>59</v>
      </c>
      <c r="D986" s="875" t="s">
        <v>98</v>
      </c>
      <c r="E986" s="119" t="s">
        <v>337</v>
      </c>
      <c r="F986" s="119" t="s">
        <v>50</v>
      </c>
      <c r="G986" s="951" t="s">
        <v>19</v>
      </c>
      <c r="H986" s="918">
        <v>44042</v>
      </c>
      <c r="I986" s="861" t="s">
        <v>1556</v>
      </c>
      <c r="J986" s="856" t="s">
        <v>798</v>
      </c>
      <c r="K986" s="118" t="s">
        <v>26</v>
      </c>
      <c r="L986" s="118" t="s">
        <v>811</v>
      </c>
      <c r="M986" s="118"/>
      <c r="N986" s="859">
        <v>44047</v>
      </c>
      <c r="O986" s="859">
        <v>44066</v>
      </c>
      <c r="P986" s="859">
        <f t="shared" ref="P986:P987" si="668">N986+(6*7)</f>
        <v>44089</v>
      </c>
      <c r="Q986" s="118" t="s">
        <v>817</v>
      </c>
      <c r="R986" s="919"/>
      <c r="S986" s="959" t="s">
        <v>101</v>
      </c>
      <c r="T986" s="878" t="s">
        <v>102</v>
      </c>
      <c r="U986" s="878" t="s">
        <v>253</v>
      </c>
      <c r="V986" s="879" t="s">
        <v>248</v>
      </c>
      <c r="W986" s="879" t="s">
        <v>117</v>
      </c>
      <c r="X986" s="960" t="s">
        <v>970</v>
      </c>
      <c r="Y986" s="879"/>
      <c r="Z986" s="118" t="s">
        <v>14</v>
      </c>
      <c r="AA986" s="919" t="s">
        <v>244</v>
      </c>
      <c r="AB986" s="920" t="s">
        <v>21</v>
      </c>
      <c r="AC986" s="126" t="s">
        <v>976</v>
      </c>
      <c r="AD986" s="883" t="s">
        <v>331</v>
      </c>
      <c r="AE986" s="883" t="s">
        <v>274</v>
      </c>
      <c r="AF986" s="119" t="s">
        <v>28</v>
      </c>
      <c r="AG986" s="128" t="str">
        <f t="shared" si="664"/>
        <v>710_82_1375_5_230_07_A</v>
      </c>
      <c r="AH986" s="118"/>
      <c r="AI986" s="884" t="str">
        <f t="shared" si="665"/>
        <v>710_82_1375_5_230_07  Bewehrungsplan Bodenplatte Mischbecken obere Lage</v>
      </c>
    </row>
    <row r="987" spans="1:35" s="885" customFormat="1" ht="12.75" customHeight="1" x14ac:dyDescent="0.25">
      <c r="A987" s="874">
        <v>710</v>
      </c>
      <c r="B987" s="791">
        <v>82</v>
      </c>
      <c r="C987" s="875" t="s">
        <v>59</v>
      </c>
      <c r="D987" s="875" t="s">
        <v>98</v>
      </c>
      <c r="E987" s="119" t="s">
        <v>337</v>
      </c>
      <c r="F987" s="119" t="s">
        <v>50</v>
      </c>
      <c r="G987" s="951" t="s">
        <v>56</v>
      </c>
      <c r="H987" s="918">
        <v>44505</v>
      </c>
      <c r="I987" s="861" t="s">
        <v>1556</v>
      </c>
      <c r="J987" s="856" t="s">
        <v>798</v>
      </c>
      <c r="K987" s="118" t="s">
        <v>26</v>
      </c>
      <c r="L987" s="118" t="s">
        <v>811</v>
      </c>
      <c r="M987" s="118"/>
      <c r="N987" s="859">
        <v>44515</v>
      </c>
      <c r="O987" s="859">
        <v>44528</v>
      </c>
      <c r="P987" s="859">
        <f t="shared" si="668"/>
        <v>44557</v>
      </c>
      <c r="Q987" s="1036">
        <v>44600</v>
      </c>
      <c r="R987" s="919"/>
      <c r="S987" s="959" t="s">
        <v>101</v>
      </c>
      <c r="T987" s="878" t="s">
        <v>102</v>
      </c>
      <c r="U987" s="878" t="s">
        <v>253</v>
      </c>
      <c r="V987" s="879" t="s">
        <v>248</v>
      </c>
      <c r="W987" s="879" t="s">
        <v>117</v>
      </c>
      <c r="X987" s="960" t="s">
        <v>970</v>
      </c>
      <c r="Y987" s="879"/>
      <c r="Z987" s="118" t="s">
        <v>14</v>
      </c>
      <c r="AA987" s="919" t="s">
        <v>244</v>
      </c>
      <c r="AB987" s="920" t="s">
        <v>21</v>
      </c>
      <c r="AC987" s="126" t="s">
        <v>976</v>
      </c>
      <c r="AD987" s="883" t="s">
        <v>331</v>
      </c>
      <c r="AE987" s="883" t="s">
        <v>274</v>
      </c>
      <c r="AF987" s="119" t="s">
        <v>28</v>
      </c>
      <c r="AG987" s="128" t="str">
        <f t="shared" si="664"/>
        <v>710_82_1375_5_230_07_B</v>
      </c>
      <c r="AH987" s="118"/>
      <c r="AI987" s="884" t="str">
        <f t="shared" si="665"/>
        <v>710_82_1375_5_230_07  Bewehrungsplan Bodenplatte Mischbecken obere Lage</v>
      </c>
    </row>
    <row r="988" spans="1:35" s="885" customFormat="1" ht="12.75" customHeight="1" x14ac:dyDescent="0.25">
      <c r="A988" s="874">
        <v>710</v>
      </c>
      <c r="B988" s="791">
        <v>82</v>
      </c>
      <c r="C988" s="875" t="s">
        <v>59</v>
      </c>
      <c r="D988" s="875" t="s">
        <v>98</v>
      </c>
      <c r="E988" s="119" t="s">
        <v>337</v>
      </c>
      <c r="F988" s="119" t="s">
        <v>50</v>
      </c>
      <c r="G988" s="951" t="s">
        <v>54</v>
      </c>
      <c r="H988" s="918">
        <v>44601</v>
      </c>
      <c r="I988" s="861" t="s">
        <v>1556</v>
      </c>
      <c r="J988" s="856" t="s">
        <v>798</v>
      </c>
      <c r="K988" s="118" t="s">
        <v>26</v>
      </c>
      <c r="L988" s="118" t="s">
        <v>811</v>
      </c>
      <c r="M988" s="118"/>
      <c r="N988" s="859" t="s">
        <v>589</v>
      </c>
      <c r="O988" s="859"/>
      <c r="P988" s="859" t="s">
        <v>589</v>
      </c>
      <c r="Q988" s="859" t="s">
        <v>589</v>
      </c>
      <c r="R988" s="919"/>
      <c r="S988" s="959" t="s">
        <v>101</v>
      </c>
      <c r="T988" s="878" t="s">
        <v>102</v>
      </c>
      <c r="U988" s="878" t="s">
        <v>253</v>
      </c>
      <c r="V988" s="879" t="s">
        <v>248</v>
      </c>
      <c r="W988" s="879" t="s">
        <v>117</v>
      </c>
      <c r="X988" s="960" t="s">
        <v>970</v>
      </c>
      <c r="Y988" s="879"/>
      <c r="Z988" s="118" t="s">
        <v>14</v>
      </c>
      <c r="AA988" s="919" t="s">
        <v>244</v>
      </c>
      <c r="AB988" s="920" t="s">
        <v>21</v>
      </c>
      <c r="AC988" s="126" t="s">
        <v>976</v>
      </c>
      <c r="AD988" s="883" t="s">
        <v>331</v>
      </c>
      <c r="AE988" s="883" t="s">
        <v>274</v>
      </c>
      <c r="AF988" s="119" t="s">
        <v>28</v>
      </c>
      <c r="AG988" s="128" t="str">
        <f t="shared" si="664"/>
        <v>710_82_1375_5_230_07_C</v>
      </c>
      <c r="AH988" s="118"/>
      <c r="AI988" s="884" t="str">
        <f t="shared" si="665"/>
        <v>710_82_1375_5_230_07  Bewehrungsplan Bodenplatte Mischbecken obere Lage</v>
      </c>
    </row>
    <row r="989" spans="1:35" s="184" customFormat="1" ht="12.75" customHeight="1" x14ac:dyDescent="0.25">
      <c r="A989" s="28">
        <v>710</v>
      </c>
      <c r="B989" s="13">
        <v>82</v>
      </c>
      <c r="C989" s="7" t="s">
        <v>59</v>
      </c>
      <c r="D989" s="7" t="s">
        <v>98</v>
      </c>
      <c r="E989" s="20" t="s">
        <v>337</v>
      </c>
      <c r="F989" s="20" t="s">
        <v>50</v>
      </c>
      <c r="G989" s="932" t="s">
        <v>752</v>
      </c>
      <c r="H989" s="911">
        <v>44631</v>
      </c>
      <c r="I989" s="814" t="s">
        <v>1560</v>
      </c>
      <c r="J989" s="185" t="s">
        <v>798</v>
      </c>
      <c r="K989" s="5" t="s">
        <v>26</v>
      </c>
      <c r="L989" s="5" t="s">
        <v>811</v>
      </c>
      <c r="M989" s="5"/>
      <c r="N989" s="859" t="s">
        <v>589</v>
      </c>
      <c r="O989" s="342">
        <v>44633</v>
      </c>
      <c r="P989" s="859" t="s">
        <v>589</v>
      </c>
      <c r="Q989" s="859" t="s">
        <v>589</v>
      </c>
      <c r="R989" s="1037">
        <v>44804</v>
      </c>
      <c r="S989" s="538" t="s">
        <v>101</v>
      </c>
      <c r="T989" s="8" t="s">
        <v>102</v>
      </c>
      <c r="U989" s="8" t="s">
        <v>253</v>
      </c>
      <c r="V989" s="17" t="s">
        <v>248</v>
      </c>
      <c r="W989" s="17" t="s">
        <v>117</v>
      </c>
      <c r="X989" s="41" t="s">
        <v>970</v>
      </c>
      <c r="Y989" s="17"/>
      <c r="Z989" s="5" t="s">
        <v>14</v>
      </c>
      <c r="AA989" s="38" t="s">
        <v>244</v>
      </c>
      <c r="AB989" s="15" t="s">
        <v>21</v>
      </c>
      <c r="AC989" s="22" t="s">
        <v>976</v>
      </c>
      <c r="AD989" s="4" t="s">
        <v>331</v>
      </c>
      <c r="AE989" s="4" t="s">
        <v>274</v>
      </c>
      <c r="AF989" s="20" t="s">
        <v>28</v>
      </c>
      <c r="AG989" s="6" t="str">
        <f t="shared" si="664"/>
        <v>710_82_1375_5_230_07_D</v>
      </c>
      <c r="AH989" s="5"/>
      <c r="AI989" s="45" t="str">
        <f t="shared" si="665"/>
        <v>710_82_1375_5_230_07  Bewehrungsplan Bodenplatte Mischbecken obere Lage</v>
      </c>
    </row>
    <row r="990" spans="1:35" s="885" customFormat="1" ht="12.75" customHeight="1" x14ac:dyDescent="0.25">
      <c r="A990" s="874">
        <v>710</v>
      </c>
      <c r="B990" s="791">
        <v>82</v>
      </c>
      <c r="C990" s="875" t="s">
        <v>59</v>
      </c>
      <c r="D990" s="875" t="s">
        <v>98</v>
      </c>
      <c r="E990" s="119" t="s">
        <v>337</v>
      </c>
      <c r="F990" s="119" t="s">
        <v>51</v>
      </c>
      <c r="G990" s="951" t="s">
        <v>19</v>
      </c>
      <c r="H990" s="918">
        <v>44042</v>
      </c>
      <c r="I990" s="861" t="s">
        <v>1556</v>
      </c>
      <c r="J990" s="856" t="s">
        <v>798</v>
      </c>
      <c r="K990" s="118" t="s">
        <v>26</v>
      </c>
      <c r="L990" s="118" t="s">
        <v>811</v>
      </c>
      <c r="M990" s="118"/>
      <c r="N990" s="859">
        <v>44047</v>
      </c>
      <c r="O990" s="859">
        <v>44066</v>
      </c>
      <c r="P990" s="859">
        <f t="shared" ref="P990:P991" si="669">N990+(6*7)</f>
        <v>44089</v>
      </c>
      <c r="Q990" s="118" t="s">
        <v>817</v>
      </c>
      <c r="R990" s="919"/>
      <c r="S990" s="959" t="s">
        <v>101</v>
      </c>
      <c r="T990" s="878" t="s">
        <v>102</v>
      </c>
      <c r="U990" s="878" t="s">
        <v>253</v>
      </c>
      <c r="V990" s="879" t="s">
        <v>248</v>
      </c>
      <c r="W990" s="879" t="s">
        <v>117</v>
      </c>
      <c r="X990" s="960" t="s">
        <v>971</v>
      </c>
      <c r="Y990" s="879"/>
      <c r="Z990" s="118" t="s">
        <v>14</v>
      </c>
      <c r="AA990" s="919" t="s">
        <v>244</v>
      </c>
      <c r="AB990" s="920" t="s">
        <v>21</v>
      </c>
      <c r="AC990" s="126" t="s">
        <v>976</v>
      </c>
      <c r="AD990" s="883" t="s">
        <v>331</v>
      </c>
      <c r="AE990" s="883" t="s">
        <v>274</v>
      </c>
      <c r="AF990" s="119" t="s">
        <v>28</v>
      </c>
      <c r="AG990" s="128" t="str">
        <f t="shared" si="664"/>
        <v>710_82_1375_5_230_08_A</v>
      </c>
      <c r="AH990" s="118"/>
      <c r="AI990" s="884" t="str">
        <f t="shared" si="665"/>
        <v>710_82_1375_5_230_08  Bewehrungsplan Ebene 2 Wände BA1+BA2</v>
      </c>
    </row>
    <row r="991" spans="1:35" s="885" customFormat="1" ht="12.75" customHeight="1" x14ac:dyDescent="0.25">
      <c r="A991" s="874">
        <v>710</v>
      </c>
      <c r="B991" s="791">
        <v>82</v>
      </c>
      <c r="C991" s="875" t="s">
        <v>59</v>
      </c>
      <c r="D991" s="875" t="s">
        <v>98</v>
      </c>
      <c r="E991" s="119" t="s">
        <v>337</v>
      </c>
      <c r="F991" s="119" t="s">
        <v>51</v>
      </c>
      <c r="G991" s="951" t="s">
        <v>56</v>
      </c>
      <c r="H991" s="918">
        <v>44505</v>
      </c>
      <c r="I991" s="861" t="s">
        <v>1556</v>
      </c>
      <c r="J991" s="856" t="s">
        <v>798</v>
      </c>
      <c r="K991" s="118" t="s">
        <v>26</v>
      </c>
      <c r="L991" s="118" t="s">
        <v>811</v>
      </c>
      <c r="M991" s="118"/>
      <c r="N991" s="859">
        <v>44515</v>
      </c>
      <c r="O991" s="859">
        <v>44528</v>
      </c>
      <c r="P991" s="859">
        <f t="shared" si="669"/>
        <v>44557</v>
      </c>
      <c r="Q991" s="1036">
        <v>44600</v>
      </c>
      <c r="R991" s="919"/>
      <c r="S991" s="959" t="s">
        <v>101</v>
      </c>
      <c r="T991" s="878" t="s">
        <v>102</v>
      </c>
      <c r="U991" s="878" t="s">
        <v>253</v>
      </c>
      <c r="V991" s="879" t="s">
        <v>248</v>
      </c>
      <c r="W991" s="879" t="s">
        <v>117</v>
      </c>
      <c r="X991" s="960" t="s">
        <v>971</v>
      </c>
      <c r="Y991" s="879"/>
      <c r="Z991" s="118" t="s">
        <v>14</v>
      </c>
      <c r="AA991" s="919" t="s">
        <v>244</v>
      </c>
      <c r="AB991" s="920" t="s">
        <v>21</v>
      </c>
      <c r="AC991" s="126" t="s">
        <v>976</v>
      </c>
      <c r="AD991" s="883" t="s">
        <v>331</v>
      </c>
      <c r="AE991" s="883" t="s">
        <v>274</v>
      </c>
      <c r="AF991" s="119" t="s">
        <v>28</v>
      </c>
      <c r="AG991" s="128" t="str">
        <f t="shared" si="664"/>
        <v>710_82_1375_5_230_08_B</v>
      </c>
      <c r="AH991" s="118"/>
      <c r="AI991" s="884" t="str">
        <f t="shared" si="665"/>
        <v>710_82_1375_5_230_08  Bewehrungsplan Ebene 2 Wände BA1+BA2</v>
      </c>
    </row>
    <row r="992" spans="1:35" s="885" customFormat="1" ht="12.75" customHeight="1" x14ac:dyDescent="0.25">
      <c r="A992" s="874">
        <v>710</v>
      </c>
      <c r="B992" s="791">
        <v>82</v>
      </c>
      <c r="C992" s="875" t="s">
        <v>59</v>
      </c>
      <c r="D992" s="875" t="s">
        <v>98</v>
      </c>
      <c r="E992" s="119" t="s">
        <v>337</v>
      </c>
      <c r="F992" s="119" t="s">
        <v>51</v>
      </c>
      <c r="G992" s="951" t="s">
        <v>54</v>
      </c>
      <c r="H992" s="918">
        <v>44601</v>
      </c>
      <c r="I992" s="861" t="s">
        <v>1556</v>
      </c>
      <c r="J992" s="856" t="s">
        <v>798</v>
      </c>
      <c r="K992" s="118" t="s">
        <v>26</v>
      </c>
      <c r="L992" s="118" t="s">
        <v>811</v>
      </c>
      <c r="M992" s="118"/>
      <c r="N992" s="859" t="s">
        <v>589</v>
      </c>
      <c r="O992" s="859"/>
      <c r="P992" s="859" t="s">
        <v>589</v>
      </c>
      <c r="Q992" s="859" t="s">
        <v>589</v>
      </c>
      <c r="R992" s="919"/>
      <c r="S992" s="959" t="s">
        <v>101</v>
      </c>
      <c r="T992" s="878" t="s">
        <v>102</v>
      </c>
      <c r="U992" s="878" t="s">
        <v>253</v>
      </c>
      <c r="V992" s="879" t="s">
        <v>248</v>
      </c>
      <c r="W992" s="879" t="s">
        <v>117</v>
      </c>
      <c r="X992" s="960" t="s">
        <v>971</v>
      </c>
      <c r="Y992" s="879"/>
      <c r="Z992" s="118" t="s">
        <v>14</v>
      </c>
      <c r="AA992" s="919" t="s">
        <v>244</v>
      </c>
      <c r="AB992" s="920" t="s">
        <v>21</v>
      </c>
      <c r="AC992" s="126" t="s">
        <v>976</v>
      </c>
      <c r="AD992" s="883" t="s">
        <v>331</v>
      </c>
      <c r="AE992" s="883" t="s">
        <v>274</v>
      </c>
      <c r="AF992" s="119" t="s">
        <v>28</v>
      </c>
      <c r="AG992" s="128" t="str">
        <f t="shared" si="664"/>
        <v>710_82_1375_5_230_08_C</v>
      </c>
      <c r="AH992" s="118"/>
      <c r="AI992" s="884" t="str">
        <f t="shared" si="665"/>
        <v>710_82_1375_5_230_08  Bewehrungsplan Ebene 2 Wände BA1+BA2</v>
      </c>
    </row>
    <row r="993" spans="1:35" s="885" customFormat="1" ht="12.75" customHeight="1" x14ac:dyDescent="0.25">
      <c r="A993" s="874">
        <v>710</v>
      </c>
      <c r="B993" s="791">
        <v>82</v>
      </c>
      <c r="C993" s="875" t="s">
        <v>59</v>
      </c>
      <c r="D993" s="875" t="s">
        <v>98</v>
      </c>
      <c r="E993" s="119" t="s">
        <v>337</v>
      </c>
      <c r="F993" s="119" t="s">
        <v>51</v>
      </c>
      <c r="G993" s="951" t="s">
        <v>752</v>
      </c>
      <c r="H993" s="918">
        <v>44631</v>
      </c>
      <c r="I993" s="861" t="s">
        <v>1556</v>
      </c>
      <c r="J993" s="856" t="s">
        <v>798</v>
      </c>
      <c r="K993" s="118" t="s">
        <v>26</v>
      </c>
      <c r="L993" s="118" t="s">
        <v>811</v>
      </c>
      <c r="M993" s="118"/>
      <c r="N993" s="859" t="s">
        <v>589</v>
      </c>
      <c r="O993" s="859">
        <v>44633</v>
      </c>
      <c r="P993" s="859" t="s">
        <v>589</v>
      </c>
      <c r="Q993" s="859" t="s">
        <v>589</v>
      </c>
      <c r="R993" s="919"/>
      <c r="S993" s="959" t="s">
        <v>101</v>
      </c>
      <c r="T993" s="878" t="s">
        <v>102</v>
      </c>
      <c r="U993" s="878" t="s">
        <v>253</v>
      </c>
      <c r="V993" s="879" t="s">
        <v>248</v>
      </c>
      <c r="W993" s="879" t="s">
        <v>117</v>
      </c>
      <c r="X993" s="960" t="s">
        <v>971</v>
      </c>
      <c r="Y993" s="879"/>
      <c r="Z993" s="118" t="s">
        <v>14</v>
      </c>
      <c r="AA993" s="919" t="s">
        <v>244</v>
      </c>
      <c r="AB993" s="920" t="s">
        <v>21</v>
      </c>
      <c r="AC993" s="126" t="s">
        <v>976</v>
      </c>
      <c r="AD993" s="883" t="s">
        <v>331</v>
      </c>
      <c r="AE993" s="883" t="s">
        <v>274</v>
      </c>
      <c r="AF993" s="119" t="s">
        <v>28</v>
      </c>
      <c r="AG993" s="128" t="str">
        <f t="shared" si="664"/>
        <v>710_82_1375_5_230_08_D</v>
      </c>
      <c r="AH993" s="118"/>
      <c r="AI993" s="884" t="str">
        <f t="shared" si="665"/>
        <v>710_82_1375_5_230_08  Bewehrungsplan Ebene 2 Wände BA1+BA2</v>
      </c>
    </row>
    <row r="994" spans="1:35" s="184" customFormat="1" ht="12.75" customHeight="1" x14ac:dyDescent="0.25">
      <c r="A994" s="28">
        <v>710</v>
      </c>
      <c r="B994" s="13">
        <v>82</v>
      </c>
      <c r="C994" s="7" t="s">
        <v>59</v>
      </c>
      <c r="D994" s="7" t="s">
        <v>98</v>
      </c>
      <c r="E994" s="20" t="s">
        <v>337</v>
      </c>
      <c r="F994" s="20" t="s">
        <v>51</v>
      </c>
      <c r="G994" s="932" t="s">
        <v>961</v>
      </c>
      <c r="H994" s="911">
        <v>44763</v>
      </c>
      <c r="I994" s="814" t="s">
        <v>1560</v>
      </c>
      <c r="J994" s="185" t="s">
        <v>798</v>
      </c>
      <c r="K994" s="5" t="s">
        <v>26</v>
      </c>
      <c r="L994" s="5" t="s">
        <v>811</v>
      </c>
      <c r="M994" s="5"/>
      <c r="N994" s="342">
        <v>44790</v>
      </c>
      <c r="O994" s="342">
        <v>44797</v>
      </c>
      <c r="P994" s="101">
        <f>N994+(6*7)</f>
        <v>44832</v>
      </c>
      <c r="Q994" s="859" t="s">
        <v>589</v>
      </c>
      <c r="R994" s="1037">
        <v>44804</v>
      </c>
      <c r="S994" s="538" t="s">
        <v>101</v>
      </c>
      <c r="T994" s="8" t="s">
        <v>102</v>
      </c>
      <c r="U994" s="8" t="s">
        <v>253</v>
      </c>
      <c r="V994" s="17" t="s">
        <v>248</v>
      </c>
      <c r="W994" s="17" t="s">
        <v>117</v>
      </c>
      <c r="X994" s="41" t="s">
        <v>971</v>
      </c>
      <c r="Y994" s="17"/>
      <c r="Z994" s="5" t="s">
        <v>14</v>
      </c>
      <c r="AA994" s="38" t="s">
        <v>244</v>
      </c>
      <c r="AB994" s="15" t="s">
        <v>21</v>
      </c>
      <c r="AC994" s="22" t="s">
        <v>976</v>
      </c>
      <c r="AD994" s="4" t="s">
        <v>331</v>
      </c>
      <c r="AE994" s="4" t="s">
        <v>274</v>
      </c>
      <c r="AF994" s="20" t="s">
        <v>28</v>
      </c>
      <c r="AG994" s="6" t="str">
        <f t="shared" si="664"/>
        <v>710_82_1375_5_230_08_E</v>
      </c>
      <c r="AH994" s="5"/>
      <c r="AI994" s="45" t="str">
        <f t="shared" si="665"/>
        <v>710_82_1375_5_230_08  Bewehrungsplan Ebene 2 Wände BA1+BA2</v>
      </c>
    </row>
    <row r="995" spans="1:35" s="885" customFormat="1" ht="12.75" customHeight="1" x14ac:dyDescent="0.25">
      <c r="A995" s="874">
        <v>710</v>
      </c>
      <c r="B995" s="791">
        <v>82</v>
      </c>
      <c r="C995" s="875" t="s">
        <v>59</v>
      </c>
      <c r="D995" s="875" t="s">
        <v>98</v>
      </c>
      <c r="E995" s="119" t="s">
        <v>337</v>
      </c>
      <c r="F995" s="119" t="s">
        <v>52</v>
      </c>
      <c r="G995" s="951" t="s">
        <v>19</v>
      </c>
      <c r="H995" s="918">
        <v>44042</v>
      </c>
      <c r="I995" s="861" t="s">
        <v>1556</v>
      </c>
      <c r="J995" s="856" t="s">
        <v>798</v>
      </c>
      <c r="K995" s="118" t="s">
        <v>26</v>
      </c>
      <c r="L995" s="118" t="s">
        <v>811</v>
      </c>
      <c r="M995" s="118"/>
      <c r="N995" s="859">
        <v>44047</v>
      </c>
      <c r="O995" s="859">
        <v>44066</v>
      </c>
      <c r="P995" s="859">
        <f t="shared" ref="P995:P996" si="670">N995+(6*7)</f>
        <v>44089</v>
      </c>
      <c r="Q995" s="118" t="s">
        <v>817</v>
      </c>
      <c r="R995" s="919"/>
      <c r="S995" s="959" t="s">
        <v>101</v>
      </c>
      <c r="T995" s="878" t="s">
        <v>102</v>
      </c>
      <c r="U995" s="878" t="s">
        <v>253</v>
      </c>
      <c r="V995" s="879" t="s">
        <v>248</v>
      </c>
      <c r="W995" s="879" t="s">
        <v>117</v>
      </c>
      <c r="X995" s="960" t="s">
        <v>971</v>
      </c>
      <c r="Y995" s="879"/>
      <c r="Z995" s="118" t="s">
        <v>14</v>
      </c>
      <c r="AA995" s="919" t="s">
        <v>244</v>
      </c>
      <c r="AB995" s="920" t="s">
        <v>21</v>
      </c>
      <c r="AC995" s="126" t="s">
        <v>976</v>
      </c>
      <c r="AD995" s="883" t="s">
        <v>331</v>
      </c>
      <c r="AE995" s="883" t="s">
        <v>274</v>
      </c>
      <c r="AF995" s="119" t="s">
        <v>28</v>
      </c>
      <c r="AG995" s="128" t="str">
        <f t="shared" si="664"/>
        <v>710_82_1375_5_230_09_A</v>
      </c>
      <c r="AH995" s="118"/>
      <c r="AI995" s="884" t="str">
        <f t="shared" si="665"/>
        <v>710_82_1375_5_230_09  Bewehrungsplan Ebene 2 Wände BA1+BA2</v>
      </c>
    </row>
    <row r="996" spans="1:35" s="885" customFormat="1" ht="12.75" customHeight="1" x14ac:dyDescent="0.25">
      <c r="A996" s="874">
        <v>710</v>
      </c>
      <c r="B996" s="791">
        <v>82</v>
      </c>
      <c r="C996" s="875" t="s">
        <v>59</v>
      </c>
      <c r="D996" s="875" t="s">
        <v>98</v>
      </c>
      <c r="E996" s="119" t="s">
        <v>337</v>
      </c>
      <c r="F996" s="119" t="s">
        <v>52</v>
      </c>
      <c r="G996" s="951" t="s">
        <v>56</v>
      </c>
      <c r="H996" s="918">
        <v>44505</v>
      </c>
      <c r="I996" s="861" t="s">
        <v>1556</v>
      </c>
      <c r="J996" s="856" t="s">
        <v>798</v>
      </c>
      <c r="K996" s="118" t="s">
        <v>26</v>
      </c>
      <c r="L996" s="118" t="s">
        <v>811</v>
      </c>
      <c r="M996" s="118"/>
      <c r="N996" s="859">
        <v>44515</v>
      </c>
      <c r="O996" s="859">
        <v>44528</v>
      </c>
      <c r="P996" s="859">
        <f t="shared" si="670"/>
        <v>44557</v>
      </c>
      <c r="Q996" s="1036">
        <v>44600</v>
      </c>
      <c r="R996" s="919"/>
      <c r="S996" s="959" t="s">
        <v>101</v>
      </c>
      <c r="T996" s="878" t="s">
        <v>102</v>
      </c>
      <c r="U996" s="878" t="s">
        <v>253</v>
      </c>
      <c r="V996" s="879" t="s">
        <v>248</v>
      </c>
      <c r="W996" s="879" t="s">
        <v>117</v>
      </c>
      <c r="X996" s="960" t="s">
        <v>971</v>
      </c>
      <c r="Y996" s="879"/>
      <c r="Z996" s="118" t="s">
        <v>14</v>
      </c>
      <c r="AA996" s="919" t="s">
        <v>244</v>
      </c>
      <c r="AB996" s="920" t="s">
        <v>21</v>
      </c>
      <c r="AC996" s="126" t="s">
        <v>976</v>
      </c>
      <c r="AD996" s="883" t="s">
        <v>331</v>
      </c>
      <c r="AE996" s="883" t="s">
        <v>274</v>
      </c>
      <c r="AF996" s="119" t="s">
        <v>28</v>
      </c>
      <c r="AG996" s="128" t="str">
        <f t="shared" si="664"/>
        <v>710_82_1375_5_230_09_B</v>
      </c>
      <c r="AH996" s="118"/>
      <c r="AI996" s="884" t="str">
        <f t="shared" si="665"/>
        <v>710_82_1375_5_230_09  Bewehrungsplan Ebene 2 Wände BA1+BA2</v>
      </c>
    </row>
    <row r="997" spans="1:35" s="885" customFormat="1" ht="12.75" customHeight="1" x14ac:dyDescent="0.25">
      <c r="A997" s="874">
        <v>710</v>
      </c>
      <c r="B997" s="791">
        <v>82</v>
      </c>
      <c r="C997" s="875" t="s">
        <v>59</v>
      </c>
      <c r="D997" s="875" t="s">
        <v>98</v>
      </c>
      <c r="E997" s="119" t="s">
        <v>337</v>
      </c>
      <c r="F997" s="119" t="s">
        <v>52</v>
      </c>
      <c r="G997" s="951" t="s">
        <v>54</v>
      </c>
      <c r="H997" s="918">
        <v>44601</v>
      </c>
      <c r="I997" s="861" t="s">
        <v>1556</v>
      </c>
      <c r="J997" s="856" t="s">
        <v>798</v>
      </c>
      <c r="K997" s="118" t="s">
        <v>26</v>
      </c>
      <c r="L997" s="118" t="s">
        <v>811</v>
      </c>
      <c r="M997" s="118"/>
      <c r="N997" s="859" t="s">
        <v>589</v>
      </c>
      <c r="O997" s="859"/>
      <c r="P997" s="859" t="s">
        <v>589</v>
      </c>
      <c r="Q997" s="859" t="s">
        <v>589</v>
      </c>
      <c r="R997" s="919"/>
      <c r="S997" s="959" t="s">
        <v>101</v>
      </c>
      <c r="T997" s="878" t="s">
        <v>102</v>
      </c>
      <c r="U997" s="878" t="s">
        <v>253</v>
      </c>
      <c r="V997" s="879" t="s">
        <v>248</v>
      </c>
      <c r="W997" s="879" t="s">
        <v>117</v>
      </c>
      <c r="X997" s="960" t="s">
        <v>971</v>
      </c>
      <c r="Y997" s="879"/>
      <c r="Z997" s="118" t="s">
        <v>14</v>
      </c>
      <c r="AA997" s="919" t="s">
        <v>244</v>
      </c>
      <c r="AB997" s="920" t="s">
        <v>21</v>
      </c>
      <c r="AC997" s="126" t="s">
        <v>976</v>
      </c>
      <c r="AD997" s="883" t="s">
        <v>331</v>
      </c>
      <c r="AE997" s="883" t="s">
        <v>274</v>
      </c>
      <c r="AF997" s="119" t="s">
        <v>28</v>
      </c>
      <c r="AG997" s="128" t="str">
        <f t="shared" ref="AG997:AG1026" si="671">IF(A997="","",A997&amp;"_"&amp;B997&amp;"_"&amp;C997&amp;"_"&amp;D997&amp;"_"&amp;E997&amp;"_"&amp;F997&amp;"_"&amp;G997)</f>
        <v>710_82_1375_5_230_09_C</v>
      </c>
      <c r="AH997" s="118"/>
      <c r="AI997" s="884" t="str">
        <f t="shared" ref="AI997:AI1026" si="672">IF(A997="","",A997&amp;"_"&amp;B997&amp;"_"&amp;C997&amp;"_"&amp;D997&amp;"_"&amp;E997&amp;"_"&amp;F997&amp;"  "&amp;X997)</f>
        <v>710_82_1375_5_230_09  Bewehrungsplan Ebene 2 Wände BA1+BA2</v>
      </c>
    </row>
    <row r="998" spans="1:35" s="184" customFormat="1" ht="12.75" customHeight="1" x14ac:dyDescent="0.25">
      <c r="A998" s="28">
        <v>710</v>
      </c>
      <c r="B998" s="13">
        <v>82</v>
      </c>
      <c r="C998" s="7" t="s">
        <v>59</v>
      </c>
      <c r="D998" s="7" t="s">
        <v>98</v>
      </c>
      <c r="E998" s="20" t="s">
        <v>337</v>
      </c>
      <c r="F998" s="20" t="s">
        <v>52</v>
      </c>
      <c r="G998" s="932" t="s">
        <v>752</v>
      </c>
      <c r="H998" s="911">
        <v>44631</v>
      </c>
      <c r="I998" s="814" t="s">
        <v>1560</v>
      </c>
      <c r="J998" s="185" t="s">
        <v>798</v>
      </c>
      <c r="K998" s="5" t="s">
        <v>26</v>
      </c>
      <c r="L998" s="5" t="s">
        <v>811</v>
      </c>
      <c r="M998" s="5"/>
      <c r="N998" s="859" t="s">
        <v>589</v>
      </c>
      <c r="O998" s="342">
        <v>44633</v>
      </c>
      <c r="P998" s="859" t="s">
        <v>589</v>
      </c>
      <c r="Q998" s="859" t="s">
        <v>589</v>
      </c>
      <c r="R998" s="1037">
        <v>44804</v>
      </c>
      <c r="S998" s="538" t="s">
        <v>101</v>
      </c>
      <c r="T998" s="8" t="s">
        <v>102</v>
      </c>
      <c r="U998" s="8" t="s">
        <v>253</v>
      </c>
      <c r="V998" s="17" t="s">
        <v>248</v>
      </c>
      <c r="W998" s="17" t="s">
        <v>117</v>
      </c>
      <c r="X998" s="41" t="s">
        <v>971</v>
      </c>
      <c r="Y998" s="17"/>
      <c r="Z998" s="5" t="s">
        <v>14</v>
      </c>
      <c r="AA998" s="38" t="s">
        <v>244</v>
      </c>
      <c r="AB998" s="15" t="s">
        <v>21</v>
      </c>
      <c r="AC998" s="22" t="s">
        <v>976</v>
      </c>
      <c r="AD998" s="4" t="s">
        <v>331</v>
      </c>
      <c r="AE998" s="4" t="s">
        <v>274</v>
      </c>
      <c r="AF998" s="20" t="s">
        <v>28</v>
      </c>
      <c r="AG998" s="6" t="str">
        <f t="shared" si="671"/>
        <v>710_82_1375_5_230_09_D</v>
      </c>
      <c r="AH998" s="5"/>
      <c r="AI998" s="45" t="str">
        <f t="shared" si="672"/>
        <v>710_82_1375_5_230_09  Bewehrungsplan Ebene 2 Wände BA1+BA2</v>
      </c>
    </row>
    <row r="999" spans="1:35" s="885" customFormat="1" ht="12.75" customHeight="1" x14ac:dyDescent="0.25">
      <c r="A999" s="874">
        <v>710</v>
      </c>
      <c r="B999" s="791">
        <v>82</v>
      </c>
      <c r="C999" s="875" t="s">
        <v>59</v>
      </c>
      <c r="D999" s="875" t="s">
        <v>98</v>
      </c>
      <c r="E999" s="119" t="s">
        <v>337</v>
      </c>
      <c r="F999" s="119" t="s">
        <v>279</v>
      </c>
      <c r="G999" s="951" t="s">
        <v>19</v>
      </c>
      <c r="H999" s="918">
        <v>44043</v>
      </c>
      <c r="I999" s="861" t="s">
        <v>1556</v>
      </c>
      <c r="J999" s="856" t="s">
        <v>798</v>
      </c>
      <c r="K999" s="118" t="s">
        <v>26</v>
      </c>
      <c r="L999" s="118" t="s">
        <v>811</v>
      </c>
      <c r="M999" s="118"/>
      <c r="N999" s="859">
        <v>44047</v>
      </c>
      <c r="O999" s="859">
        <v>44066</v>
      </c>
      <c r="P999" s="859">
        <f t="shared" ref="P999:P1000" si="673">N999+(6*7)</f>
        <v>44089</v>
      </c>
      <c r="Q999" s="118" t="s">
        <v>817</v>
      </c>
      <c r="R999" s="919"/>
      <c r="S999" s="959" t="s">
        <v>101</v>
      </c>
      <c r="T999" s="878" t="s">
        <v>102</v>
      </c>
      <c r="U999" s="878" t="s">
        <v>253</v>
      </c>
      <c r="V999" s="879" t="s">
        <v>248</v>
      </c>
      <c r="W999" s="879" t="s">
        <v>117</v>
      </c>
      <c r="X999" s="960" t="s">
        <v>971</v>
      </c>
      <c r="Y999" s="879"/>
      <c r="Z999" s="118" t="s">
        <v>14</v>
      </c>
      <c r="AA999" s="919" t="s">
        <v>244</v>
      </c>
      <c r="AB999" s="920" t="s">
        <v>21</v>
      </c>
      <c r="AC999" s="126" t="s">
        <v>976</v>
      </c>
      <c r="AD999" s="883" t="s">
        <v>331</v>
      </c>
      <c r="AE999" s="883" t="s">
        <v>274</v>
      </c>
      <c r="AF999" s="119" t="s">
        <v>28</v>
      </c>
      <c r="AG999" s="128" t="str">
        <f t="shared" si="671"/>
        <v>710_82_1375_5_230_10_A</v>
      </c>
      <c r="AH999" s="118"/>
      <c r="AI999" s="884" t="str">
        <f t="shared" si="672"/>
        <v>710_82_1375_5_230_10  Bewehrungsplan Ebene 2 Wände BA1+BA2</v>
      </c>
    </row>
    <row r="1000" spans="1:35" s="885" customFormat="1" ht="12.75" customHeight="1" x14ac:dyDescent="0.25">
      <c r="A1000" s="874">
        <v>710</v>
      </c>
      <c r="B1000" s="791">
        <v>82</v>
      </c>
      <c r="C1000" s="875" t="s">
        <v>59</v>
      </c>
      <c r="D1000" s="875" t="s">
        <v>98</v>
      </c>
      <c r="E1000" s="119" t="s">
        <v>337</v>
      </c>
      <c r="F1000" s="119" t="s">
        <v>279</v>
      </c>
      <c r="G1000" s="951" t="s">
        <v>56</v>
      </c>
      <c r="H1000" s="918">
        <v>44505</v>
      </c>
      <c r="I1000" s="861" t="s">
        <v>1556</v>
      </c>
      <c r="J1000" s="856" t="s">
        <v>798</v>
      </c>
      <c r="K1000" s="118" t="s">
        <v>26</v>
      </c>
      <c r="L1000" s="118" t="s">
        <v>811</v>
      </c>
      <c r="M1000" s="118"/>
      <c r="N1000" s="859">
        <v>44515</v>
      </c>
      <c r="O1000" s="859">
        <v>44528</v>
      </c>
      <c r="P1000" s="859">
        <f t="shared" si="673"/>
        <v>44557</v>
      </c>
      <c r="Q1000" s="1036">
        <v>44600</v>
      </c>
      <c r="R1000" s="919"/>
      <c r="S1000" s="959" t="s">
        <v>101</v>
      </c>
      <c r="T1000" s="878" t="s">
        <v>102</v>
      </c>
      <c r="U1000" s="878" t="s">
        <v>253</v>
      </c>
      <c r="V1000" s="879" t="s">
        <v>248</v>
      </c>
      <c r="W1000" s="879" t="s">
        <v>117</v>
      </c>
      <c r="X1000" s="960" t="s">
        <v>971</v>
      </c>
      <c r="Y1000" s="879"/>
      <c r="Z1000" s="118" t="s">
        <v>14</v>
      </c>
      <c r="AA1000" s="919" t="s">
        <v>244</v>
      </c>
      <c r="AB1000" s="920" t="s">
        <v>21</v>
      </c>
      <c r="AC1000" s="126" t="s">
        <v>976</v>
      </c>
      <c r="AD1000" s="883" t="s">
        <v>331</v>
      </c>
      <c r="AE1000" s="883" t="s">
        <v>274</v>
      </c>
      <c r="AF1000" s="119" t="s">
        <v>28</v>
      </c>
      <c r="AG1000" s="128" t="str">
        <f t="shared" si="671"/>
        <v>710_82_1375_5_230_10_B</v>
      </c>
      <c r="AH1000" s="118"/>
      <c r="AI1000" s="884" t="str">
        <f t="shared" si="672"/>
        <v>710_82_1375_5_230_10  Bewehrungsplan Ebene 2 Wände BA1+BA2</v>
      </c>
    </row>
    <row r="1001" spans="1:35" s="885" customFormat="1" ht="12.75" customHeight="1" x14ac:dyDescent="0.25">
      <c r="A1001" s="874">
        <v>710</v>
      </c>
      <c r="B1001" s="791">
        <v>82</v>
      </c>
      <c r="C1001" s="875" t="s">
        <v>59</v>
      </c>
      <c r="D1001" s="875" t="s">
        <v>98</v>
      </c>
      <c r="E1001" s="119" t="s">
        <v>337</v>
      </c>
      <c r="F1001" s="119" t="s">
        <v>279</v>
      </c>
      <c r="G1001" s="951" t="s">
        <v>54</v>
      </c>
      <c r="H1001" s="918">
        <v>44601</v>
      </c>
      <c r="I1001" s="861" t="s">
        <v>1556</v>
      </c>
      <c r="J1001" s="856" t="s">
        <v>798</v>
      </c>
      <c r="K1001" s="118" t="s">
        <v>26</v>
      </c>
      <c r="L1001" s="118" t="s">
        <v>811</v>
      </c>
      <c r="M1001" s="118"/>
      <c r="N1001" s="859" t="s">
        <v>589</v>
      </c>
      <c r="O1001" s="859"/>
      <c r="P1001" s="859" t="s">
        <v>589</v>
      </c>
      <c r="Q1001" s="859" t="s">
        <v>589</v>
      </c>
      <c r="R1001" s="919"/>
      <c r="S1001" s="959" t="s">
        <v>101</v>
      </c>
      <c r="T1001" s="878" t="s">
        <v>102</v>
      </c>
      <c r="U1001" s="878" t="s">
        <v>253</v>
      </c>
      <c r="V1001" s="879" t="s">
        <v>248</v>
      </c>
      <c r="W1001" s="879" t="s">
        <v>117</v>
      </c>
      <c r="X1001" s="960" t="s">
        <v>971</v>
      </c>
      <c r="Y1001" s="879"/>
      <c r="Z1001" s="118" t="s">
        <v>14</v>
      </c>
      <c r="AA1001" s="919" t="s">
        <v>244</v>
      </c>
      <c r="AB1001" s="920" t="s">
        <v>21</v>
      </c>
      <c r="AC1001" s="126" t="s">
        <v>976</v>
      </c>
      <c r="AD1001" s="883" t="s">
        <v>331</v>
      </c>
      <c r="AE1001" s="883" t="s">
        <v>274</v>
      </c>
      <c r="AF1001" s="119" t="s">
        <v>28</v>
      </c>
      <c r="AG1001" s="128" t="str">
        <f t="shared" si="671"/>
        <v>710_82_1375_5_230_10_C</v>
      </c>
      <c r="AH1001" s="118"/>
      <c r="AI1001" s="884" t="str">
        <f t="shared" si="672"/>
        <v>710_82_1375_5_230_10  Bewehrungsplan Ebene 2 Wände BA1+BA2</v>
      </c>
    </row>
    <row r="1002" spans="1:35" s="885" customFormat="1" ht="12.75" customHeight="1" x14ac:dyDescent="0.25">
      <c r="A1002" s="874">
        <v>710</v>
      </c>
      <c r="B1002" s="791">
        <v>82</v>
      </c>
      <c r="C1002" s="875" t="s">
        <v>59</v>
      </c>
      <c r="D1002" s="875" t="s">
        <v>98</v>
      </c>
      <c r="E1002" s="119" t="s">
        <v>337</v>
      </c>
      <c r="F1002" s="119" t="s">
        <v>279</v>
      </c>
      <c r="G1002" s="951" t="s">
        <v>752</v>
      </c>
      <c r="H1002" s="918">
        <v>44631</v>
      </c>
      <c r="I1002" s="861" t="s">
        <v>1556</v>
      </c>
      <c r="J1002" s="856" t="s">
        <v>798</v>
      </c>
      <c r="K1002" s="118" t="s">
        <v>26</v>
      </c>
      <c r="L1002" s="118" t="s">
        <v>811</v>
      </c>
      <c r="M1002" s="118"/>
      <c r="N1002" s="859" t="s">
        <v>589</v>
      </c>
      <c r="O1002" s="859">
        <v>44633</v>
      </c>
      <c r="P1002" s="859" t="s">
        <v>589</v>
      </c>
      <c r="Q1002" s="859" t="s">
        <v>589</v>
      </c>
      <c r="R1002" s="919"/>
      <c r="S1002" s="959" t="s">
        <v>101</v>
      </c>
      <c r="T1002" s="878" t="s">
        <v>102</v>
      </c>
      <c r="U1002" s="878" t="s">
        <v>253</v>
      </c>
      <c r="V1002" s="879" t="s">
        <v>248</v>
      </c>
      <c r="W1002" s="879" t="s">
        <v>117</v>
      </c>
      <c r="X1002" s="960" t="s">
        <v>971</v>
      </c>
      <c r="Y1002" s="879"/>
      <c r="Z1002" s="118" t="s">
        <v>14</v>
      </c>
      <c r="AA1002" s="919" t="s">
        <v>244</v>
      </c>
      <c r="AB1002" s="920" t="s">
        <v>21</v>
      </c>
      <c r="AC1002" s="126" t="s">
        <v>976</v>
      </c>
      <c r="AD1002" s="883" t="s">
        <v>331</v>
      </c>
      <c r="AE1002" s="883" t="s">
        <v>274</v>
      </c>
      <c r="AF1002" s="119" t="s">
        <v>28</v>
      </c>
      <c r="AG1002" s="128" t="str">
        <f t="shared" si="671"/>
        <v>710_82_1375_5_230_10_D</v>
      </c>
      <c r="AH1002" s="118"/>
      <c r="AI1002" s="884" t="str">
        <f t="shared" si="672"/>
        <v>710_82_1375_5_230_10  Bewehrungsplan Ebene 2 Wände BA1+BA2</v>
      </c>
    </row>
    <row r="1003" spans="1:35" s="184" customFormat="1" ht="12.75" customHeight="1" x14ac:dyDescent="0.25">
      <c r="A1003" s="28">
        <v>710</v>
      </c>
      <c r="B1003" s="13">
        <v>82</v>
      </c>
      <c r="C1003" s="7" t="s">
        <v>59</v>
      </c>
      <c r="D1003" s="7" t="s">
        <v>98</v>
      </c>
      <c r="E1003" s="20" t="s">
        <v>337</v>
      </c>
      <c r="F1003" s="20" t="s">
        <v>279</v>
      </c>
      <c r="G1003" s="932" t="s">
        <v>961</v>
      </c>
      <c r="H1003" s="911">
        <v>44763</v>
      </c>
      <c r="I1003" s="814" t="s">
        <v>1560</v>
      </c>
      <c r="J1003" s="185" t="s">
        <v>798</v>
      </c>
      <c r="K1003" s="5" t="s">
        <v>26</v>
      </c>
      <c r="L1003" s="5" t="s">
        <v>811</v>
      </c>
      <c r="M1003" s="5"/>
      <c r="N1003" s="342">
        <v>44790</v>
      </c>
      <c r="O1003" s="342">
        <v>44797</v>
      </c>
      <c r="P1003" s="101">
        <f>N1003+(6*7)</f>
        <v>44832</v>
      </c>
      <c r="Q1003" s="859" t="s">
        <v>589</v>
      </c>
      <c r="R1003" s="1037">
        <v>44804</v>
      </c>
      <c r="S1003" s="538" t="s">
        <v>101</v>
      </c>
      <c r="T1003" s="8" t="s">
        <v>102</v>
      </c>
      <c r="U1003" s="8" t="s">
        <v>253</v>
      </c>
      <c r="V1003" s="17" t="s">
        <v>248</v>
      </c>
      <c r="W1003" s="17" t="s">
        <v>117</v>
      </c>
      <c r="X1003" s="41" t="s">
        <v>971</v>
      </c>
      <c r="Y1003" s="17"/>
      <c r="Z1003" s="5" t="s">
        <v>14</v>
      </c>
      <c r="AA1003" s="38" t="s">
        <v>244</v>
      </c>
      <c r="AB1003" s="15" t="s">
        <v>21</v>
      </c>
      <c r="AC1003" s="22" t="s">
        <v>976</v>
      </c>
      <c r="AD1003" s="4" t="s">
        <v>331</v>
      </c>
      <c r="AE1003" s="4" t="s">
        <v>274</v>
      </c>
      <c r="AF1003" s="20" t="s">
        <v>28</v>
      </c>
      <c r="AG1003" s="6" t="str">
        <f t="shared" si="671"/>
        <v>710_82_1375_5_230_10_E</v>
      </c>
      <c r="AH1003" s="5"/>
      <c r="AI1003" s="45" t="str">
        <f t="shared" si="672"/>
        <v>710_82_1375_5_230_10  Bewehrungsplan Ebene 2 Wände BA1+BA2</v>
      </c>
    </row>
    <row r="1004" spans="1:35" s="885" customFormat="1" ht="12.75" customHeight="1" x14ac:dyDescent="0.25">
      <c r="A1004" s="874">
        <v>710</v>
      </c>
      <c r="B1004" s="791">
        <v>82</v>
      </c>
      <c r="C1004" s="875" t="s">
        <v>59</v>
      </c>
      <c r="D1004" s="875" t="s">
        <v>98</v>
      </c>
      <c r="E1004" s="119" t="s">
        <v>337</v>
      </c>
      <c r="F1004" s="119" t="s">
        <v>108</v>
      </c>
      <c r="G1004" s="951" t="s">
        <v>19</v>
      </c>
      <c r="H1004" s="918">
        <v>44043</v>
      </c>
      <c r="I1004" s="861" t="s">
        <v>1556</v>
      </c>
      <c r="J1004" s="856" t="s">
        <v>798</v>
      </c>
      <c r="K1004" s="118" t="s">
        <v>26</v>
      </c>
      <c r="L1004" s="118" t="s">
        <v>811</v>
      </c>
      <c r="M1004" s="118"/>
      <c r="N1004" s="859">
        <v>44047</v>
      </c>
      <c r="O1004" s="859">
        <v>44066</v>
      </c>
      <c r="P1004" s="859">
        <f t="shared" ref="P1004:P1005" si="674">N1004+(6*7)</f>
        <v>44089</v>
      </c>
      <c r="Q1004" s="118" t="s">
        <v>817</v>
      </c>
      <c r="R1004" s="919"/>
      <c r="S1004" s="959" t="s">
        <v>101</v>
      </c>
      <c r="T1004" s="878" t="s">
        <v>102</v>
      </c>
      <c r="U1004" s="878" t="s">
        <v>253</v>
      </c>
      <c r="V1004" s="879" t="s">
        <v>248</v>
      </c>
      <c r="W1004" s="879" t="s">
        <v>117</v>
      </c>
      <c r="X1004" s="960" t="s">
        <v>972</v>
      </c>
      <c r="Y1004" s="879"/>
      <c r="Z1004" s="118" t="s">
        <v>14</v>
      </c>
      <c r="AA1004" s="919" t="s">
        <v>244</v>
      </c>
      <c r="AB1004" s="920" t="s">
        <v>21</v>
      </c>
      <c r="AC1004" s="126" t="s">
        <v>976</v>
      </c>
      <c r="AD1004" s="883" t="s">
        <v>331</v>
      </c>
      <c r="AE1004" s="883" t="s">
        <v>274</v>
      </c>
      <c r="AF1004" s="119" t="s">
        <v>28</v>
      </c>
      <c r="AG1004" s="128" t="str">
        <f t="shared" si="671"/>
        <v>710_82_1375_5_230_11_A</v>
      </c>
      <c r="AH1004" s="118"/>
      <c r="AI1004" s="884" t="str">
        <f t="shared" si="672"/>
        <v>710_82_1375_5_230_11  Bewehrungsplan Ebene 2 Wände BA3+BA4</v>
      </c>
    </row>
    <row r="1005" spans="1:35" s="885" customFormat="1" ht="12.75" customHeight="1" x14ac:dyDescent="0.25">
      <c r="A1005" s="874">
        <v>710</v>
      </c>
      <c r="B1005" s="791">
        <v>82</v>
      </c>
      <c r="C1005" s="875" t="s">
        <v>59</v>
      </c>
      <c r="D1005" s="875" t="s">
        <v>98</v>
      </c>
      <c r="E1005" s="119" t="s">
        <v>337</v>
      </c>
      <c r="F1005" s="119" t="s">
        <v>108</v>
      </c>
      <c r="G1005" s="951" t="s">
        <v>56</v>
      </c>
      <c r="H1005" s="918">
        <v>44505</v>
      </c>
      <c r="I1005" s="861" t="s">
        <v>1556</v>
      </c>
      <c r="J1005" s="856" t="s">
        <v>798</v>
      </c>
      <c r="K1005" s="118" t="s">
        <v>26</v>
      </c>
      <c r="L1005" s="118" t="s">
        <v>811</v>
      </c>
      <c r="M1005" s="118"/>
      <c r="N1005" s="859">
        <v>44515</v>
      </c>
      <c r="O1005" s="859">
        <v>44528</v>
      </c>
      <c r="P1005" s="859">
        <f t="shared" si="674"/>
        <v>44557</v>
      </c>
      <c r="Q1005" s="1036">
        <v>44600</v>
      </c>
      <c r="R1005" s="919"/>
      <c r="S1005" s="959" t="s">
        <v>101</v>
      </c>
      <c r="T1005" s="878" t="s">
        <v>102</v>
      </c>
      <c r="U1005" s="878" t="s">
        <v>253</v>
      </c>
      <c r="V1005" s="879" t="s">
        <v>248</v>
      </c>
      <c r="W1005" s="879" t="s">
        <v>117</v>
      </c>
      <c r="X1005" s="960" t="s">
        <v>972</v>
      </c>
      <c r="Y1005" s="879"/>
      <c r="Z1005" s="118" t="s">
        <v>14</v>
      </c>
      <c r="AA1005" s="919" t="s">
        <v>244</v>
      </c>
      <c r="AB1005" s="920" t="s">
        <v>21</v>
      </c>
      <c r="AC1005" s="126" t="s">
        <v>976</v>
      </c>
      <c r="AD1005" s="883" t="s">
        <v>331</v>
      </c>
      <c r="AE1005" s="883" t="s">
        <v>274</v>
      </c>
      <c r="AF1005" s="119" t="s">
        <v>28</v>
      </c>
      <c r="AG1005" s="128" t="str">
        <f t="shared" si="671"/>
        <v>710_82_1375_5_230_11_B</v>
      </c>
      <c r="AH1005" s="118"/>
      <c r="AI1005" s="884" t="str">
        <f t="shared" si="672"/>
        <v>710_82_1375_5_230_11  Bewehrungsplan Ebene 2 Wände BA3+BA4</v>
      </c>
    </row>
    <row r="1006" spans="1:35" s="885" customFormat="1" ht="12.75" customHeight="1" x14ac:dyDescent="0.25">
      <c r="A1006" s="874">
        <v>710</v>
      </c>
      <c r="B1006" s="791">
        <v>82</v>
      </c>
      <c r="C1006" s="875" t="s">
        <v>59</v>
      </c>
      <c r="D1006" s="875" t="s">
        <v>98</v>
      </c>
      <c r="E1006" s="119" t="s">
        <v>337</v>
      </c>
      <c r="F1006" s="119" t="s">
        <v>108</v>
      </c>
      <c r="G1006" s="951" t="s">
        <v>54</v>
      </c>
      <c r="H1006" s="918">
        <v>44601</v>
      </c>
      <c r="I1006" s="861" t="s">
        <v>1556</v>
      </c>
      <c r="J1006" s="856" t="s">
        <v>798</v>
      </c>
      <c r="K1006" s="118" t="s">
        <v>26</v>
      </c>
      <c r="L1006" s="118" t="s">
        <v>811</v>
      </c>
      <c r="M1006" s="118"/>
      <c r="N1006" s="859" t="s">
        <v>589</v>
      </c>
      <c r="O1006" s="859"/>
      <c r="P1006" s="859" t="s">
        <v>589</v>
      </c>
      <c r="Q1006" s="859" t="s">
        <v>589</v>
      </c>
      <c r="R1006" s="919"/>
      <c r="S1006" s="959" t="s">
        <v>101</v>
      </c>
      <c r="T1006" s="878" t="s">
        <v>102</v>
      </c>
      <c r="U1006" s="878" t="s">
        <v>253</v>
      </c>
      <c r="V1006" s="879" t="s">
        <v>248</v>
      </c>
      <c r="W1006" s="879" t="s">
        <v>117</v>
      </c>
      <c r="X1006" s="960" t="s">
        <v>972</v>
      </c>
      <c r="Y1006" s="879"/>
      <c r="Z1006" s="118" t="s">
        <v>14</v>
      </c>
      <c r="AA1006" s="919" t="s">
        <v>244</v>
      </c>
      <c r="AB1006" s="920" t="s">
        <v>21</v>
      </c>
      <c r="AC1006" s="126" t="s">
        <v>976</v>
      </c>
      <c r="AD1006" s="883" t="s">
        <v>331</v>
      </c>
      <c r="AE1006" s="883" t="s">
        <v>274</v>
      </c>
      <c r="AF1006" s="119" t="s">
        <v>28</v>
      </c>
      <c r="AG1006" s="128" t="str">
        <f t="shared" si="671"/>
        <v>710_82_1375_5_230_11_C</v>
      </c>
      <c r="AH1006" s="118"/>
      <c r="AI1006" s="884" t="str">
        <f t="shared" si="672"/>
        <v>710_82_1375_5_230_11  Bewehrungsplan Ebene 2 Wände BA3+BA4</v>
      </c>
    </row>
    <row r="1007" spans="1:35" s="184" customFormat="1" ht="12.75" customHeight="1" x14ac:dyDescent="0.25">
      <c r="A1007" s="28">
        <v>710</v>
      </c>
      <c r="B1007" s="13">
        <v>82</v>
      </c>
      <c r="C1007" s="7" t="s">
        <v>59</v>
      </c>
      <c r="D1007" s="7" t="s">
        <v>98</v>
      </c>
      <c r="E1007" s="20" t="s">
        <v>337</v>
      </c>
      <c r="F1007" s="20" t="s">
        <v>108</v>
      </c>
      <c r="G1007" s="932" t="s">
        <v>752</v>
      </c>
      <c r="H1007" s="911">
        <v>44631</v>
      </c>
      <c r="I1007" s="814" t="s">
        <v>1560</v>
      </c>
      <c r="J1007" s="185" t="s">
        <v>798</v>
      </c>
      <c r="K1007" s="5" t="s">
        <v>26</v>
      </c>
      <c r="L1007" s="5" t="s">
        <v>811</v>
      </c>
      <c r="M1007" s="5"/>
      <c r="N1007" s="859" t="s">
        <v>589</v>
      </c>
      <c r="O1007" s="342">
        <v>44633</v>
      </c>
      <c r="P1007" s="859" t="s">
        <v>589</v>
      </c>
      <c r="Q1007" s="859" t="s">
        <v>589</v>
      </c>
      <c r="R1007" s="1037">
        <v>44804</v>
      </c>
      <c r="S1007" s="538" t="s">
        <v>101</v>
      </c>
      <c r="T1007" s="8" t="s">
        <v>102</v>
      </c>
      <c r="U1007" s="8" t="s">
        <v>253</v>
      </c>
      <c r="V1007" s="17" t="s">
        <v>248</v>
      </c>
      <c r="W1007" s="17" t="s">
        <v>117</v>
      </c>
      <c r="X1007" s="41" t="s">
        <v>972</v>
      </c>
      <c r="Y1007" s="17"/>
      <c r="Z1007" s="5" t="s">
        <v>14</v>
      </c>
      <c r="AA1007" s="38" t="s">
        <v>244</v>
      </c>
      <c r="AB1007" s="15" t="s">
        <v>21</v>
      </c>
      <c r="AC1007" s="22" t="s">
        <v>976</v>
      </c>
      <c r="AD1007" s="4" t="s">
        <v>331</v>
      </c>
      <c r="AE1007" s="4" t="s">
        <v>274</v>
      </c>
      <c r="AF1007" s="20" t="s">
        <v>28</v>
      </c>
      <c r="AG1007" s="6" t="str">
        <f t="shared" si="671"/>
        <v>710_82_1375_5_230_11_D</v>
      </c>
      <c r="AH1007" s="5"/>
      <c r="AI1007" s="45" t="str">
        <f t="shared" si="672"/>
        <v>710_82_1375_5_230_11  Bewehrungsplan Ebene 2 Wände BA3+BA4</v>
      </c>
    </row>
    <row r="1008" spans="1:35" s="885" customFormat="1" ht="12.75" customHeight="1" x14ac:dyDescent="0.25">
      <c r="A1008" s="874">
        <v>710</v>
      </c>
      <c r="B1008" s="791">
        <v>82</v>
      </c>
      <c r="C1008" s="875" t="s">
        <v>59</v>
      </c>
      <c r="D1008" s="875" t="s">
        <v>98</v>
      </c>
      <c r="E1008" s="119" t="s">
        <v>337</v>
      </c>
      <c r="F1008" s="119" t="s">
        <v>109</v>
      </c>
      <c r="G1008" s="951" t="s">
        <v>19</v>
      </c>
      <c r="H1008" s="918">
        <v>44043</v>
      </c>
      <c r="I1008" s="861" t="s">
        <v>1556</v>
      </c>
      <c r="J1008" s="856" t="s">
        <v>798</v>
      </c>
      <c r="K1008" s="118" t="s">
        <v>26</v>
      </c>
      <c r="L1008" s="118" t="s">
        <v>811</v>
      </c>
      <c r="M1008" s="118"/>
      <c r="N1008" s="859">
        <v>44047</v>
      </c>
      <c r="O1008" s="859">
        <v>44066</v>
      </c>
      <c r="P1008" s="859">
        <f t="shared" ref="P1008:P1009" si="675">N1008+(6*7)</f>
        <v>44089</v>
      </c>
      <c r="Q1008" s="118" t="s">
        <v>817</v>
      </c>
      <c r="R1008" s="919"/>
      <c r="S1008" s="959" t="s">
        <v>101</v>
      </c>
      <c r="T1008" s="878" t="s">
        <v>102</v>
      </c>
      <c r="U1008" s="878" t="s">
        <v>253</v>
      </c>
      <c r="V1008" s="879" t="s">
        <v>248</v>
      </c>
      <c r="W1008" s="879" t="s">
        <v>117</v>
      </c>
      <c r="X1008" s="960" t="s">
        <v>973</v>
      </c>
      <c r="Y1008" s="879"/>
      <c r="Z1008" s="118" t="s">
        <v>14</v>
      </c>
      <c r="AA1008" s="919" t="s">
        <v>244</v>
      </c>
      <c r="AB1008" s="920" t="s">
        <v>21</v>
      </c>
      <c r="AC1008" s="126" t="s">
        <v>976</v>
      </c>
      <c r="AD1008" s="883" t="s">
        <v>331</v>
      </c>
      <c r="AE1008" s="883" t="s">
        <v>274</v>
      </c>
      <c r="AF1008" s="119" t="s">
        <v>28</v>
      </c>
      <c r="AG1008" s="128" t="str">
        <f t="shared" si="671"/>
        <v>710_82_1375_5_230_12_A</v>
      </c>
      <c r="AH1008" s="118"/>
      <c r="AI1008" s="884" t="str">
        <f t="shared" si="672"/>
        <v>710_82_1375_5_230_12  Bewehrungsplan Ebene 2 Wände BA4+BA5</v>
      </c>
    </row>
    <row r="1009" spans="1:35" s="885" customFormat="1" ht="12.75" customHeight="1" x14ac:dyDescent="0.25">
      <c r="A1009" s="874">
        <v>710</v>
      </c>
      <c r="B1009" s="791">
        <v>82</v>
      </c>
      <c r="C1009" s="875" t="s">
        <v>59</v>
      </c>
      <c r="D1009" s="875" t="s">
        <v>98</v>
      </c>
      <c r="E1009" s="119" t="s">
        <v>337</v>
      </c>
      <c r="F1009" s="119" t="s">
        <v>109</v>
      </c>
      <c r="G1009" s="951" t="s">
        <v>56</v>
      </c>
      <c r="H1009" s="918">
        <v>44505</v>
      </c>
      <c r="I1009" s="861" t="s">
        <v>1556</v>
      </c>
      <c r="J1009" s="856" t="s">
        <v>798</v>
      </c>
      <c r="K1009" s="118" t="s">
        <v>26</v>
      </c>
      <c r="L1009" s="118" t="s">
        <v>811</v>
      </c>
      <c r="M1009" s="118"/>
      <c r="N1009" s="859">
        <v>44515</v>
      </c>
      <c r="O1009" s="859">
        <v>44528</v>
      </c>
      <c r="P1009" s="859">
        <f t="shared" si="675"/>
        <v>44557</v>
      </c>
      <c r="Q1009" s="1036">
        <v>44600</v>
      </c>
      <c r="R1009" s="919"/>
      <c r="S1009" s="959" t="s">
        <v>101</v>
      </c>
      <c r="T1009" s="878" t="s">
        <v>102</v>
      </c>
      <c r="U1009" s="878" t="s">
        <v>253</v>
      </c>
      <c r="V1009" s="879" t="s">
        <v>248</v>
      </c>
      <c r="W1009" s="879" t="s">
        <v>117</v>
      </c>
      <c r="X1009" s="960" t="s">
        <v>973</v>
      </c>
      <c r="Y1009" s="879"/>
      <c r="Z1009" s="118" t="s">
        <v>14</v>
      </c>
      <c r="AA1009" s="919" t="s">
        <v>244</v>
      </c>
      <c r="AB1009" s="920" t="s">
        <v>21</v>
      </c>
      <c r="AC1009" s="126" t="s">
        <v>976</v>
      </c>
      <c r="AD1009" s="883" t="s">
        <v>331</v>
      </c>
      <c r="AE1009" s="883" t="s">
        <v>274</v>
      </c>
      <c r="AF1009" s="119" t="s">
        <v>28</v>
      </c>
      <c r="AG1009" s="128" t="str">
        <f t="shared" si="671"/>
        <v>710_82_1375_5_230_12_B</v>
      </c>
      <c r="AH1009" s="118"/>
      <c r="AI1009" s="884" t="str">
        <f t="shared" si="672"/>
        <v>710_82_1375_5_230_12  Bewehrungsplan Ebene 2 Wände BA4+BA5</v>
      </c>
    </row>
    <row r="1010" spans="1:35" s="885" customFormat="1" ht="12.75" customHeight="1" x14ac:dyDescent="0.25">
      <c r="A1010" s="874">
        <v>710</v>
      </c>
      <c r="B1010" s="791">
        <v>82</v>
      </c>
      <c r="C1010" s="875" t="s">
        <v>59</v>
      </c>
      <c r="D1010" s="875" t="s">
        <v>98</v>
      </c>
      <c r="E1010" s="119" t="s">
        <v>337</v>
      </c>
      <c r="F1010" s="119" t="s">
        <v>109</v>
      </c>
      <c r="G1010" s="951" t="s">
        <v>54</v>
      </c>
      <c r="H1010" s="918">
        <v>44601</v>
      </c>
      <c r="I1010" s="861" t="s">
        <v>1556</v>
      </c>
      <c r="J1010" s="856" t="s">
        <v>798</v>
      </c>
      <c r="K1010" s="118" t="s">
        <v>26</v>
      </c>
      <c r="L1010" s="118" t="s">
        <v>811</v>
      </c>
      <c r="M1010" s="118"/>
      <c r="N1010" s="859" t="s">
        <v>589</v>
      </c>
      <c r="O1010" s="859"/>
      <c r="P1010" s="859" t="s">
        <v>589</v>
      </c>
      <c r="Q1010" s="859" t="s">
        <v>589</v>
      </c>
      <c r="R1010" s="919"/>
      <c r="S1010" s="959" t="s">
        <v>101</v>
      </c>
      <c r="T1010" s="878" t="s">
        <v>102</v>
      </c>
      <c r="U1010" s="878" t="s">
        <v>253</v>
      </c>
      <c r="V1010" s="879" t="s">
        <v>248</v>
      </c>
      <c r="W1010" s="879" t="s">
        <v>117</v>
      </c>
      <c r="X1010" s="960" t="s">
        <v>973</v>
      </c>
      <c r="Y1010" s="879"/>
      <c r="Z1010" s="118" t="s">
        <v>14</v>
      </c>
      <c r="AA1010" s="919" t="s">
        <v>244</v>
      </c>
      <c r="AB1010" s="920" t="s">
        <v>21</v>
      </c>
      <c r="AC1010" s="126" t="s">
        <v>976</v>
      </c>
      <c r="AD1010" s="883" t="s">
        <v>331</v>
      </c>
      <c r="AE1010" s="883" t="s">
        <v>274</v>
      </c>
      <c r="AF1010" s="119" t="s">
        <v>28</v>
      </c>
      <c r="AG1010" s="128" t="str">
        <f t="shared" si="671"/>
        <v>710_82_1375_5_230_12_C</v>
      </c>
      <c r="AH1010" s="118"/>
      <c r="AI1010" s="884" t="str">
        <f t="shared" si="672"/>
        <v>710_82_1375_5_230_12  Bewehrungsplan Ebene 2 Wände BA4+BA5</v>
      </c>
    </row>
    <row r="1011" spans="1:35" s="184" customFormat="1" ht="12.75" customHeight="1" x14ac:dyDescent="0.25">
      <c r="A1011" s="28">
        <v>710</v>
      </c>
      <c r="B1011" s="13">
        <v>82</v>
      </c>
      <c r="C1011" s="7" t="s">
        <v>59</v>
      </c>
      <c r="D1011" s="7" t="s">
        <v>98</v>
      </c>
      <c r="E1011" s="20" t="s">
        <v>337</v>
      </c>
      <c r="F1011" s="20" t="s">
        <v>109</v>
      </c>
      <c r="G1011" s="932" t="s">
        <v>752</v>
      </c>
      <c r="H1011" s="911">
        <v>44631</v>
      </c>
      <c r="I1011" s="814" t="s">
        <v>1560</v>
      </c>
      <c r="J1011" s="185" t="s">
        <v>798</v>
      </c>
      <c r="K1011" s="5" t="s">
        <v>26</v>
      </c>
      <c r="L1011" s="5" t="s">
        <v>811</v>
      </c>
      <c r="M1011" s="5"/>
      <c r="N1011" s="859" t="s">
        <v>589</v>
      </c>
      <c r="O1011" s="342">
        <v>44633</v>
      </c>
      <c r="P1011" s="859" t="s">
        <v>589</v>
      </c>
      <c r="Q1011" s="859" t="s">
        <v>589</v>
      </c>
      <c r="R1011" s="1037">
        <v>44811</v>
      </c>
      <c r="S1011" s="538" t="s">
        <v>101</v>
      </c>
      <c r="T1011" s="8" t="s">
        <v>102</v>
      </c>
      <c r="U1011" s="8" t="s">
        <v>253</v>
      </c>
      <c r="V1011" s="17" t="s">
        <v>248</v>
      </c>
      <c r="W1011" s="17" t="s">
        <v>117</v>
      </c>
      <c r="X1011" s="41" t="s">
        <v>973</v>
      </c>
      <c r="Y1011" s="17"/>
      <c r="Z1011" s="5" t="s">
        <v>14</v>
      </c>
      <c r="AA1011" s="38" t="s">
        <v>244</v>
      </c>
      <c r="AB1011" s="15" t="s">
        <v>21</v>
      </c>
      <c r="AC1011" s="22" t="s">
        <v>976</v>
      </c>
      <c r="AD1011" s="4" t="s">
        <v>331</v>
      </c>
      <c r="AE1011" s="4" t="s">
        <v>274</v>
      </c>
      <c r="AF1011" s="20" t="s">
        <v>28</v>
      </c>
      <c r="AG1011" s="6" t="str">
        <f t="shared" si="671"/>
        <v>710_82_1375_5_230_12_D</v>
      </c>
      <c r="AH1011" s="5"/>
      <c r="AI1011" s="45" t="str">
        <f t="shared" si="672"/>
        <v>710_82_1375_5_230_12  Bewehrungsplan Ebene 2 Wände BA4+BA5</v>
      </c>
    </row>
    <row r="1012" spans="1:35" s="885" customFormat="1" ht="12.75" customHeight="1" x14ac:dyDescent="0.25">
      <c r="A1012" s="874">
        <v>710</v>
      </c>
      <c r="B1012" s="791">
        <v>82</v>
      </c>
      <c r="C1012" s="875" t="s">
        <v>59</v>
      </c>
      <c r="D1012" s="875" t="s">
        <v>98</v>
      </c>
      <c r="E1012" s="119" t="s">
        <v>337</v>
      </c>
      <c r="F1012" s="119" t="s">
        <v>276</v>
      </c>
      <c r="G1012" s="951" t="s">
        <v>19</v>
      </c>
      <c r="H1012" s="918">
        <v>44043</v>
      </c>
      <c r="I1012" s="861" t="s">
        <v>1556</v>
      </c>
      <c r="J1012" s="856" t="s">
        <v>798</v>
      </c>
      <c r="K1012" s="118" t="s">
        <v>26</v>
      </c>
      <c r="L1012" s="118" t="s">
        <v>811</v>
      </c>
      <c r="M1012" s="118"/>
      <c r="N1012" s="859">
        <v>44047</v>
      </c>
      <c r="O1012" s="859">
        <v>44066</v>
      </c>
      <c r="P1012" s="859">
        <f t="shared" ref="P1012:P1013" si="676">N1012+(6*7)</f>
        <v>44089</v>
      </c>
      <c r="Q1012" s="118" t="s">
        <v>817</v>
      </c>
      <c r="R1012" s="919"/>
      <c r="S1012" s="959" t="s">
        <v>101</v>
      </c>
      <c r="T1012" s="878" t="s">
        <v>102</v>
      </c>
      <c r="U1012" s="878" t="s">
        <v>253</v>
      </c>
      <c r="V1012" s="879" t="s">
        <v>248</v>
      </c>
      <c r="W1012" s="879" t="s">
        <v>117</v>
      </c>
      <c r="X1012" s="960" t="s">
        <v>974</v>
      </c>
      <c r="Y1012" s="879"/>
      <c r="Z1012" s="118" t="s">
        <v>14</v>
      </c>
      <c r="AA1012" s="919" t="s">
        <v>244</v>
      </c>
      <c r="AB1012" s="920" t="s">
        <v>21</v>
      </c>
      <c r="AC1012" s="126" t="s">
        <v>976</v>
      </c>
      <c r="AD1012" s="883" t="s">
        <v>331</v>
      </c>
      <c r="AE1012" s="883" t="s">
        <v>274</v>
      </c>
      <c r="AF1012" s="119" t="s">
        <v>28</v>
      </c>
      <c r="AG1012" s="128" t="str">
        <f t="shared" si="671"/>
        <v>710_82_1375_5_230_13_A</v>
      </c>
      <c r="AH1012" s="118"/>
      <c r="AI1012" s="884" t="str">
        <f t="shared" si="672"/>
        <v>710_82_1375_5_230_13  Bewehrungsplan Decke über TH + Podeste</v>
      </c>
    </row>
    <row r="1013" spans="1:35" s="885" customFormat="1" ht="12.75" customHeight="1" x14ac:dyDescent="0.25">
      <c r="A1013" s="874">
        <v>710</v>
      </c>
      <c r="B1013" s="791">
        <v>82</v>
      </c>
      <c r="C1013" s="875" t="s">
        <v>59</v>
      </c>
      <c r="D1013" s="875" t="s">
        <v>98</v>
      </c>
      <c r="E1013" s="119" t="s">
        <v>337</v>
      </c>
      <c r="F1013" s="119" t="s">
        <v>276</v>
      </c>
      <c r="G1013" s="951" t="s">
        <v>56</v>
      </c>
      <c r="H1013" s="918">
        <v>44505</v>
      </c>
      <c r="I1013" s="861" t="s">
        <v>1556</v>
      </c>
      <c r="J1013" s="856" t="s">
        <v>798</v>
      </c>
      <c r="K1013" s="118" t="s">
        <v>26</v>
      </c>
      <c r="L1013" s="118" t="s">
        <v>811</v>
      </c>
      <c r="M1013" s="118"/>
      <c r="N1013" s="859">
        <v>44515</v>
      </c>
      <c r="O1013" s="859">
        <v>44528</v>
      </c>
      <c r="P1013" s="859">
        <f t="shared" si="676"/>
        <v>44557</v>
      </c>
      <c r="Q1013" s="1036">
        <v>44600</v>
      </c>
      <c r="R1013" s="919"/>
      <c r="S1013" s="959" t="s">
        <v>101</v>
      </c>
      <c r="T1013" s="878" t="s">
        <v>102</v>
      </c>
      <c r="U1013" s="878" t="s">
        <v>253</v>
      </c>
      <c r="V1013" s="879" t="s">
        <v>248</v>
      </c>
      <c r="W1013" s="879" t="s">
        <v>117</v>
      </c>
      <c r="X1013" s="960" t="s">
        <v>974</v>
      </c>
      <c r="Y1013" s="879"/>
      <c r="Z1013" s="118" t="s">
        <v>14</v>
      </c>
      <c r="AA1013" s="919" t="s">
        <v>244</v>
      </c>
      <c r="AB1013" s="920" t="s">
        <v>21</v>
      </c>
      <c r="AC1013" s="126" t="s">
        <v>976</v>
      </c>
      <c r="AD1013" s="883" t="s">
        <v>331</v>
      </c>
      <c r="AE1013" s="883" t="s">
        <v>274</v>
      </c>
      <c r="AF1013" s="119" t="s">
        <v>28</v>
      </c>
      <c r="AG1013" s="128" t="str">
        <f t="shared" si="671"/>
        <v>710_82_1375_5_230_13_B</v>
      </c>
      <c r="AH1013" s="118"/>
      <c r="AI1013" s="884" t="str">
        <f t="shared" si="672"/>
        <v>710_82_1375_5_230_13  Bewehrungsplan Decke über TH + Podeste</v>
      </c>
    </row>
    <row r="1014" spans="1:35" s="885" customFormat="1" ht="12.75" customHeight="1" x14ac:dyDescent="0.25">
      <c r="A1014" s="874">
        <v>710</v>
      </c>
      <c r="B1014" s="791">
        <v>82</v>
      </c>
      <c r="C1014" s="875" t="s">
        <v>59</v>
      </c>
      <c r="D1014" s="875" t="s">
        <v>98</v>
      </c>
      <c r="E1014" s="119" t="s">
        <v>337</v>
      </c>
      <c r="F1014" s="119" t="s">
        <v>276</v>
      </c>
      <c r="G1014" s="951" t="s">
        <v>54</v>
      </c>
      <c r="H1014" s="918">
        <v>44601</v>
      </c>
      <c r="I1014" s="814" t="s">
        <v>1560</v>
      </c>
      <c r="J1014" s="856" t="s">
        <v>798</v>
      </c>
      <c r="K1014" s="118" t="s">
        <v>26</v>
      </c>
      <c r="L1014" s="118" t="s">
        <v>811</v>
      </c>
      <c r="M1014" s="118"/>
      <c r="N1014" s="859" t="s">
        <v>589</v>
      </c>
      <c r="O1014" s="859"/>
      <c r="P1014" s="859" t="s">
        <v>589</v>
      </c>
      <c r="Q1014" s="859" t="s">
        <v>589</v>
      </c>
      <c r="R1014" s="919"/>
      <c r="S1014" s="959" t="s">
        <v>101</v>
      </c>
      <c r="T1014" s="878" t="s">
        <v>102</v>
      </c>
      <c r="U1014" s="878" t="s">
        <v>253</v>
      </c>
      <c r="V1014" s="879" t="s">
        <v>248</v>
      </c>
      <c r="W1014" s="879" t="s">
        <v>117</v>
      </c>
      <c r="X1014" s="960" t="s">
        <v>974</v>
      </c>
      <c r="Y1014" s="879"/>
      <c r="Z1014" s="118" t="s">
        <v>14</v>
      </c>
      <c r="AA1014" s="919" t="s">
        <v>244</v>
      </c>
      <c r="AB1014" s="920" t="s">
        <v>21</v>
      </c>
      <c r="AC1014" s="126" t="s">
        <v>976</v>
      </c>
      <c r="AD1014" s="883" t="s">
        <v>331</v>
      </c>
      <c r="AE1014" s="883" t="s">
        <v>274</v>
      </c>
      <c r="AF1014" s="119" t="s">
        <v>28</v>
      </c>
      <c r="AG1014" s="128" t="str">
        <f t="shared" si="671"/>
        <v>710_82_1375_5_230_13_C</v>
      </c>
      <c r="AH1014" s="118"/>
      <c r="AI1014" s="884" t="str">
        <f t="shared" si="672"/>
        <v>710_82_1375_5_230_13  Bewehrungsplan Decke über TH + Podeste</v>
      </c>
    </row>
    <row r="1015" spans="1:35" s="184" customFormat="1" ht="12.75" customHeight="1" x14ac:dyDescent="0.25">
      <c r="A1015" s="28">
        <v>710</v>
      </c>
      <c r="B1015" s="13">
        <v>82</v>
      </c>
      <c r="C1015" s="7" t="s">
        <v>59</v>
      </c>
      <c r="D1015" s="7" t="s">
        <v>98</v>
      </c>
      <c r="E1015" s="20" t="s">
        <v>337</v>
      </c>
      <c r="F1015" s="20" t="s">
        <v>276</v>
      </c>
      <c r="G1015" s="932" t="s">
        <v>752</v>
      </c>
      <c r="H1015" s="911">
        <v>44631</v>
      </c>
      <c r="I1015" s="814" t="s">
        <v>1560</v>
      </c>
      <c r="J1015" s="185" t="s">
        <v>798</v>
      </c>
      <c r="K1015" s="5" t="s">
        <v>26</v>
      </c>
      <c r="L1015" s="5" t="s">
        <v>811</v>
      </c>
      <c r="M1015" s="5"/>
      <c r="N1015" s="859" t="s">
        <v>589</v>
      </c>
      <c r="O1015" s="342">
        <v>44633</v>
      </c>
      <c r="P1015" s="859" t="s">
        <v>589</v>
      </c>
      <c r="Q1015" s="859" t="s">
        <v>589</v>
      </c>
      <c r="R1015" s="1037">
        <v>44804</v>
      </c>
      <c r="S1015" s="538" t="s">
        <v>101</v>
      </c>
      <c r="T1015" s="8" t="s">
        <v>102</v>
      </c>
      <c r="U1015" s="8" t="s">
        <v>253</v>
      </c>
      <c r="V1015" s="17" t="s">
        <v>248</v>
      </c>
      <c r="W1015" s="17" t="s">
        <v>117</v>
      </c>
      <c r="X1015" s="41" t="s">
        <v>974</v>
      </c>
      <c r="Y1015" s="17"/>
      <c r="Z1015" s="5" t="s">
        <v>14</v>
      </c>
      <c r="AA1015" s="38" t="s">
        <v>244</v>
      </c>
      <c r="AB1015" s="15" t="s">
        <v>21</v>
      </c>
      <c r="AC1015" s="22" t="s">
        <v>976</v>
      </c>
      <c r="AD1015" s="4" t="s">
        <v>331</v>
      </c>
      <c r="AE1015" s="4" t="s">
        <v>274</v>
      </c>
      <c r="AF1015" s="20" t="s">
        <v>28</v>
      </c>
      <c r="AG1015" s="6" t="str">
        <f t="shared" si="671"/>
        <v>710_82_1375_5_230_13_D</v>
      </c>
      <c r="AH1015" s="5"/>
      <c r="AI1015" s="45" t="str">
        <f t="shared" si="672"/>
        <v>710_82_1375_5_230_13  Bewehrungsplan Decke über TH + Podeste</v>
      </c>
    </row>
    <row r="1016" spans="1:35" s="885" customFormat="1" ht="12.75" customHeight="1" x14ac:dyDescent="0.25">
      <c r="A1016" s="874">
        <v>710</v>
      </c>
      <c r="B1016" s="791">
        <v>82</v>
      </c>
      <c r="C1016" s="875" t="s">
        <v>59</v>
      </c>
      <c r="D1016" s="875" t="s">
        <v>98</v>
      </c>
      <c r="E1016" s="119" t="s">
        <v>337</v>
      </c>
      <c r="F1016" s="119" t="s">
        <v>280</v>
      </c>
      <c r="G1016" s="951" t="s">
        <v>19</v>
      </c>
      <c r="H1016" s="918">
        <v>44046</v>
      </c>
      <c r="I1016" s="861" t="s">
        <v>1556</v>
      </c>
      <c r="J1016" s="856" t="s">
        <v>798</v>
      </c>
      <c r="K1016" s="118" t="s">
        <v>26</v>
      </c>
      <c r="L1016" s="118" t="s">
        <v>811</v>
      </c>
      <c r="M1016" s="118"/>
      <c r="N1016" s="859">
        <v>44047</v>
      </c>
      <c r="O1016" s="859">
        <v>44066</v>
      </c>
      <c r="P1016" s="859">
        <f>N1016+(6*7)</f>
        <v>44089</v>
      </c>
      <c r="Q1016" s="1036">
        <v>44436</v>
      </c>
      <c r="R1016" s="919"/>
      <c r="S1016" s="959" t="s">
        <v>101</v>
      </c>
      <c r="T1016" s="878" t="s">
        <v>102</v>
      </c>
      <c r="U1016" s="878" t="s">
        <v>253</v>
      </c>
      <c r="V1016" s="879" t="s">
        <v>248</v>
      </c>
      <c r="W1016" s="879" t="s">
        <v>117</v>
      </c>
      <c r="X1016" s="960" t="s">
        <v>975</v>
      </c>
      <c r="Y1016" s="879"/>
      <c r="Z1016" s="118" t="s">
        <v>14</v>
      </c>
      <c r="AA1016" s="919" t="s">
        <v>244</v>
      </c>
      <c r="AB1016" s="920" t="s">
        <v>21</v>
      </c>
      <c r="AC1016" s="126" t="s">
        <v>976</v>
      </c>
      <c r="AD1016" s="883" t="s">
        <v>331</v>
      </c>
      <c r="AE1016" s="883" t="s">
        <v>274</v>
      </c>
      <c r="AF1016" s="119" t="s">
        <v>28</v>
      </c>
      <c r="AG1016" s="128" t="str">
        <f t="shared" si="671"/>
        <v>710_82_1375_5_230_14_A</v>
      </c>
      <c r="AH1016" s="118"/>
      <c r="AI1016" s="884" t="str">
        <f t="shared" si="672"/>
        <v>710_82_1375_5_230_14  Bewehrungsplan Bediensteg stat. Pos. 316</v>
      </c>
    </row>
    <row r="1017" spans="1:35" s="885" customFormat="1" ht="12.75" customHeight="1" x14ac:dyDescent="0.25">
      <c r="A1017" s="874">
        <v>710</v>
      </c>
      <c r="B1017" s="791">
        <v>82</v>
      </c>
      <c r="C1017" s="875" t="s">
        <v>59</v>
      </c>
      <c r="D1017" s="875" t="s">
        <v>98</v>
      </c>
      <c r="E1017" s="119" t="s">
        <v>337</v>
      </c>
      <c r="F1017" s="119" t="s">
        <v>280</v>
      </c>
      <c r="G1017" s="951" t="s">
        <v>56</v>
      </c>
      <c r="H1017" s="918">
        <v>44505</v>
      </c>
      <c r="I1017" s="861" t="s">
        <v>1556</v>
      </c>
      <c r="J1017" s="856" t="s">
        <v>798</v>
      </c>
      <c r="K1017" s="118" t="s">
        <v>26</v>
      </c>
      <c r="L1017" s="118" t="s">
        <v>811</v>
      </c>
      <c r="M1017" s="118"/>
      <c r="N1017" s="859" t="s">
        <v>589</v>
      </c>
      <c r="O1017" s="859">
        <v>44528</v>
      </c>
      <c r="P1017" s="859" t="s">
        <v>589</v>
      </c>
      <c r="Q1017" s="859" t="s">
        <v>589</v>
      </c>
      <c r="R1017" s="919"/>
      <c r="S1017" s="959" t="s">
        <v>101</v>
      </c>
      <c r="T1017" s="878" t="s">
        <v>102</v>
      </c>
      <c r="U1017" s="878" t="s">
        <v>253</v>
      </c>
      <c r="V1017" s="879" t="s">
        <v>248</v>
      </c>
      <c r="W1017" s="879" t="s">
        <v>117</v>
      </c>
      <c r="X1017" s="960" t="s">
        <v>975</v>
      </c>
      <c r="Y1017" s="879"/>
      <c r="Z1017" s="118" t="s">
        <v>14</v>
      </c>
      <c r="AA1017" s="919" t="s">
        <v>244</v>
      </c>
      <c r="AB1017" s="920" t="s">
        <v>21</v>
      </c>
      <c r="AC1017" s="126" t="s">
        <v>976</v>
      </c>
      <c r="AD1017" s="883" t="s">
        <v>331</v>
      </c>
      <c r="AE1017" s="883" t="s">
        <v>274</v>
      </c>
      <c r="AF1017" s="119" t="s">
        <v>28</v>
      </c>
      <c r="AG1017" s="128" t="str">
        <f t="shared" si="671"/>
        <v>710_82_1375_5_230_14_B</v>
      </c>
      <c r="AH1017" s="118"/>
      <c r="AI1017" s="884" t="str">
        <f t="shared" si="672"/>
        <v>710_82_1375_5_230_14  Bewehrungsplan Bediensteg stat. Pos. 316</v>
      </c>
    </row>
    <row r="1018" spans="1:35" s="184" customFormat="1" ht="12.75" customHeight="1" x14ac:dyDescent="0.25">
      <c r="A1018" s="28">
        <v>710</v>
      </c>
      <c r="B1018" s="13">
        <v>82</v>
      </c>
      <c r="C1018" s="7" t="s">
        <v>59</v>
      </c>
      <c r="D1018" s="7" t="s">
        <v>98</v>
      </c>
      <c r="E1018" s="20" t="s">
        <v>337</v>
      </c>
      <c r="F1018" s="20" t="s">
        <v>280</v>
      </c>
      <c r="G1018" s="932" t="s">
        <v>54</v>
      </c>
      <c r="H1018" s="911">
        <v>44631</v>
      </c>
      <c r="I1018" s="814" t="s">
        <v>1560</v>
      </c>
      <c r="J1018" s="185" t="s">
        <v>798</v>
      </c>
      <c r="K1018" s="5" t="s">
        <v>26</v>
      </c>
      <c r="L1018" s="5" t="s">
        <v>811</v>
      </c>
      <c r="M1018" s="5"/>
      <c r="N1018" s="859" t="s">
        <v>589</v>
      </c>
      <c r="O1018" s="342">
        <v>44633</v>
      </c>
      <c r="P1018" s="859" t="s">
        <v>589</v>
      </c>
      <c r="Q1018" s="859" t="s">
        <v>589</v>
      </c>
      <c r="R1018" s="1037">
        <v>44804</v>
      </c>
      <c r="S1018" s="538" t="s">
        <v>101</v>
      </c>
      <c r="T1018" s="8" t="s">
        <v>102</v>
      </c>
      <c r="U1018" s="8" t="s">
        <v>253</v>
      </c>
      <c r="V1018" s="17" t="s">
        <v>248</v>
      </c>
      <c r="W1018" s="17" t="s">
        <v>117</v>
      </c>
      <c r="X1018" s="41" t="s">
        <v>975</v>
      </c>
      <c r="Y1018" s="17"/>
      <c r="Z1018" s="5" t="s">
        <v>14</v>
      </c>
      <c r="AA1018" s="38" t="s">
        <v>244</v>
      </c>
      <c r="AB1018" s="15" t="s">
        <v>21</v>
      </c>
      <c r="AC1018" s="22" t="s">
        <v>976</v>
      </c>
      <c r="AD1018" s="4" t="s">
        <v>331</v>
      </c>
      <c r="AE1018" s="4" t="s">
        <v>274</v>
      </c>
      <c r="AF1018" s="20" t="s">
        <v>28</v>
      </c>
      <c r="AG1018" s="6" t="str">
        <f t="shared" si="671"/>
        <v>710_82_1375_5_230_14_C</v>
      </c>
      <c r="AH1018" s="5"/>
      <c r="AI1018" s="45" t="str">
        <f t="shared" si="672"/>
        <v>710_82_1375_5_230_14  Bewehrungsplan Bediensteg stat. Pos. 316</v>
      </c>
    </row>
    <row r="1019" spans="1:35" s="885" customFormat="1" ht="12.75" customHeight="1" x14ac:dyDescent="0.25">
      <c r="A1019" s="874">
        <v>710</v>
      </c>
      <c r="B1019" s="791">
        <v>82</v>
      </c>
      <c r="C1019" s="875" t="s">
        <v>59</v>
      </c>
      <c r="D1019" s="875" t="s">
        <v>98</v>
      </c>
      <c r="E1019" s="119" t="s">
        <v>337</v>
      </c>
      <c r="F1019" s="119" t="s">
        <v>281</v>
      </c>
      <c r="G1019" s="951" t="s">
        <v>19</v>
      </c>
      <c r="H1019" s="918">
        <v>44042</v>
      </c>
      <c r="I1019" s="861" t="s">
        <v>1556</v>
      </c>
      <c r="J1019" s="856" t="s">
        <v>798</v>
      </c>
      <c r="K1019" s="118" t="s">
        <v>26</v>
      </c>
      <c r="L1019" s="118" t="s">
        <v>811</v>
      </c>
      <c r="M1019" s="118"/>
      <c r="N1019" s="859">
        <v>44047</v>
      </c>
      <c r="O1019" s="859">
        <v>44066</v>
      </c>
      <c r="P1019" s="859">
        <f>N1019+(6*7)</f>
        <v>44089</v>
      </c>
      <c r="Q1019" s="1036">
        <v>44436</v>
      </c>
      <c r="R1019" s="919"/>
      <c r="S1019" s="959" t="s">
        <v>101</v>
      </c>
      <c r="T1019" s="878" t="s">
        <v>102</v>
      </c>
      <c r="U1019" s="878" t="s">
        <v>253</v>
      </c>
      <c r="V1019" s="879" t="s">
        <v>248</v>
      </c>
      <c r="W1019" s="879" t="s">
        <v>117</v>
      </c>
      <c r="X1019" s="960" t="s">
        <v>975</v>
      </c>
      <c r="Y1019" s="879"/>
      <c r="Z1019" s="118" t="s">
        <v>14</v>
      </c>
      <c r="AA1019" s="919" t="s">
        <v>244</v>
      </c>
      <c r="AB1019" s="920" t="s">
        <v>21</v>
      </c>
      <c r="AC1019" s="126" t="s">
        <v>976</v>
      </c>
      <c r="AD1019" s="883" t="s">
        <v>331</v>
      </c>
      <c r="AE1019" s="883" t="s">
        <v>274</v>
      </c>
      <c r="AF1019" s="119" t="s">
        <v>28</v>
      </c>
      <c r="AG1019" s="128" t="str">
        <f t="shared" si="671"/>
        <v>710_82_1375_5_230_15_A</v>
      </c>
      <c r="AH1019" s="118"/>
      <c r="AI1019" s="884" t="str">
        <f t="shared" si="672"/>
        <v>710_82_1375_5_230_15  Bewehrungsplan Bediensteg stat. Pos. 316</v>
      </c>
    </row>
    <row r="1020" spans="1:35" s="885" customFormat="1" ht="12.75" customHeight="1" x14ac:dyDescent="0.25">
      <c r="A1020" s="874">
        <v>710</v>
      </c>
      <c r="B1020" s="791">
        <v>82</v>
      </c>
      <c r="C1020" s="875" t="s">
        <v>59</v>
      </c>
      <c r="D1020" s="875" t="s">
        <v>98</v>
      </c>
      <c r="E1020" s="119" t="s">
        <v>337</v>
      </c>
      <c r="F1020" s="119" t="s">
        <v>281</v>
      </c>
      <c r="G1020" s="951" t="s">
        <v>56</v>
      </c>
      <c r="H1020" s="918">
        <v>44505</v>
      </c>
      <c r="I1020" s="861" t="s">
        <v>1556</v>
      </c>
      <c r="J1020" s="856" t="s">
        <v>798</v>
      </c>
      <c r="K1020" s="118" t="s">
        <v>26</v>
      </c>
      <c r="L1020" s="118" t="s">
        <v>811</v>
      </c>
      <c r="M1020" s="118"/>
      <c r="N1020" s="859" t="s">
        <v>589</v>
      </c>
      <c r="O1020" s="859">
        <v>44528</v>
      </c>
      <c r="P1020" s="859" t="s">
        <v>589</v>
      </c>
      <c r="Q1020" s="859" t="s">
        <v>589</v>
      </c>
      <c r="R1020" s="919"/>
      <c r="S1020" s="959" t="s">
        <v>101</v>
      </c>
      <c r="T1020" s="878" t="s">
        <v>102</v>
      </c>
      <c r="U1020" s="878" t="s">
        <v>253</v>
      </c>
      <c r="V1020" s="879" t="s">
        <v>248</v>
      </c>
      <c r="W1020" s="879" t="s">
        <v>117</v>
      </c>
      <c r="X1020" s="960" t="s">
        <v>975</v>
      </c>
      <c r="Y1020" s="879"/>
      <c r="Z1020" s="118" t="s">
        <v>14</v>
      </c>
      <c r="AA1020" s="919" t="s">
        <v>244</v>
      </c>
      <c r="AB1020" s="920" t="s">
        <v>21</v>
      </c>
      <c r="AC1020" s="126" t="s">
        <v>976</v>
      </c>
      <c r="AD1020" s="883" t="s">
        <v>331</v>
      </c>
      <c r="AE1020" s="883" t="s">
        <v>274</v>
      </c>
      <c r="AF1020" s="119" t="s">
        <v>28</v>
      </c>
      <c r="AG1020" s="128" t="str">
        <f t="shared" si="671"/>
        <v>710_82_1375_5_230_15_B</v>
      </c>
      <c r="AH1020" s="118"/>
      <c r="AI1020" s="884" t="str">
        <f t="shared" si="672"/>
        <v>710_82_1375_5_230_15  Bewehrungsplan Bediensteg stat. Pos. 316</v>
      </c>
    </row>
    <row r="1021" spans="1:35" s="184" customFormat="1" ht="12.75" customHeight="1" x14ac:dyDescent="0.25">
      <c r="A1021" s="28">
        <v>710</v>
      </c>
      <c r="B1021" s="13">
        <v>82</v>
      </c>
      <c r="C1021" s="7" t="s">
        <v>59</v>
      </c>
      <c r="D1021" s="7" t="s">
        <v>98</v>
      </c>
      <c r="E1021" s="20" t="s">
        <v>337</v>
      </c>
      <c r="F1021" s="20" t="s">
        <v>281</v>
      </c>
      <c r="G1021" s="932" t="s">
        <v>54</v>
      </c>
      <c r="H1021" s="911">
        <v>44631</v>
      </c>
      <c r="I1021" s="814" t="s">
        <v>1560</v>
      </c>
      <c r="J1021" s="185" t="s">
        <v>798</v>
      </c>
      <c r="K1021" s="5" t="s">
        <v>26</v>
      </c>
      <c r="L1021" s="5" t="s">
        <v>811</v>
      </c>
      <c r="M1021" s="5"/>
      <c r="N1021" s="859" t="s">
        <v>589</v>
      </c>
      <c r="O1021" s="342">
        <v>44633</v>
      </c>
      <c r="P1021" s="859" t="s">
        <v>589</v>
      </c>
      <c r="Q1021" s="859" t="s">
        <v>589</v>
      </c>
      <c r="R1021" s="1037">
        <v>44804</v>
      </c>
      <c r="S1021" s="538" t="s">
        <v>101</v>
      </c>
      <c r="T1021" s="8" t="s">
        <v>102</v>
      </c>
      <c r="U1021" s="8" t="s">
        <v>253</v>
      </c>
      <c r="V1021" s="17" t="s">
        <v>248</v>
      </c>
      <c r="W1021" s="17" t="s">
        <v>117</v>
      </c>
      <c r="X1021" s="41" t="s">
        <v>975</v>
      </c>
      <c r="Y1021" s="17"/>
      <c r="Z1021" s="5" t="s">
        <v>14</v>
      </c>
      <c r="AA1021" s="38" t="s">
        <v>244</v>
      </c>
      <c r="AB1021" s="15" t="s">
        <v>21</v>
      </c>
      <c r="AC1021" s="22" t="s">
        <v>976</v>
      </c>
      <c r="AD1021" s="4" t="s">
        <v>331</v>
      </c>
      <c r="AE1021" s="4" t="s">
        <v>274</v>
      </c>
      <c r="AF1021" s="20" t="s">
        <v>28</v>
      </c>
      <c r="AG1021" s="6" t="str">
        <f t="shared" si="671"/>
        <v>710_82_1375_5_230_15_C</v>
      </c>
      <c r="AH1021" s="5"/>
      <c r="AI1021" s="45" t="str">
        <f t="shared" si="672"/>
        <v>710_82_1375_5_230_15  Bewehrungsplan Bediensteg stat. Pos. 316</v>
      </c>
    </row>
    <row r="1022" spans="1:35" s="885" customFormat="1" ht="12.75" customHeight="1" x14ac:dyDescent="0.25">
      <c r="A1022" s="874">
        <v>710</v>
      </c>
      <c r="B1022" s="791">
        <v>82</v>
      </c>
      <c r="C1022" s="875" t="s">
        <v>59</v>
      </c>
      <c r="D1022" s="875" t="s">
        <v>98</v>
      </c>
      <c r="E1022" s="119" t="s">
        <v>337</v>
      </c>
      <c r="F1022" s="119" t="s">
        <v>282</v>
      </c>
      <c r="G1022" s="951" t="s">
        <v>19</v>
      </c>
      <c r="H1022" s="918">
        <v>44042</v>
      </c>
      <c r="I1022" s="861" t="s">
        <v>1556</v>
      </c>
      <c r="J1022" s="856" t="s">
        <v>798</v>
      </c>
      <c r="K1022" s="118" t="s">
        <v>26</v>
      </c>
      <c r="L1022" s="118" t="s">
        <v>811</v>
      </c>
      <c r="M1022" s="118"/>
      <c r="N1022" s="859">
        <v>44047</v>
      </c>
      <c r="O1022" s="859">
        <v>44066</v>
      </c>
      <c r="P1022" s="859">
        <f>N1022+(6*7)</f>
        <v>44089</v>
      </c>
      <c r="Q1022" s="1036">
        <v>44436</v>
      </c>
      <c r="R1022" s="919"/>
      <c r="S1022" s="959" t="s">
        <v>101</v>
      </c>
      <c r="T1022" s="878" t="s">
        <v>102</v>
      </c>
      <c r="U1022" s="878" t="s">
        <v>253</v>
      </c>
      <c r="V1022" s="879" t="s">
        <v>248</v>
      </c>
      <c r="W1022" s="879" t="s">
        <v>117</v>
      </c>
      <c r="X1022" s="960" t="s">
        <v>975</v>
      </c>
      <c r="Y1022" s="879"/>
      <c r="Z1022" s="118" t="s">
        <v>14</v>
      </c>
      <c r="AA1022" s="919" t="s">
        <v>244</v>
      </c>
      <c r="AB1022" s="920" t="s">
        <v>21</v>
      </c>
      <c r="AC1022" s="126" t="s">
        <v>976</v>
      </c>
      <c r="AD1022" s="883" t="s">
        <v>331</v>
      </c>
      <c r="AE1022" s="883" t="s">
        <v>274</v>
      </c>
      <c r="AF1022" s="119" t="s">
        <v>28</v>
      </c>
      <c r="AG1022" s="128" t="str">
        <f t="shared" si="671"/>
        <v>710_82_1375_5_230_16_A</v>
      </c>
      <c r="AH1022" s="118"/>
      <c r="AI1022" s="884" t="str">
        <f t="shared" si="672"/>
        <v>710_82_1375_5_230_16  Bewehrungsplan Bediensteg stat. Pos. 316</v>
      </c>
    </row>
    <row r="1023" spans="1:35" s="885" customFormat="1" ht="12.75" customHeight="1" x14ac:dyDescent="0.25">
      <c r="A1023" s="874">
        <v>710</v>
      </c>
      <c r="B1023" s="791">
        <v>82</v>
      </c>
      <c r="C1023" s="875" t="s">
        <v>59</v>
      </c>
      <c r="D1023" s="875" t="s">
        <v>98</v>
      </c>
      <c r="E1023" s="119" t="s">
        <v>337</v>
      </c>
      <c r="F1023" s="119" t="s">
        <v>282</v>
      </c>
      <c r="G1023" s="951" t="s">
        <v>56</v>
      </c>
      <c r="H1023" s="918">
        <v>44505</v>
      </c>
      <c r="I1023" s="861" t="s">
        <v>1556</v>
      </c>
      <c r="J1023" s="856" t="s">
        <v>798</v>
      </c>
      <c r="K1023" s="118" t="s">
        <v>26</v>
      </c>
      <c r="L1023" s="118" t="s">
        <v>811</v>
      </c>
      <c r="M1023" s="118"/>
      <c r="N1023" s="859" t="s">
        <v>589</v>
      </c>
      <c r="O1023" s="859">
        <v>44528</v>
      </c>
      <c r="P1023" s="859" t="s">
        <v>589</v>
      </c>
      <c r="Q1023" s="859" t="s">
        <v>589</v>
      </c>
      <c r="R1023" s="919"/>
      <c r="S1023" s="959" t="s">
        <v>101</v>
      </c>
      <c r="T1023" s="878" t="s">
        <v>102</v>
      </c>
      <c r="U1023" s="878" t="s">
        <v>253</v>
      </c>
      <c r="V1023" s="879" t="s">
        <v>248</v>
      </c>
      <c r="W1023" s="879" t="s">
        <v>117</v>
      </c>
      <c r="X1023" s="960" t="s">
        <v>975</v>
      </c>
      <c r="Y1023" s="879"/>
      <c r="Z1023" s="118" t="s">
        <v>14</v>
      </c>
      <c r="AA1023" s="919" t="s">
        <v>244</v>
      </c>
      <c r="AB1023" s="920" t="s">
        <v>21</v>
      </c>
      <c r="AC1023" s="126" t="s">
        <v>976</v>
      </c>
      <c r="AD1023" s="883" t="s">
        <v>331</v>
      </c>
      <c r="AE1023" s="883" t="s">
        <v>274</v>
      </c>
      <c r="AF1023" s="119" t="s">
        <v>28</v>
      </c>
      <c r="AG1023" s="128" t="str">
        <f t="shared" si="671"/>
        <v>710_82_1375_5_230_16_B</v>
      </c>
      <c r="AH1023" s="118"/>
      <c r="AI1023" s="884" t="str">
        <f t="shared" si="672"/>
        <v>710_82_1375_5_230_16  Bewehrungsplan Bediensteg stat. Pos. 316</v>
      </c>
    </row>
    <row r="1024" spans="1:35" s="184" customFormat="1" ht="12.75" customHeight="1" x14ac:dyDescent="0.25">
      <c r="A1024" s="28">
        <v>710</v>
      </c>
      <c r="B1024" s="13">
        <v>82</v>
      </c>
      <c r="C1024" s="7" t="s">
        <v>59</v>
      </c>
      <c r="D1024" s="7" t="s">
        <v>98</v>
      </c>
      <c r="E1024" s="20" t="s">
        <v>337</v>
      </c>
      <c r="F1024" s="20" t="s">
        <v>282</v>
      </c>
      <c r="G1024" s="932" t="s">
        <v>54</v>
      </c>
      <c r="H1024" s="911">
        <v>44631</v>
      </c>
      <c r="I1024" s="814" t="s">
        <v>1560</v>
      </c>
      <c r="J1024" s="185" t="s">
        <v>798</v>
      </c>
      <c r="K1024" s="5" t="s">
        <v>26</v>
      </c>
      <c r="L1024" s="5" t="s">
        <v>811</v>
      </c>
      <c r="M1024" s="5"/>
      <c r="N1024" s="859" t="s">
        <v>589</v>
      </c>
      <c r="O1024" s="342">
        <v>44633</v>
      </c>
      <c r="P1024" s="859" t="s">
        <v>589</v>
      </c>
      <c r="Q1024" s="859" t="s">
        <v>589</v>
      </c>
      <c r="R1024" s="1037">
        <v>44804</v>
      </c>
      <c r="S1024" s="538" t="s">
        <v>101</v>
      </c>
      <c r="T1024" s="8" t="s">
        <v>102</v>
      </c>
      <c r="U1024" s="8" t="s">
        <v>253</v>
      </c>
      <c r="V1024" s="17" t="s">
        <v>248</v>
      </c>
      <c r="W1024" s="17" t="s">
        <v>117</v>
      </c>
      <c r="X1024" s="41" t="s">
        <v>975</v>
      </c>
      <c r="Y1024" s="17"/>
      <c r="Z1024" s="5" t="s">
        <v>14</v>
      </c>
      <c r="AA1024" s="38" t="s">
        <v>244</v>
      </c>
      <c r="AB1024" s="15" t="s">
        <v>21</v>
      </c>
      <c r="AC1024" s="22" t="s">
        <v>976</v>
      </c>
      <c r="AD1024" s="4" t="s">
        <v>331</v>
      </c>
      <c r="AE1024" s="4" t="s">
        <v>274</v>
      </c>
      <c r="AF1024" s="20" t="s">
        <v>28</v>
      </c>
      <c r="AG1024" s="6" t="str">
        <f t="shared" si="671"/>
        <v>710_82_1375_5_230_16_C</v>
      </c>
      <c r="AH1024" s="5"/>
      <c r="AI1024" s="45" t="str">
        <f t="shared" si="672"/>
        <v>710_82_1375_5_230_16  Bewehrungsplan Bediensteg stat. Pos. 316</v>
      </c>
    </row>
    <row r="1025" spans="1:16380" s="885" customFormat="1" ht="12.75" customHeight="1" x14ac:dyDescent="0.25">
      <c r="A1025" s="874">
        <v>710</v>
      </c>
      <c r="B1025" s="791">
        <v>82</v>
      </c>
      <c r="C1025" s="875" t="s">
        <v>59</v>
      </c>
      <c r="D1025" s="875" t="s">
        <v>98</v>
      </c>
      <c r="E1025" s="119" t="s">
        <v>337</v>
      </c>
      <c r="F1025" s="119" t="s">
        <v>283</v>
      </c>
      <c r="G1025" s="951" t="s">
        <v>19</v>
      </c>
      <c r="H1025" s="918">
        <v>44054</v>
      </c>
      <c r="I1025" s="861" t="s">
        <v>1556</v>
      </c>
      <c r="J1025" s="856" t="s">
        <v>798</v>
      </c>
      <c r="K1025" s="118" t="s">
        <v>26</v>
      </c>
      <c r="L1025" s="118" t="s">
        <v>811</v>
      </c>
      <c r="M1025" s="118"/>
      <c r="N1025" s="859">
        <v>44214</v>
      </c>
      <c r="O1025" s="859">
        <v>44215</v>
      </c>
      <c r="P1025" s="859">
        <f t="shared" ref="P1025" si="677">N1025+(6*7)</f>
        <v>44256</v>
      </c>
      <c r="Q1025" s="1036">
        <v>44335</v>
      </c>
      <c r="R1025" s="919"/>
      <c r="S1025" s="959" t="s">
        <v>101</v>
      </c>
      <c r="T1025" s="878" t="s">
        <v>102</v>
      </c>
      <c r="U1025" s="878" t="s">
        <v>253</v>
      </c>
      <c r="V1025" s="879" t="s">
        <v>248</v>
      </c>
      <c r="W1025" s="879" t="s">
        <v>117</v>
      </c>
      <c r="X1025" s="960" t="s">
        <v>1283</v>
      </c>
      <c r="Y1025" s="879"/>
      <c r="Z1025" s="118" t="s">
        <v>14</v>
      </c>
      <c r="AA1025" s="919" t="s">
        <v>244</v>
      </c>
      <c r="AB1025" s="920" t="s">
        <v>21</v>
      </c>
      <c r="AC1025" s="126" t="s">
        <v>65</v>
      </c>
      <c r="AD1025" s="883" t="s">
        <v>331</v>
      </c>
      <c r="AE1025" s="883" t="s">
        <v>274</v>
      </c>
      <c r="AF1025" s="119" t="s">
        <v>28</v>
      </c>
      <c r="AG1025" s="128" t="str">
        <f t="shared" si="671"/>
        <v>710_82_1375_5_230_17_A</v>
      </c>
      <c r="AH1025" s="118"/>
      <c r="AI1025" s="884" t="str">
        <f t="shared" si="672"/>
        <v>710_82_1375_5_230_17  Bewehrungsplan Bohrpfahl Pos. BP1</v>
      </c>
    </row>
    <row r="1026" spans="1:16380" s="184" customFormat="1" ht="12.75" customHeight="1" x14ac:dyDescent="0.25">
      <c r="A1026" s="28">
        <v>710</v>
      </c>
      <c r="B1026" s="13">
        <v>82</v>
      </c>
      <c r="C1026" s="7" t="s">
        <v>59</v>
      </c>
      <c r="D1026" s="7" t="s">
        <v>98</v>
      </c>
      <c r="E1026" s="20" t="s">
        <v>337</v>
      </c>
      <c r="F1026" s="20" t="s">
        <v>283</v>
      </c>
      <c r="G1026" s="932" t="s">
        <v>56</v>
      </c>
      <c r="H1026" s="911">
        <v>44631</v>
      </c>
      <c r="I1026" s="814" t="s">
        <v>1560</v>
      </c>
      <c r="J1026" s="185" t="s">
        <v>798</v>
      </c>
      <c r="K1026" s="5" t="s">
        <v>26</v>
      </c>
      <c r="L1026" s="5" t="s">
        <v>811</v>
      </c>
      <c r="M1026" s="5"/>
      <c r="N1026" s="859" t="s">
        <v>589</v>
      </c>
      <c r="O1026" s="342">
        <v>44633</v>
      </c>
      <c r="P1026" s="859" t="s">
        <v>589</v>
      </c>
      <c r="Q1026" s="859" t="s">
        <v>589</v>
      </c>
      <c r="R1026" s="1037">
        <v>44804</v>
      </c>
      <c r="S1026" s="538" t="s">
        <v>101</v>
      </c>
      <c r="T1026" s="8" t="s">
        <v>102</v>
      </c>
      <c r="U1026" s="8" t="s">
        <v>253</v>
      </c>
      <c r="V1026" s="17" t="s">
        <v>248</v>
      </c>
      <c r="W1026" s="17" t="s">
        <v>117</v>
      </c>
      <c r="X1026" s="41" t="s">
        <v>1283</v>
      </c>
      <c r="Y1026" s="17"/>
      <c r="Z1026" s="5" t="s">
        <v>14</v>
      </c>
      <c r="AA1026" s="38" t="s">
        <v>244</v>
      </c>
      <c r="AB1026" s="15" t="s">
        <v>21</v>
      </c>
      <c r="AC1026" s="22" t="s">
        <v>65</v>
      </c>
      <c r="AD1026" s="4" t="s">
        <v>331</v>
      </c>
      <c r="AE1026" s="4" t="s">
        <v>274</v>
      </c>
      <c r="AF1026" s="20" t="s">
        <v>28</v>
      </c>
      <c r="AG1026" s="6" t="str">
        <f t="shared" si="671"/>
        <v>710_82_1375_5_230_17_B</v>
      </c>
      <c r="AH1026" s="5"/>
      <c r="AI1026" s="45" t="str">
        <f t="shared" si="672"/>
        <v>710_82_1375_5_230_17  Bewehrungsplan Bohrpfahl Pos. BP1</v>
      </c>
    </row>
    <row r="1027" spans="1:16380" s="184" customFormat="1" ht="12.75" customHeight="1" x14ac:dyDescent="0.25">
      <c r="A1027" s="28"/>
      <c r="B1027" s="13"/>
      <c r="C1027" s="7"/>
      <c r="D1027" s="7"/>
      <c r="E1027" s="20"/>
      <c r="F1027" s="20"/>
      <c r="G1027" s="932"/>
      <c r="H1027" s="911"/>
      <c r="I1027" s="160"/>
      <c r="J1027" s="185"/>
      <c r="K1027" s="5"/>
      <c r="L1027" s="5"/>
      <c r="M1027" s="5"/>
      <c r="N1027" s="5"/>
      <c r="O1027" s="101"/>
      <c r="P1027" s="101"/>
      <c r="Q1027" s="5"/>
      <c r="R1027" s="38"/>
      <c r="S1027" s="538"/>
      <c r="T1027" s="8"/>
      <c r="U1027" s="8"/>
      <c r="V1027" s="17"/>
      <c r="W1027" s="17"/>
      <c r="X1027" s="18"/>
      <c r="Y1027" s="17"/>
      <c r="Z1027" s="5"/>
      <c r="AA1027" s="38"/>
      <c r="AB1027" s="15"/>
      <c r="AC1027" s="22"/>
      <c r="AD1027" s="4"/>
      <c r="AE1027" s="4"/>
      <c r="AF1027" s="20"/>
      <c r="AG1027" s="6"/>
      <c r="AH1027" s="5"/>
      <c r="AI1027" s="45"/>
    </row>
    <row r="1028" spans="1:16380" s="885" customFormat="1" ht="12.75" customHeight="1" x14ac:dyDescent="0.25">
      <c r="A1028" s="874">
        <v>710</v>
      </c>
      <c r="B1028" s="791">
        <v>82</v>
      </c>
      <c r="C1028" s="875" t="s">
        <v>59</v>
      </c>
      <c r="D1028" s="875" t="s">
        <v>98</v>
      </c>
      <c r="E1028" s="119" t="s">
        <v>338</v>
      </c>
      <c r="F1028" s="119" t="s">
        <v>25</v>
      </c>
      <c r="G1028" s="951" t="s">
        <v>19</v>
      </c>
      <c r="H1028" s="918">
        <v>44477</v>
      </c>
      <c r="I1028" s="934" t="s">
        <v>1556</v>
      </c>
      <c r="J1028" s="856" t="s">
        <v>798</v>
      </c>
      <c r="K1028" s="118" t="s">
        <v>26</v>
      </c>
      <c r="L1028" s="118" t="s">
        <v>811</v>
      </c>
      <c r="M1028" s="118"/>
      <c r="N1028" s="859">
        <v>44515</v>
      </c>
      <c r="O1028" s="859">
        <v>44528</v>
      </c>
      <c r="P1028" s="859">
        <f t="shared" ref="P1028:P1039" si="678">N1028+(6*7)</f>
        <v>44557</v>
      </c>
      <c r="Q1028" s="859">
        <v>44803</v>
      </c>
      <c r="R1028" s="919"/>
      <c r="S1028" s="959" t="s">
        <v>101</v>
      </c>
      <c r="T1028" s="878" t="s">
        <v>102</v>
      </c>
      <c r="U1028" s="878" t="s">
        <v>103</v>
      </c>
      <c r="V1028" s="879" t="s">
        <v>248</v>
      </c>
      <c r="W1028" s="879" t="s">
        <v>117</v>
      </c>
      <c r="X1028" s="960" t="s">
        <v>1600</v>
      </c>
      <c r="Y1028" s="879"/>
      <c r="Z1028" s="118" t="s">
        <v>14</v>
      </c>
      <c r="AA1028" s="919" t="s">
        <v>244</v>
      </c>
      <c r="AB1028" s="920" t="s">
        <v>21</v>
      </c>
      <c r="AC1028" s="126" t="s">
        <v>65</v>
      </c>
      <c r="AD1028" s="883" t="s">
        <v>331</v>
      </c>
      <c r="AE1028" s="883" t="s">
        <v>274</v>
      </c>
      <c r="AF1028" s="119" t="s">
        <v>28</v>
      </c>
      <c r="AG1028" s="128" t="str">
        <f t="shared" ref="AG1028:AG1044" si="679">IF(A1028="","",A1028&amp;"_"&amp;B1028&amp;"_"&amp;C1028&amp;"_"&amp;D1028&amp;"_"&amp;E1028&amp;"_"&amp;F1028&amp;"_"&amp;G1028)</f>
        <v>710_82_1375_5_240_01_A</v>
      </c>
      <c r="AH1028" s="118"/>
      <c r="AI1028" s="884" t="str">
        <f t="shared" ref="AI1028:AI1041" si="680">IF(A1028="","",A1028&amp;"_"&amp;B1028&amp;"_"&amp;C1028&amp;"_"&amp;D1028&amp;"_"&amp;E1028&amp;"_"&amp;F1028&amp;"  "&amp;X1028)</f>
        <v xml:space="preserve">710_82_1375_5_240_01  Übersichtsplan StBau Treppen+Verteilersch. </v>
      </c>
    </row>
    <row r="1029" spans="1:16380" s="184" customFormat="1" ht="12.75" customHeight="1" x14ac:dyDescent="0.25">
      <c r="A1029" s="28">
        <v>710</v>
      </c>
      <c r="B1029" s="13">
        <v>82</v>
      </c>
      <c r="C1029" s="7" t="s">
        <v>59</v>
      </c>
      <c r="D1029" s="7" t="s">
        <v>98</v>
      </c>
      <c r="E1029" s="20" t="s">
        <v>338</v>
      </c>
      <c r="F1029" s="20" t="s">
        <v>25</v>
      </c>
      <c r="G1029" s="932" t="s">
        <v>56</v>
      </c>
      <c r="H1029" s="911">
        <v>44873</v>
      </c>
      <c r="I1029" s="814" t="s">
        <v>1560</v>
      </c>
      <c r="J1029" s="29" t="s">
        <v>798</v>
      </c>
      <c r="K1029" s="5" t="s">
        <v>26</v>
      </c>
      <c r="L1029" s="5" t="s">
        <v>811</v>
      </c>
      <c r="M1029" s="5"/>
      <c r="N1029" s="101" t="s">
        <v>589</v>
      </c>
      <c r="O1029" s="342">
        <v>44889</v>
      </c>
      <c r="P1029" s="101" t="s">
        <v>589</v>
      </c>
      <c r="Q1029" s="101">
        <v>44803</v>
      </c>
      <c r="R1029" s="1037">
        <v>44893</v>
      </c>
      <c r="S1029" s="538" t="s">
        <v>101</v>
      </c>
      <c r="T1029" s="8" t="s">
        <v>102</v>
      </c>
      <c r="U1029" s="8" t="s">
        <v>103</v>
      </c>
      <c r="V1029" s="17" t="s">
        <v>248</v>
      </c>
      <c r="W1029" s="17" t="s">
        <v>117</v>
      </c>
      <c r="X1029" s="41" t="s">
        <v>1600</v>
      </c>
      <c r="Y1029" s="17"/>
      <c r="Z1029" s="5" t="s">
        <v>14</v>
      </c>
      <c r="AA1029" s="38" t="s">
        <v>244</v>
      </c>
      <c r="AB1029" s="15" t="s">
        <v>21</v>
      </c>
      <c r="AC1029" s="22" t="s">
        <v>65</v>
      </c>
      <c r="AD1029" s="4" t="s">
        <v>331</v>
      </c>
      <c r="AE1029" s="4" t="s">
        <v>274</v>
      </c>
      <c r="AF1029" s="20" t="s">
        <v>28</v>
      </c>
      <c r="AG1029" s="6" t="str">
        <f t="shared" si="679"/>
        <v>710_82_1375_5_240_01_B</v>
      </c>
      <c r="AH1029" s="5"/>
      <c r="AI1029" s="45" t="str">
        <f t="shared" si="680"/>
        <v xml:space="preserve">710_82_1375_5_240_01  Übersichtsplan StBau Treppen+Verteilersch. </v>
      </c>
    </row>
    <row r="1030" spans="1:16380" s="885" customFormat="1" ht="12.75" customHeight="1" x14ac:dyDescent="0.25">
      <c r="A1030" s="874">
        <v>710</v>
      </c>
      <c r="B1030" s="791">
        <v>82</v>
      </c>
      <c r="C1030" s="875" t="s">
        <v>59</v>
      </c>
      <c r="D1030" s="875" t="s">
        <v>98</v>
      </c>
      <c r="E1030" s="119" t="s">
        <v>338</v>
      </c>
      <c r="F1030" s="119" t="s">
        <v>29</v>
      </c>
      <c r="G1030" s="951" t="s">
        <v>19</v>
      </c>
      <c r="H1030" s="918">
        <v>44477</v>
      </c>
      <c r="I1030" s="934" t="s">
        <v>1556</v>
      </c>
      <c r="J1030" s="856" t="s">
        <v>798</v>
      </c>
      <c r="K1030" s="118" t="s">
        <v>26</v>
      </c>
      <c r="L1030" s="118" t="s">
        <v>811</v>
      </c>
      <c r="M1030" s="118"/>
      <c r="N1030" s="859">
        <v>44515</v>
      </c>
      <c r="O1030" s="859">
        <v>44528</v>
      </c>
      <c r="P1030" s="859">
        <f t="shared" si="678"/>
        <v>44557</v>
      </c>
      <c r="Q1030" s="859">
        <v>44803</v>
      </c>
      <c r="R1030" s="919"/>
      <c r="S1030" s="959" t="s">
        <v>101</v>
      </c>
      <c r="T1030" s="878" t="s">
        <v>102</v>
      </c>
      <c r="U1030" s="878" t="s">
        <v>103</v>
      </c>
      <c r="V1030" s="879" t="s">
        <v>248</v>
      </c>
      <c r="W1030" s="879" t="s">
        <v>117</v>
      </c>
      <c r="X1030" s="960" t="s">
        <v>1601</v>
      </c>
      <c r="Y1030" s="879"/>
      <c r="Z1030" s="118" t="s">
        <v>14</v>
      </c>
      <c r="AA1030" s="919" t="s">
        <v>244</v>
      </c>
      <c r="AB1030" s="920" t="s">
        <v>21</v>
      </c>
      <c r="AC1030" s="126" t="s">
        <v>53</v>
      </c>
      <c r="AD1030" s="883" t="s">
        <v>331</v>
      </c>
      <c r="AE1030" s="883" t="s">
        <v>274</v>
      </c>
      <c r="AF1030" s="119" t="s">
        <v>18</v>
      </c>
      <c r="AG1030" s="128" t="str">
        <f t="shared" si="679"/>
        <v>710_82_1375_5_240_02_A</v>
      </c>
      <c r="AH1030" s="118"/>
      <c r="AI1030" s="884" t="str">
        <f t="shared" si="680"/>
        <v>710_82_1375_5_240_02  Übersichtsplan StBau Ablaufsteg E-F 1-7</v>
      </c>
    </row>
    <row r="1031" spans="1:16380" s="184" customFormat="1" ht="12.75" customHeight="1" x14ac:dyDescent="0.25">
      <c r="A1031" s="28">
        <v>710</v>
      </c>
      <c r="B1031" s="13">
        <v>82</v>
      </c>
      <c r="C1031" s="7" t="s">
        <v>59</v>
      </c>
      <c r="D1031" s="7" t="s">
        <v>98</v>
      </c>
      <c r="E1031" s="20" t="s">
        <v>338</v>
      </c>
      <c r="F1031" s="20" t="s">
        <v>29</v>
      </c>
      <c r="G1031" s="932" t="s">
        <v>56</v>
      </c>
      <c r="H1031" s="911">
        <v>44873</v>
      </c>
      <c r="I1031" s="814" t="s">
        <v>1560</v>
      </c>
      <c r="J1031" s="29" t="s">
        <v>798</v>
      </c>
      <c r="K1031" s="5" t="s">
        <v>26</v>
      </c>
      <c r="L1031" s="5" t="s">
        <v>811</v>
      </c>
      <c r="M1031" s="5"/>
      <c r="N1031" s="101" t="s">
        <v>589</v>
      </c>
      <c r="O1031" s="342">
        <v>44889</v>
      </c>
      <c r="P1031" s="101" t="s">
        <v>589</v>
      </c>
      <c r="Q1031" s="101">
        <v>44803</v>
      </c>
      <c r="R1031" s="1037">
        <v>44893</v>
      </c>
      <c r="S1031" s="538" t="s">
        <v>101</v>
      </c>
      <c r="T1031" s="8" t="s">
        <v>102</v>
      </c>
      <c r="U1031" s="8" t="s">
        <v>103</v>
      </c>
      <c r="V1031" s="17" t="s">
        <v>248</v>
      </c>
      <c r="W1031" s="17" t="s">
        <v>117</v>
      </c>
      <c r="X1031" s="41" t="s">
        <v>1601</v>
      </c>
      <c r="Y1031" s="17"/>
      <c r="Z1031" s="5" t="s">
        <v>14</v>
      </c>
      <c r="AA1031" s="38" t="s">
        <v>244</v>
      </c>
      <c r="AB1031" s="15" t="s">
        <v>21</v>
      </c>
      <c r="AC1031" s="22" t="s">
        <v>53</v>
      </c>
      <c r="AD1031" s="4" t="s">
        <v>331</v>
      </c>
      <c r="AE1031" s="4" t="s">
        <v>274</v>
      </c>
      <c r="AF1031" s="20" t="s">
        <v>18</v>
      </c>
      <c r="AG1031" s="6" t="str">
        <f t="shared" si="679"/>
        <v>710_82_1375_5_240_02_B</v>
      </c>
      <c r="AH1031" s="5"/>
      <c r="AI1031" s="45" t="str">
        <f t="shared" si="680"/>
        <v>710_82_1375_5_240_02  Übersichtsplan StBau Ablaufsteg E-F 1-7</v>
      </c>
    </row>
    <row r="1032" spans="1:16380" s="885" customFormat="1" ht="12.75" customHeight="1" x14ac:dyDescent="0.25">
      <c r="A1032" s="874">
        <v>710</v>
      </c>
      <c r="B1032" s="791">
        <v>82</v>
      </c>
      <c r="C1032" s="875" t="s">
        <v>59</v>
      </c>
      <c r="D1032" s="875" t="s">
        <v>98</v>
      </c>
      <c r="E1032" s="119" t="s">
        <v>338</v>
      </c>
      <c r="F1032" s="119" t="s">
        <v>31</v>
      </c>
      <c r="G1032" s="951" t="s">
        <v>19</v>
      </c>
      <c r="H1032" s="918">
        <v>44477</v>
      </c>
      <c r="I1032" s="934" t="s">
        <v>1556</v>
      </c>
      <c r="J1032" s="856" t="s">
        <v>798</v>
      </c>
      <c r="K1032" s="118" t="s">
        <v>26</v>
      </c>
      <c r="L1032" s="118" t="s">
        <v>811</v>
      </c>
      <c r="M1032" s="118"/>
      <c r="N1032" s="859">
        <v>44515</v>
      </c>
      <c r="O1032" s="859">
        <v>44528</v>
      </c>
      <c r="P1032" s="859">
        <f t="shared" si="678"/>
        <v>44557</v>
      </c>
      <c r="Q1032" s="118"/>
      <c r="R1032" s="919"/>
      <c r="S1032" s="959" t="s">
        <v>101</v>
      </c>
      <c r="T1032" s="878" t="s">
        <v>102</v>
      </c>
      <c r="U1032" s="878" t="s">
        <v>253</v>
      </c>
      <c r="V1032" s="879" t="s">
        <v>248</v>
      </c>
      <c r="W1032" s="879" t="s">
        <v>117</v>
      </c>
      <c r="X1032" s="960" t="s">
        <v>1602</v>
      </c>
      <c r="Y1032" s="879"/>
      <c r="Z1032" s="118" t="s">
        <v>14</v>
      </c>
      <c r="AA1032" s="919" t="s">
        <v>244</v>
      </c>
      <c r="AB1032" s="920" t="s">
        <v>21</v>
      </c>
      <c r="AC1032" s="126" t="s">
        <v>53</v>
      </c>
      <c r="AD1032" s="883" t="s">
        <v>331</v>
      </c>
      <c r="AE1032" s="883" t="s">
        <v>274</v>
      </c>
      <c r="AF1032" s="119" t="s">
        <v>18</v>
      </c>
      <c r="AG1032" s="128" t="str">
        <f t="shared" si="679"/>
        <v>710_82_1375_5_240_03_A</v>
      </c>
      <c r="AH1032" s="118"/>
      <c r="AI1032" s="884" t="str">
        <f t="shared" si="680"/>
        <v>710_82_1375_5_240_03  Übersichtsplan StBau Steg M+R-Becken</v>
      </c>
    </row>
    <row r="1033" spans="1:16380" s="885" customFormat="1" ht="12.75" customHeight="1" x14ac:dyDescent="0.25">
      <c r="A1033" s="874">
        <v>710</v>
      </c>
      <c r="B1033" s="791">
        <v>82</v>
      </c>
      <c r="C1033" s="875" t="s">
        <v>59</v>
      </c>
      <c r="D1033" s="875" t="s">
        <v>98</v>
      </c>
      <c r="E1033" s="119" t="s">
        <v>338</v>
      </c>
      <c r="F1033" s="119" t="s">
        <v>31</v>
      </c>
      <c r="G1033" s="951" t="s">
        <v>56</v>
      </c>
      <c r="H1033" s="918">
        <v>44732</v>
      </c>
      <c r="I1033" s="934" t="s">
        <v>1556</v>
      </c>
      <c r="J1033" s="856" t="s">
        <v>798</v>
      </c>
      <c r="K1033" s="118" t="s">
        <v>26</v>
      </c>
      <c r="L1033" s="118" t="s">
        <v>811</v>
      </c>
      <c r="M1033" s="118"/>
      <c r="N1033" s="859"/>
      <c r="O1033" s="859"/>
      <c r="P1033" s="859"/>
      <c r="Q1033" s="859">
        <v>44803</v>
      </c>
      <c r="R1033" s="919"/>
      <c r="S1033" s="959" t="s">
        <v>101</v>
      </c>
      <c r="T1033" s="878" t="s">
        <v>102</v>
      </c>
      <c r="U1033" s="878" t="s">
        <v>253</v>
      </c>
      <c r="V1033" s="879" t="s">
        <v>248</v>
      </c>
      <c r="W1033" s="879" t="s">
        <v>117</v>
      </c>
      <c r="X1033" s="960" t="s">
        <v>1602</v>
      </c>
      <c r="Y1033" s="879"/>
      <c r="Z1033" s="118" t="s">
        <v>14</v>
      </c>
      <c r="AA1033" s="919" t="s">
        <v>244</v>
      </c>
      <c r="AB1033" s="920" t="s">
        <v>21</v>
      </c>
      <c r="AC1033" s="126" t="s">
        <v>53</v>
      </c>
      <c r="AD1033" s="883" t="s">
        <v>331</v>
      </c>
      <c r="AE1033" s="883" t="s">
        <v>274</v>
      </c>
      <c r="AF1033" s="119" t="s">
        <v>18</v>
      </c>
      <c r="AG1033" s="128" t="str">
        <f t="shared" si="679"/>
        <v>710_82_1375_5_240_03_B</v>
      </c>
      <c r="AH1033" s="118"/>
      <c r="AI1033" s="884" t="str">
        <f t="shared" si="680"/>
        <v>710_82_1375_5_240_03  Übersichtsplan StBau Steg M+R-Becken</v>
      </c>
    </row>
    <row r="1034" spans="1:16380" s="184" customFormat="1" ht="12.75" customHeight="1" x14ac:dyDescent="0.25">
      <c r="A1034" s="28">
        <v>710</v>
      </c>
      <c r="B1034" s="13">
        <v>82</v>
      </c>
      <c r="C1034" s="7" t="s">
        <v>59</v>
      </c>
      <c r="D1034" s="7" t="s">
        <v>98</v>
      </c>
      <c r="E1034" s="20" t="s">
        <v>338</v>
      </c>
      <c r="F1034" s="20" t="s">
        <v>31</v>
      </c>
      <c r="G1034" s="932" t="s">
        <v>54</v>
      </c>
      <c r="H1034" s="911">
        <v>44873</v>
      </c>
      <c r="I1034" s="814" t="s">
        <v>1560</v>
      </c>
      <c r="J1034" s="29" t="s">
        <v>798</v>
      </c>
      <c r="K1034" s="5" t="s">
        <v>26</v>
      </c>
      <c r="L1034" s="5" t="s">
        <v>811</v>
      </c>
      <c r="M1034" s="5"/>
      <c r="N1034" s="101" t="s">
        <v>589</v>
      </c>
      <c r="O1034" s="342">
        <v>44889</v>
      </c>
      <c r="P1034" s="101" t="s">
        <v>589</v>
      </c>
      <c r="Q1034" s="101">
        <v>44803</v>
      </c>
      <c r="R1034" s="1037">
        <v>44893</v>
      </c>
      <c r="S1034" s="538" t="s">
        <v>101</v>
      </c>
      <c r="T1034" s="8" t="s">
        <v>102</v>
      </c>
      <c r="U1034" s="8" t="s">
        <v>253</v>
      </c>
      <c r="V1034" s="17" t="s">
        <v>248</v>
      </c>
      <c r="W1034" s="17" t="s">
        <v>117</v>
      </c>
      <c r="X1034" s="41" t="s">
        <v>1602</v>
      </c>
      <c r="Y1034" s="17"/>
      <c r="Z1034" s="5" t="s">
        <v>14</v>
      </c>
      <c r="AA1034" s="38" t="s">
        <v>244</v>
      </c>
      <c r="AB1034" s="15" t="s">
        <v>21</v>
      </c>
      <c r="AC1034" s="22" t="s">
        <v>53</v>
      </c>
      <c r="AD1034" s="4" t="s">
        <v>331</v>
      </c>
      <c r="AE1034" s="4" t="s">
        <v>274</v>
      </c>
      <c r="AF1034" s="20" t="s">
        <v>18</v>
      </c>
      <c r="AG1034" s="6" t="str">
        <f t="shared" si="679"/>
        <v>710_82_1375_5_240_03_C</v>
      </c>
      <c r="AH1034" s="5"/>
      <c r="AI1034" s="45" t="str">
        <f t="shared" si="680"/>
        <v>710_82_1375_5_240_03  Übersichtsplan StBau Steg M+R-Becken</v>
      </c>
    </row>
    <row r="1035" spans="1:16380" s="885" customFormat="1" ht="12.75" customHeight="1" x14ac:dyDescent="0.25">
      <c r="A1035" s="874">
        <v>710</v>
      </c>
      <c r="B1035" s="791">
        <v>82</v>
      </c>
      <c r="C1035" s="875" t="s">
        <v>59</v>
      </c>
      <c r="D1035" s="875" t="s">
        <v>98</v>
      </c>
      <c r="E1035" s="119" t="s">
        <v>338</v>
      </c>
      <c r="F1035" s="119" t="s">
        <v>33</v>
      </c>
      <c r="G1035" s="951" t="s">
        <v>19</v>
      </c>
      <c r="H1035" s="918">
        <v>44477</v>
      </c>
      <c r="I1035" s="934" t="s">
        <v>1556</v>
      </c>
      <c r="J1035" s="856" t="s">
        <v>798</v>
      </c>
      <c r="K1035" s="118" t="s">
        <v>26</v>
      </c>
      <c r="L1035" s="118" t="s">
        <v>811</v>
      </c>
      <c r="M1035" s="118"/>
      <c r="N1035" s="859">
        <v>44515</v>
      </c>
      <c r="O1035" s="859">
        <v>44528</v>
      </c>
      <c r="P1035" s="859">
        <f>N1035+(6*7)</f>
        <v>44557</v>
      </c>
      <c r="Q1035" s="859">
        <v>44803</v>
      </c>
      <c r="R1035" s="919"/>
      <c r="S1035" s="959" t="s">
        <v>101</v>
      </c>
      <c r="T1035" s="878" t="s">
        <v>102</v>
      </c>
      <c r="U1035" s="878" t="s">
        <v>253</v>
      </c>
      <c r="V1035" s="879" t="s">
        <v>248</v>
      </c>
      <c r="W1035" s="879" t="s">
        <v>117</v>
      </c>
      <c r="X1035" s="960" t="s">
        <v>1605</v>
      </c>
      <c r="Y1035" s="879"/>
      <c r="Z1035" s="118" t="s">
        <v>14</v>
      </c>
      <c r="AA1035" s="919" t="s">
        <v>244</v>
      </c>
      <c r="AB1035" s="920" t="s">
        <v>21</v>
      </c>
      <c r="AC1035" s="126" t="s">
        <v>65</v>
      </c>
      <c r="AD1035" s="883" t="s">
        <v>331</v>
      </c>
      <c r="AE1035" s="883" t="s">
        <v>274</v>
      </c>
      <c r="AF1035" s="119" t="s">
        <v>18</v>
      </c>
      <c r="AG1035" s="128" t="str">
        <f t="shared" si="679"/>
        <v>710_82_1375_5_240_04_A</v>
      </c>
      <c r="AH1035" s="118"/>
      <c r="AI1035" s="884" t="str">
        <f t="shared" si="680"/>
        <v>710_82_1375_5_240_04  Übersichtsplan StBau Krankonsole</v>
      </c>
    </row>
    <row r="1036" spans="1:16380" s="184" customFormat="1" ht="12.75" customHeight="1" x14ac:dyDescent="0.25">
      <c r="A1036" s="28">
        <v>710</v>
      </c>
      <c r="B1036" s="13">
        <v>82</v>
      </c>
      <c r="C1036" s="7" t="s">
        <v>59</v>
      </c>
      <c r="D1036" s="7" t="s">
        <v>98</v>
      </c>
      <c r="E1036" s="20" t="s">
        <v>338</v>
      </c>
      <c r="F1036" s="20" t="s">
        <v>33</v>
      </c>
      <c r="G1036" s="932" t="s">
        <v>56</v>
      </c>
      <c r="H1036" s="911">
        <v>44873</v>
      </c>
      <c r="I1036" s="814" t="s">
        <v>1560</v>
      </c>
      <c r="J1036" s="29" t="s">
        <v>798</v>
      </c>
      <c r="K1036" s="5" t="s">
        <v>26</v>
      </c>
      <c r="L1036" s="5" t="s">
        <v>811</v>
      </c>
      <c r="M1036" s="5"/>
      <c r="N1036" s="101" t="s">
        <v>589</v>
      </c>
      <c r="O1036" s="342">
        <v>44889</v>
      </c>
      <c r="P1036" s="101" t="s">
        <v>589</v>
      </c>
      <c r="Q1036" s="101">
        <v>44803</v>
      </c>
      <c r="R1036" s="1037">
        <v>44900</v>
      </c>
      <c r="S1036" s="538" t="s">
        <v>101</v>
      </c>
      <c r="T1036" s="8" t="s">
        <v>102</v>
      </c>
      <c r="U1036" s="8" t="s">
        <v>253</v>
      </c>
      <c r="V1036" s="17" t="s">
        <v>248</v>
      </c>
      <c r="W1036" s="17" t="s">
        <v>117</v>
      </c>
      <c r="X1036" s="41" t="s">
        <v>1605</v>
      </c>
      <c r="Y1036" s="17"/>
      <c r="Z1036" s="5" t="s">
        <v>14</v>
      </c>
      <c r="AA1036" s="38" t="s">
        <v>244</v>
      </c>
      <c r="AB1036" s="15" t="s">
        <v>21</v>
      </c>
      <c r="AC1036" s="22" t="s">
        <v>65</v>
      </c>
      <c r="AD1036" s="4" t="s">
        <v>331</v>
      </c>
      <c r="AE1036" s="4" t="s">
        <v>274</v>
      </c>
      <c r="AF1036" s="20" t="s">
        <v>18</v>
      </c>
      <c r="AG1036" s="6" t="str">
        <f t="shared" si="679"/>
        <v>710_82_1375_5_240_04_B</v>
      </c>
      <c r="AH1036" s="5"/>
      <c r="AI1036" s="45" t="str">
        <f t="shared" si="680"/>
        <v>710_82_1375_5_240_04  Übersichtsplan StBau Krankonsole</v>
      </c>
    </row>
    <row r="1037" spans="1:16380" s="885" customFormat="1" ht="12.75" customHeight="1" x14ac:dyDescent="0.25">
      <c r="A1037" s="874">
        <v>710</v>
      </c>
      <c r="B1037" s="791">
        <v>82</v>
      </c>
      <c r="C1037" s="875" t="s">
        <v>59</v>
      </c>
      <c r="D1037" s="875" t="s">
        <v>98</v>
      </c>
      <c r="E1037" s="119" t="s">
        <v>338</v>
      </c>
      <c r="F1037" s="119" t="s">
        <v>36</v>
      </c>
      <c r="G1037" s="951" t="s">
        <v>19</v>
      </c>
      <c r="H1037" s="918">
        <v>44477</v>
      </c>
      <c r="I1037" s="934" t="s">
        <v>1556</v>
      </c>
      <c r="J1037" s="856" t="s">
        <v>798</v>
      </c>
      <c r="K1037" s="118" t="s">
        <v>26</v>
      </c>
      <c r="L1037" s="118" t="s">
        <v>811</v>
      </c>
      <c r="M1037" s="118"/>
      <c r="N1037" s="859">
        <v>44515</v>
      </c>
      <c r="O1037" s="859">
        <v>44528</v>
      </c>
      <c r="P1037" s="859">
        <f t="shared" si="678"/>
        <v>44557</v>
      </c>
      <c r="Q1037" s="859">
        <v>44803</v>
      </c>
      <c r="R1037" s="919"/>
      <c r="S1037" s="959" t="s">
        <v>101</v>
      </c>
      <c r="T1037" s="878" t="s">
        <v>102</v>
      </c>
      <c r="U1037" s="878" t="s">
        <v>253</v>
      </c>
      <c r="V1037" s="879" t="s">
        <v>248</v>
      </c>
      <c r="W1037" s="879" t="s">
        <v>117</v>
      </c>
      <c r="X1037" s="960" t="s">
        <v>1604</v>
      </c>
      <c r="Y1037" s="879"/>
      <c r="Z1037" s="118" t="s">
        <v>14</v>
      </c>
      <c r="AA1037" s="919" t="s">
        <v>244</v>
      </c>
      <c r="AB1037" s="920" t="s">
        <v>21</v>
      </c>
      <c r="AC1037" s="126" t="s">
        <v>30</v>
      </c>
      <c r="AD1037" s="883" t="s">
        <v>331</v>
      </c>
      <c r="AE1037" s="883" t="s">
        <v>274</v>
      </c>
      <c r="AF1037" s="119" t="s">
        <v>18</v>
      </c>
      <c r="AG1037" s="128" t="str">
        <f t="shared" si="679"/>
        <v>710_82_1375_5_240_05_A</v>
      </c>
      <c r="AH1037" s="118"/>
      <c r="AI1037" s="884" t="str">
        <f t="shared" si="680"/>
        <v>710_82_1375_5_240_05  Übersichtsplan StBau Geländer</v>
      </c>
    </row>
    <row r="1038" spans="1:16380" s="184" customFormat="1" ht="12.75" customHeight="1" x14ac:dyDescent="0.25">
      <c r="A1038" s="28">
        <v>710</v>
      </c>
      <c r="B1038" s="13">
        <v>82</v>
      </c>
      <c r="C1038" s="7" t="s">
        <v>59</v>
      </c>
      <c r="D1038" s="7" t="s">
        <v>98</v>
      </c>
      <c r="E1038" s="20" t="s">
        <v>338</v>
      </c>
      <c r="F1038" s="20" t="s">
        <v>36</v>
      </c>
      <c r="G1038" s="932" t="s">
        <v>56</v>
      </c>
      <c r="H1038" s="911">
        <v>44873</v>
      </c>
      <c r="I1038" s="814" t="s">
        <v>1560</v>
      </c>
      <c r="J1038" s="29" t="s">
        <v>798</v>
      </c>
      <c r="K1038" s="5" t="s">
        <v>26</v>
      </c>
      <c r="L1038" s="5" t="s">
        <v>811</v>
      </c>
      <c r="M1038" s="5"/>
      <c r="N1038" s="101" t="s">
        <v>589</v>
      </c>
      <c r="O1038" s="342">
        <v>44889</v>
      </c>
      <c r="P1038" s="101" t="s">
        <v>589</v>
      </c>
      <c r="Q1038" s="101">
        <v>44803</v>
      </c>
      <c r="R1038" s="1037">
        <v>44893</v>
      </c>
      <c r="S1038" s="538" t="s">
        <v>101</v>
      </c>
      <c r="T1038" s="8" t="s">
        <v>102</v>
      </c>
      <c r="U1038" s="8" t="s">
        <v>253</v>
      </c>
      <c r="V1038" s="17" t="s">
        <v>248</v>
      </c>
      <c r="W1038" s="17" t="s">
        <v>117</v>
      </c>
      <c r="X1038" s="41" t="s">
        <v>1604</v>
      </c>
      <c r="Y1038" s="17"/>
      <c r="Z1038" s="5" t="s">
        <v>14</v>
      </c>
      <c r="AA1038" s="38" t="s">
        <v>244</v>
      </c>
      <c r="AB1038" s="15" t="s">
        <v>21</v>
      </c>
      <c r="AC1038" s="22" t="s">
        <v>30</v>
      </c>
      <c r="AD1038" s="4" t="s">
        <v>331</v>
      </c>
      <c r="AE1038" s="4" t="s">
        <v>274</v>
      </c>
      <c r="AF1038" s="20" t="s">
        <v>18</v>
      </c>
      <c r="AG1038" s="6" t="str">
        <f t="shared" si="679"/>
        <v>710_82_1375_5_240_05_B</v>
      </c>
      <c r="AH1038" s="5"/>
      <c r="AI1038" s="45" t="str">
        <f t="shared" si="680"/>
        <v>710_82_1375_5_240_05  Übersichtsplan StBau Geländer</v>
      </c>
    </row>
    <row r="1039" spans="1:16380" s="885" customFormat="1" ht="12.75" customHeight="1" x14ac:dyDescent="0.25">
      <c r="A1039" s="874">
        <v>710</v>
      </c>
      <c r="B1039" s="791">
        <v>82</v>
      </c>
      <c r="C1039" s="875" t="s">
        <v>59</v>
      </c>
      <c r="D1039" s="875" t="s">
        <v>98</v>
      </c>
      <c r="E1039" s="119" t="s">
        <v>338</v>
      </c>
      <c r="F1039" s="119" t="s">
        <v>49</v>
      </c>
      <c r="G1039" s="951" t="s">
        <v>19</v>
      </c>
      <c r="H1039" s="918">
        <v>44477</v>
      </c>
      <c r="I1039" s="934" t="s">
        <v>1556</v>
      </c>
      <c r="J1039" s="856" t="s">
        <v>798</v>
      </c>
      <c r="K1039" s="118" t="s">
        <v>26</v>
      </c>
      <c r="L1039" s="118" t="s">
        <v>811</v>
      </c>
      <c r="M1039" s="118"/>
      <c r="N1039" s="859">
        <v>44515</v>
      </c>
      <c r="O1039" s="859">
        <v>44528</v>
      </c>
      <c r="P1039" s="859">
        <f t="shared" si="678"/>
        <v>44557</v>
      </c>
      <c r="Q1039" s="859">
        <v>44803</v>
      </c>
      <c r="R1039" s="919"/>
      <c r="S1039" s="959" t="s">
        <v>101</v>
      </c>
      <c r="T1039" s="878" t="s">
        <v>102</v>
      </c>
      <c r="U1039" s="878" t="s">
        <v>253</v>
      </c>
      <c r="V1039" s="879" t="s">
        <v>248</v>
      </c>
      <c r="W1039" s="879" t="s">
        <v>117</v>
      </c>
      <c r="X1039" s="960" t="s">
        <v>1603</v>
      </c>
      <c r="Y1039" s="879"/>
      <c r="Z1039" s="118" t="s">
        <v>14</v>
      </c>
      <c r="AA1039" s="919" t="s">
        <v>244</v>
      </c>
      <c r="AB1039" s="920" t="s">
        <v>21</v>
      </c>
      <c r="AC1039" s="126" t="s">
        <v>53</v>
      </c>
      <c r="AD1039" s="883" t="s">
        <v>331</v>
      </c>
      <c r="AE1039" s="883" t="s">
        <v>274</v>
      </c>
      <c r="AF1039" s="119" t="s">
        <v>18</v>
      </c>
      <c r="AG1039" s="128" t="str">
        <f t="shared" si="679"/>
        <v>710_82_1375_5_240_06_A</v>
      </c>
      <c r="AH1039" s="118"/>
      <c r="AI1039" s="884" t="str">
        <f t="shared" si="680"/>
        <v>710_82_1375_5_240_06  Übersichtsplan StBau Überfallbl. E 1-7</v>
      </c>
    </row>
    <row r="1040" spans="1:16380" s="1042" customFormat="1" ht="12.75" customHeight="1" x14ac:dyDescent="0.25">
      <c r="A1040" s="28">
        <v>710</v>
      </c>
      <c r="B1040" s="13">
        <v>82</v>
      </c>
      <c r="C1040" s="7" t="s">
        <v>59</v>
      </c>
      <c r="D1040" s="7" t="s">
        <v>98</v>
      </c>
      <c r="E1040" s="20" t="s">
        <v>338</v>
      </c>
      <c r="F1040" s="20" t="s">
        <v>49</v>
      </c>
      <c r="G1040" s="932" t="s">
        <v>56</v>
      </c>
      <c r="H1040" s="911">
        <v>44873</v>
      </c>
      <c r="I1040" s="814" t="s">
        <v>1560</v>
      </c>
      <c r="J1040" s="29" t="s">
        <v>798</v>
      </c>
      <c r="K1040" s="5" t="s">
        <v>26</v>
      </c>
      <c r="L1040" s="5" t="s">
        <v>811</v>
      </c>
      <c r="M1040" s="5"/>
      <c r="N1040" s="101" t="s">
        <v>589</v>
      </c>
      <c r="O1040" s="342">
        <v>44889</v>
      </c>
      <c r="P1040" s="101" t="s">
        <v>589</v>
      </c>
      <c r="Q1040" s="101">
        <v>44803</v>
      </c>
      <c r="R1040" s="1037">
        <v>44893</v>
      </c>
      <c r="S1040" s="538" t="s">
        <v>101</v>
      </c>
      <c r="T1040" s="8" t="s">
        <v>102</v>
      </c>
      <c r="U1040" s="8" t="s">
        <v>253</v>
      </c>
      <c r="V1040" s="17" t="s">
        <v>248</v>
      </c>
      <c r="W1040" s="17" t="s">
        <v>117</v>
      </c>
      <c r="X1040" s="41" t="s">
        <v>1603</v>
      </c>
      <c r="Y1040" s="17"/>
      <c r="Z1040" s="5" t="s">
        <v>14</v>
      </c>
      <c r="AA1040" s="38" t="s">
        <v>244</v>
      </c>
      <c r="AB1040" s="15" t="s">
        <v>21</v>
      </c>
      <c r="AC1040" s="22" t="s">
        <v>53</v>
      </c>
      <c r="AD1040" s="4" t="s">
        <v>331</v>
      </c>
      <c r="AE1040" s="4" t="s">
        <v>274</v>
      </c>
      <c r="AF1040" s="20" t="s">
        <v>18</v>
      </c>
      <c r="AG1040" s="6" t="str">
        <f t="shared" si="679"/>
        <v>710_82_1375_5_240_06_B</v>
      </c>
      <c r="AH1040" s="5"/>
      <c r="AI1040" s="45" t="str">
        <f t="shared" si="680"/>
        <v>710_82_1375_5_240_06  Übersichtsplan StBau Überfallbl. E 1-7</v>
      </c>
      <c r="AJ1040" s="184"/>
      <c r="AK1040" s="184"/>
      <c r="AL1040" s="184"/>
      <c r="AM1040" s="184"/>
      <c r="AN1040" s="184"/>
      <c r="AO1040" s="184"/>
      <c r="AP1040" s="184"/>
      <c r="AQ1040" s="184"/>
      <c r="AR1040" s="184"/>
      <c r="AS1040" s="184"/>
      <c r="AT1040" s="184"/>
      <c r="AU1040" s="184"/>
      <c r="AV1040" s="184"/>
      <c r="AW1040" s="184"/>
      <c r="AX1040" s="184"/>
      <c r="AY1040" s="184"/>
      <c r="AZ1040" s="184"/>
      <c r="BA1040" s="184"/>
      <c r="BB1040" s="184"/>
      <c r="BC1040" s="184"/>
      <c r="BD1040" s="184"/>
      <c r="BE1040" s="184"/>
      <c r="BF1040" s="184"/>
      <c r="BG1040" s="184"/>
      <c r="BH1040" s="184"/>
      <c r="BI1040" s="184"/>
      <c r="BJ1040" s="184"/>
      <c r="BK1040" s="184"/>
      <c r="BL1040" s="184"/>
      <c r="BM1040" s="184"/>
      <c r="BN1040" s="184"/>
      <c r="BO1040" s="184"/>
      <c r="BP1040" s="184"/>
      <c r="BQ1040" s="184"/>
      <c r="BR1040" s="184"/>
      <c r="BS1040" s="184"/>
      <c r="BT1040" s="184"/>
      <c r="BU1040" s="184"/>
      <c r="BV1040" s="184"/>
      <c r="BW1040" s="184"/>
      <c r="BX1040" s="184"/>
      <c r="BY1040" s="184"/>
      <c r="BZ1040" s="184"/>
      <c r="CA1040" s="184"/>
      <c r="CB1040" s="184"/>
      <c r="CC1040" s="184"/>
      <c r="CD1040" s="184"/>
      <c r="CE1040" s="184"/>
      <c r="CF1040" s="184"/>
      <c r="CG1040" s="184"/>
      <c r="CH1040" s="184"/>
      <c r="CI1040" s="184"/>
      <c r="CJ1040" s="184"/>
      <c r="CK1040" s="184"/>
      <c r="CL1040" s="184"/>
      <c r="CM1040" s="184"/>
      <c r="CN1040" s="184"/>
      <c r="CO1040" s="184"/>
      <c r="CP1040" s="184"/>
      <c r="CQ1040" s="184"/>
      <c r="CR1040" s="184"/>
      <c r="CS1040" s="184"/>
      <c r="CT1040" s="184"/>
      <c r="CU1040" s="184"/>
      <c r="CV1040" s="184"/>
      <c r="CW1040" s="184"/>
      <c r="CX1040" s="184"/>
      <c r="CY1040" s="184"/>
      <c r="CZ1040" s="184"/>
      <c r="DA1040" s="184"/>
      <c r="DB1040" s="184"/>
      <c r="DC1040" s="184"/>
      <c r="DD1040" s="184"/>
      <c r="DE1040" s="184"/>
      <c r="DF1040" s="184"/>
      <c r="DG1040" s="184"/>
      <c r="DH1040" s="184"/>
      <c r="DI1040" s="184"/>
      <c r="DJ1040" s="184"/>
      <c r="DK1040" s="184"/>
      <c r="DL1040" s="184"/>
      <c r="DM1040" s="184"/>
      <c r="DN1040" s="184"/>
      <c r="DO1040" s="184"/>
      <c r="DP1040" s="184"/>
      <c r="DQ1040" s="184"/>
      <c r="DR1040" s="184"/>
      <c r="DS1040" s="184"/>
      <c r="DT1040" s="184"/>
      <c r="DU1040" s="184"/>
      <c r="DV1040" s="184"/>
      <c r="DW1040" s="184"/>
      <c r="DX1040" s="184"/>
      <c r="DY1040" s="184"/>
      <c r="DZ1040" s="184"/>
      <c r="EA1040" s="184"/>
      <c r="EB1040" s="184"/>
      <c r="EC1040" s="184"/>
      <c r="ED1040" s="184"/>
      <c r="EE1040" s="184"/>
      <c r="EF1040" s="184"/>
      <c r="EG1040" s="184"/>
      <c r="EH1040" s="184"/>
      <c r="EI1040" s="184"/>
      <c r="EJ1040" s="184"/>
      <c r="EK1040" s="184"/>
      <c r="EL1040" s="184"/>
      <c r="EM1040" s="184"/>
      <c r="EN1040" s="184"/>
      <c r="EO1040" s="184"/>
      <c r="EP1040" s="184"/>
      <c r="EQ1040" s="184"/>
      <c r="ER1040" s="184"/>
      <c r="ES1040" s="184"/>
      <c r="ET1040" s="184"/>
      <c r="EU1040" s="184"/>
      <c r="EV1040" s="184"/>
      <c r="EW1040" s="184"/>
      <c r="EX1040" s="184"/>
      <c r="EY1040" s="184"/>
      <c r="EZ1040" s="184"/>
      <c r="FA1040" s="184"/>
      <c r="FB1040" s="184"/>
      <c r="FC1040" s="184"/>
      <c r="FD1040" s="184"/>
      <c r="FE1040" s="184"/>
      <c r="FF1040" s="184"/>
      <c r="FG1040" s="184"/>
      <c r="FH1040" s="184"/>
      <c r="FI1040" s="184"/>
      <c r="FJ1040" s="184"/>
      <c r="FK1040" s="184"/>
      <c r="FL1040" s="184"/>
      <c r="FM1040" s="184"/>
      <c r="FN1040" s="184"/>
      <c r="FO1040" s="184"/>
      <c r="FP1040" s="184"/>
      <c r="FQ1040" s="184"/>
      <c r="FR1040" s="184"/>
      <c r="FS1040" s="184"/>
      <c r="FT1040" s="184"/>
      <c r="FU1040" s="184"/>
      <c r="FV1040" s="184"/>
      <c r="FW1040" s="184"/>
      <c r="FX1040" s="184"/>
      <c r="FY1040" s="184"/>
      <c r="FZ1040" s="184"/>
      <c r="GA1040" s="184"/>
      <c r="GB1040" s="184"/>
      <c r="GC1040" s="184"/>
      <c r="GD1040" s="184"/>
      <c r="GE1040" s="184"/>
      <c r="GF1040" s="184"/>
      <c r="GG1040" s="184"/>
      <c r="GH1040" s="184"/>
      <c r="GI1040" s="184"/>
      <c r="GJ1040" s="184"/>
      <c r="GK1040" s="184"/>
      <c r="GL1040" s="184"/>
      <c r="GM1040" s="184"/>
      <c r="GN1040" s="184"/>
      <c r="GO1040" s="184"/>
      <c r="GP1040" s="184"/>
      <c r="GQ1040" s="184"/>
      <c r="GR1040" s="184"/>
      <c r="GS1040" s="184"/>
      <c r="GT1040" s="184"/>
      <c r="GU1040" s="184"/>
      <c r="GV1040" s="184"/>
      <c r="GW1040" s="184"/>
      <c r="GX1040" s="184"/>
      <c r="GY1040" s="184"/>
      <c r="GZ1040" s="184"/>
      <c r="HA1040" s="184"/>
      <c r="HB1040" s="184"/>
      <c r="HC1040" s="184"/>
      <c r="HD1040" s="184"/>
      <c r="HE1040" s="184"/>
      <c r="HF1040" s="184"/>
      <c r="HG1040" s="184"/>
      <c r="HH1040" s="184"/>
      <c r="HI1040" s="184"/>
      <c r="HJ1040" s="184"/>
      <c r="HK1040" s="184"/>
      <c r="HL1040" s="184"/>
      <c r="HM1040" s="184"/>
      <c r="HN1040" s="184"/>
      <c r="HO1040" s="184"/>
      <c r="HP1040" s="184"/>
      <c r="HQ1040" s="184"/>
      <c r="HR1040" s="184"/>
      <c r="HS1040" s="184"/>
      <c r="HT1040" s="184"/>
      <c r="HU1040" s="184"/>
      <c r="HV1040" s="184"/>
      <c r="HW1040" s="184"/>
      <c r="HX1040" s="184"/>
      <c r="HY1040" s="184"/>
      <c r="HZ1040" s="184"/>
      <c r="IA1040" s="184"/>
      <c r="IB1040" s="184"/>
      <c r="IC1040" s="184"/>
      <c r="ID1040" s="184"/>
      <c r="IE1040" s="184"/>
      <c r="IF1040" s="184"/>
      <c r="IG1040" s="184"/>
      <c r="IH1040" s="184"/>
      <c r="II1040" s="184"/>
      <c r="IJ1040" s="184"/>
      <c r="IK1040" s="184"/>
      <c r="IL1040" s="184"/>
      <c r="IM1040" s="184"/>
      <c r="IN1040" s="184"/>
      <c r="IO1040" s="184"/>
      <c r="IP1040" s="184"/>
      <c r="IQ1040" s="184"/>
      <c r="IR1040" s="184"/>
      <c r="IS1040" s="184"/>
      <c r="IT1040" s="184"/>
      <c r="IU1040" s="184"/>
      <c r="IV1040" s="184"/>
      <c r="IW1040" s="184"/>
      <c r="IX1040" s="184"/>
      <c r="IY1040" s="184"/>
      <c r="IZ1040" s="184"/>
      <c r="JA1040" s="184"/>
      <c r="JB1040" s="184"/>
      <c r="JC1040" s="184"/>
      <c r="JD1040" s="184"/>
      <c r="JE1040" s="184"/>
      <c r="JF1040" s="184"/>
      <c r="JG1040" s="184"/>
      <c r="JH1040" s="184"/>
      <c r="JI1040" s="184"/>
      <c r="JJ1040" s="184"/>
      <c r="JK1040" s="184"/>
      <c r="JL1040" s="184"/>
      <c r="JM1040" s="184"/>
      <c r="JN1040" s="184"/>
      <c r="JO1040" s="184"/>
      <c r="JP1040" s="184"/>
      <c r="JQ1040" s="184"/>
      <c r="JR1040" s="184"/>
      <c r="JS1040" s="184"/>
      <c r="JT1040" s="184"/>
      <c r="JU1040" s="184"/>
      <c r="JV1040" s="184"/>
      <c r="JW1040" s="184"/>
      <c r="JX1040" s="184"/>
      <c r="JY1040" s="184"/>
      <c r="JZ1040" s="184"/>
      <c r="KA1040" s="184"/>
      <c r="KB1040" s="184"/>
      <c r="KC1040" s="184"/>
      <c r="KD1040" s="184"/>
      <c r="KE1040" s="184"/>
      <c r="KF1040" s="184"/>
      <c r="KG1040" s="184"/>
      <c r="KH1040" s="184"/>
      <c r="KI1040" s="184"/>
      <c r="KJ1040" s="184"/>
      <c r="KK1040" s="184"/>
      <c r="KL1040" s="184"/>
      <c r="KM1040" s="184"/>
      <c r="KN1040" s="184"/>
      <c r="KO1040" s="184"/>
      <c r="KP1040" s="184"/>
      <c r="KQ1040" s="184"/>
      <c r="KR1040" s="184"/>
      <c r="KS1040" s="184"/>
      <c r="KT1040" s="184"/>
      <c r="KU1040" s="184"/>
      <c r="KV1040" s="184"/>
      <c r="KW1040" s="184"/>
      <c r="KX1040" s="184"/>
      <c r="KY1040" s="184"/>
      <c r="KZ1040" s="184"/>
      <c r="LA1040" s="184"/>
      <c r="LB1040" s="184"/>
      <c r="LC1040" s="184"/>
      <c r="LD1040" s="184"/>
      <c r="LE1040" s="184"/>
      <c r="LF1040" s="184"/>
      <c r="LG1040" s="184"/>
      <c r="LH1040" s="184"/>
      <c r="LI1040" s="184"/>
      <c r="LJ1040" s="184"/>
      <c r="LK1040" s="184"/>
      <c r="LL1040" s="184"/>
      <c r="LM1040" s="184"/>
      <c r="LN1040" s="184"/>
      <c r="LO1040" s="184"/>
      <c r="LP1040" s="184"/>
      <c r="LQ1040" s="184"/>
      <c r="LR1040" s="184"/>
      <c r="LS1040" s="184"/>
      <c r="LT1040" s="184"/>
      <c r="LU1040" s="184"/>
      <c r="LV1040" s="184"/>
      <c r="LW1040" s="184"/>
      <c r="LX1040" s="184"/>
      <c r="LY1040" s="184"/>
      <c r="LZ1040" s="184"/>
      <c r="MA1040" s="184"/>
      <c r="MB1040" s="184"/>
      <c r="MC1040" s="184"/>
      <c r="MD1040" s="184"/>
      <c r="ME1040" s="184"/>
      <c r="MF1040" s="184"/>
      <c r="MG1040" s="184"/>
      <c r="MH1040" s="184"/>
      <c r="MI1040" s="184"/>
      <c r="MJ1040" s="184"/>
      <c r="MK1040" s="184"/>
      <c r="ML1040" s="184"/>
      <c r="MM1040" s="184"/>
      <c r="MN1040" s="184"/>
      <c r="MO1040" s="184"/>
      <c r="MP1040" s="184"/>
      <c r="MQ1040" s="184"/>
      <c r="MR1040" s="184"/>
      <c r="MS1040" s="184"/>
      <c r="MT1040" s="184"/>
      <c r="MU1040" s="184"/>
      <c r="MV1040" s="184"/>
      <c r="MW1040" s="184"/>
      <c r="MX1040" s="184"/>
      <c r="MY1040" s="184"/>
      <c r="MZ1040" s="184"/>
      <c r="NA1040" s="184"/>
      <c r="NB1040" s="184"/>
      <c r="NC1040" s="184"/>
      <c r="ND1040" s="184"/>
      <c r="NE1040" s="184"/>
      <c r="NF1040" s="184"/>
      <c r="NG1040" s="184"/>
      <c r="NH1040" s="184"/>
      <c r="NI1040" s="184"/>
      <c r="NJ1040" s="184"/>
      <c r="NK1040" s="184"/>
      <c r="NL1040" s="184"/>
      <c r="NM1040" s="184"/>
      <c r="NN1040" s="184"/>
      <c r="NO1040" s="184"/>
      <c r="NP1040" s="184"/>
      <c r="NQ1040" s="184"/>
      <c r="NR1040" s="184"/>
      <c r="NS1040" s="184"/>
      <c r="NT1040" s="184"/>
      <c r="NU1040" s="184"/>
      <c r="NV1040" s="184"/>
      <c r="NW1040" s="184"/>
      <c r="NX1040" s="184"/>
      <c r="NY1040" s="184"/>
      <c r="NZ1040" s="184"/>
      <c r="OA1040" s="184"/>
      <c r="OB1040" s="184"/>
      <c r="OC1040" s="184"/>
      <c r="OD1040" s="184"/>
      <c r="OE1040" s="184"/>
      <c r="OF1040" s="184"/>
      <c r="OG1040" s="184"/>
      <c r="OH1040" s="184"/>
      <c r="OI1040" s="184"/>
      <c r="OJ1040" s="184"/>
      <c r="OK1040" s="184"/>
      <c r="OL1040" s="184"/>
      <c r="OM1040" s="184"/>
      <c r="ON1040" s="184"/>
      <c r="OO1040" s="184"/>
      <c r="OP1040" s="184"/>
      <c r="OQ1040" s="184"/>
      <c r="OR1040" s="184"/>
      <c r="OS1040" s="184"/>
      <c r="OT1040" s="184"/>
      <c r="OU1040" s="184"/>
      <c r="OV1040" s="184"/>
      <c r="OW1040" s="184"/>
      <c r="OX1040" s="184"/>
      <c r="OY1040" s="184"/>
      <c r="OZ1040" s="184"/>
      <c r="PA1040" s="184"/>
      <c r="PB1040" s="184"/>
      <c r="PC1040" s="184"/>
      <c r="PD1040" s="184"/>
      <c r="PE1040" s="184"/>
      <c r="PF1040" s="184"/>
      <c r="PG1040" s="184"/>
      <c r="PH1040" s="184"/>
      <c r="PI1040" s="184"/>
      <c r="PJ1040" s="184"/>
      <c r="PK1040" s="184"/>
      <c r="PL1040" s="184"/>
      <c r="PM1040" s="184"/>
      <c r="PN1040" s="184"/>
      <c r="PO1040" s="184"/>
      <c r="PP1040" s="184"/>
      <c r="PQ1040" s="184"/>
      <c r="PR1040" s="184"/>
      <c r="PS1040" s="184"/>
      <c r="PT1040" s="184"/>
      <c r="PU1040" s="184"/>
      <c r="PV1040" s="184"/>
      <c r="PW1040" s="184"/>
      <c r="PX1040" s="184"/>
      <c r="PY1040" s="184"/>
      <c r="PZ1040" s="184"/>
      <c r="QA1040" s="184"/>
      <c r="QB1040" s="184"/>
      <c r="QC1040" s="184"/>
      <c r="QD1040" s="184"/>
      <c r="QE1040" s="184"/>
      <c r="QF1040" s="184"/>
      <c r="QG1040" s="184"/>
      <c r="QH1040" s="184"/>
      <c r="QI1040" s="184"/>
      <c r="QJ1040" s="184"/>
      <c r="QK1040" s="184"/>
      <c r="QL1040" s="184"/>
      <c r="QM1040" s="184"/>
      <c r="QN1040" s="184"/>
      <c r="QO1040" s="184"/>
      <c r="QP1040" s="184"/>
      <c r="QQ1040" s="184"/>
      <c r="QR1040" s="184"/>
      <c r="QS1040" s="184"/>
      <c r="QT1040" s="184"/>
      <c r="QU1040" s="184"/>
      <c r="QV1040" s="184"/>
      <c r="QW1040" s="184"/>
      <c r="QX1040" s="184"/>
      <c r="QY1040" s="184"/>
      <c r="QZ1040" s="184"/>
      <c r="RA1040" s="184"/>
      <c r="RB1040" s="184"/>
      <c r="RC1040" s="184"/>
      <c r="RD1040" s="184"/>
      <c r="RE1040" s="184"/>
      <c r="RF1040" s="184"/>
      <c r="RG1040" s="184"/>
      <c r="RH1040" s="184"/>
      <c r="RI1040" s="184"/>
      <c r="RJ1040" s="184"/>
      <c r="RK1040" s="184"/>
      <c r="RL1040" s="184"/>
      <c r="RM1040" s="184"/>
      <c r="RN1040" s="184"/>
      <c r="RO1040" s="184"/>
      <c r="RP1040" s="184"/>
      <c r="RQ1040" s="184"/>
      <c r="RR1040" s="184"/>
      <c r="RS1040" s="184"/>
      <c r="RT1040" s="184"/>
      <c r="RU1040" s="184"/>
      <c r="RV1040" s="184"/>
      <c r="RW1040" s="184"/>
      <c r="RX1040" s="184"/>
      <c r="RY1040" s="184"/>
      <c r="RZ1040" s="184"/>
      <c r="SA1040" s="184"/>
      <c r="SB1040" s="184"/>
      <c r="SC1040" s="184"/>
      <c r="SD1040" s="184"/>
      <c r="SE1040" s="184"/>
      <c r="SF1040" s="184"/>
      <c r="SG1040" s="184"/>
      <c r="SH1040" s="184"/>
      <c r="SI1040" s="184"/>
      <c r="SJ1040" s="184"/>
      <c r="SK1040" s="184"/>
      <c r="SL1040" s="184"/>
      <c r="SM1040" s="184"/>
      <c r="SN1040" s="184"/>
      <c r="SO1040" s="184"/>
      <c r="SP1040" s="184"/>
      <c r="SQ1040" s="184"/>
      <c r="SR1040" s="184"/>
      <c r="SS1040" s="184"/>
      <c r="ST1040" s="184"/>
      <c r="SU1040" s="184"/>
      <c r="SV1040" s="184"/>
      <c r="SW1040" s="184"/>
      <c r="SX1040" s="184"/>
      <c r="SY1040" s="184"/>
      <c r="SZ1040" s="184"/>
      <c r="TA1040" s="184"/>
      <c r="TB1040" s="184"/>
      <c r="TC1040" s="184"/>
      <c r="TD1040" s="184"/>
      <c r="TE1040" s="184"/>
      <c r="TF1040" s="184"/>
      <c r="TG1040" s="184"/>
      <c r="TH1040" s="184"/>
      <c r="TI1040" s="184"/>
      <c r="TJ1040" s="184"/>
      <c r="TK1040" s="184"/>
      <c r="TL1040" s="184"/>
      <c r="TM1040" s="184"/>
      <c r="TN1040" s="184"/>
      <c r="TO1040" s="184"/>
      <c r="TP1040" s="184"/>
      <c r="TQ1040" s="184"/>
      <c r="TR1040" s="184"/>
      <c r="TS1040" s="184"/>
      <c r="TT1040" s="184"/>
      <c r="TU1040" s="184"/>
      <c r="TV1040" s="184"/>
      <c r="TW1040" s="184"/>
      <c r="TX1040" s="184"/>
      <c r="TY1040" s="184"/>
      <c r="TZ1040" s="184"/>
      <c r="UA1040" s="184"/>
      <c r="UB1040" s="184"/>
      <c r="UC1040" s="184"/>
      <c r="UD1040" s="184"/>
      <c r="UE1040" s="184"/>
      <c r="UF1040" s="184"/>
      <c r="UG1040" s="184"/>
      <c r="UH1040" s="184"/>
      <c r="UI1040" s="184"/>
      <c r="UJ1040" s="184"/>
      <c r="UK1040" s="184"/>
      <c r="UL1040" s="184"/>
      <c r="UM1040" s="184"/>
      <c r="UN1040" s="184"/>
      <c r="UO1040" s="184"/>
      <c r="UP1040" s="184"/>
      <c r="UQ1040" s="184"/>
      <c r="UR1040" s="184"/>
      <c r="US1040" s="184"/>
      <c r="UT1040" s="184"/>
      <c r="UU1040" s="184"/>
      <c r="UV1040" s="184"/>
      <c r="UW1040" s="184"/>
      <c r="UX1040" s="184"/>
      <c r="UY1040" s="184"/>
      <c r="UZ1040" s="184"/>
      <c r="VA1040" s="184"/>
      <c r="VB1040" s="184"/>
      <c r="VC1040" s="184"/>
      <c r="VD1040" s="184"/>
      <c r="VE1040" s="184"/>
      <c r="VF1040" s="184"/>
      <c r="VG1040" s="184"/>
      <c r="VH1040" s="184"/>
      <c r="VI1040" s="184"/>
      <c r="VJ1040" s="184"/>
      <c r="VK1040" s="184"/>
      <c r="VL1040" s="184"/>
      <c r="VM1040" s="184"/>
      <c r="VN1040" s="184"/>
      <c r="VO1040" s="184"/>
      <c r="VP1040" s="184"/>
      <c r="VQ1040" s="184"/>
      <c r="VR1040" s="184"/>
      <c r="VS1040" s="184"/>
      <c r="VT1040" s="184"/>
      <c r="VU1040" s="184"/>
      <c r="VV1040" s="184"/>
      <c r="VW1040" s="184"/>
      <c r="VX1040" s="184"/>
      <c r="VY1040" s="184"/>
      <c r="VZ1040" s="184"/>
      <c r="WA1040" s="184"/>
      <c r="WB1040" s="184"/>
      <c r="WC1040" s="184"/>
      <c r="WD1040" s="184"/>
      <c r="WE1040" s="184"/>
      <c r="WF1040" s="184"/>
      <c r="WG1040" s="184"/>
      <c r="WH1040" s="184"/>
      <c r="WI1040" s="184"/>
      <c r="WJ1040" s="184"/>
      <c r="WK1040" s="184"/>
      <c r="WL1040" s="184"/>
      <c r="WM1040" s="184"/>
      <c r="WN1040" s="184"/>
      <c r="WO1040" s="184"/>
      <c r="WP1040" s="184"/>
      <c r="WQ1040" s="184"/>
      <c r="WR1040" s="184"/>
      <c r="WS1040" s="184"/>
      <c r="WT1040" s="184"/>
      <c r="WU1040" s="184"/>
      <c r="WV1040" s="184"/>
      <c r="WW1040" s="184"/>
      <c r="WX1040" s="184"/>
      <c r="WY1040" s="184"/>
      <c r="WZ1040" s="184"/>
      <c r="XA1040" s="184"/>
      <c r="XB1040" s="184"/>
      <c r="XC1040" s="184"/>
      <c r="XD1040" s="184"/>
      <c r="XE1040" s="184"/>
      <c r="XF1040" s="184"/>
      <c r="XG1040" s="184"/>
      <c r="XH1040" s="184"/>
      <c r="XI1040" s="184"/>
      <c r="XJ1040" s="184"/>
      <c r="XK1040" s="184"/>
      <c r="XL1040" s="184"/>
      <c r="XM1040" s="184"/>
      <c r="XN1040" s="184"/>
      <c r="XO1040" s="184"/>
      <c r="XP1040" s="184"/>
      <c r="XQ1040" s="184"/>
      <c r="XR1040" s="184"/>
      <c r="XS1040" s="184"/>
      <c r="XT1040" s="184"/>
      <c r="XU1040" s="184"/>
      <c r="XV1040" s="184"/>
      <c r="XW1040" s="184"/>
      <c r="XX1040" s="184"/>
      <c r="XY1040" s="184"/>
      <c r="XZ1040" s="184"/>
      <c r="YA1040" s="184"/>
      <c r="YB1040" s="184"/>
      <c r="YC1040" s="184"/>
      <c r="YD1040" s="184"/>
      <c r="YE1040" s="184"/>
      <c r="YF1040" s="184"/>
      <c r="YG1040" s="184"/>
      <c r="YH1040" s="184"/>
      <c r="YI1040" s="184"/>
      <c r="YJ1040" s="184"/>
      <c r="YK1040" s="184"/>
      <c r="YL1040" s="184"/>
      <c r="YM1040" s="184"/>
      <c r="YN1040" s="184"/>
      <c r="YO1040" s="184"/>
      <c r="YP1040" s="184"/>
      <c r="YQ1040" s="184"/>
      <c r="YR1040" s="184"/>
      <c r="YS1040" s="184"/>
      <c r="YT1040" s="184"/>
      <c r="YU1040" s="184"/>
      <c r="YV1040" s="184"/>
      <c r="YW1040" s="184"/>
      <c r="YX1040" s="184"/>
      <c r="YY1040" s="184"/>
      <c r="YZ1040" s="184"/>
      <c r="ZA1040" s="184"/>
      <c r="ZB1040" s="184"/>
      <c r="ZC1040" s="184"/>
      <c r="ZD1040" s="184"/>
      <c r="ZE1040" s="184"/>
      <c r="ZF1040" s="184"/>
      <c r="ZG1040" s="184"/>
      <c r="ZH1040" s="184"/>
      <c r="ZI1040" s="184"/>
      <c r="ZJ1040" s="184"/>
      <c r="ZK1040" s="184"/>
      <c r="ZL1040" s="184"/>
      <c r="ZM1040" s="184"/>
      <c r="ZN1040" s="184"/>
      <c r="ZO1040" s="184"/>
      <c r="ZP1040" s="184"/>
      <c r="ZQ1040" s="184"/>
      <c r="ZR1040" s="184"/>
      <c r="ZS1040" s="184"/>
      <c r="ZT1040" s="184"/>
      <c r="ZU1040" s="184"/>
      <c r="ZV1040" s="184"/>
      <c r="ZW1040" s="184"/>
      <c r="ZX1040" s="184"/>
      <c r="ZY1040" s="184"/>
      <c r="ZZ1040" s="184"/>
      <c r="AAA1040" s="184"/>
      <c r="AAB1040" s="184"/>
      <c r="AAC1040" s="184"/>
      <c r="AAD1040" s="184"/>
      <c r="AAE1040" s="184"/>
      <c r="AAF1040" s="184"/>
      <c r="AAG1040" s="184"/>
      <c r="AAH1040" s="184"/>
      <c r="AAI1040" s="184"/>
      <c r="AAJ1040" s="184"/>
      <c r="AAK1040" s="184"/>
      <c r="AAL1040" s="184"/>
      <c r="AAM1040" s="184"/>
      <c r="AAN1040" s="184"/>
      <c r="AAO1040" s="184"/>
      <c r="AAP1040" s="184"/>
      <c r="AAQ1040" s="184"/>
      <c r="AAR1040" s="184"/>
      <c r="AAS1040" s="184"/>
      <c r="AAT1040" s="184"/>
      <c r="AAU1040" s="184"/>
      <c r="AAV1040" s="184"/>
      <c r="AAW1040" s="184"/>
      <c r="AAX1040" s="184"/>
      <c r="AAY1040" s="184"/>
      <c r="AAZ1040" s="184"/>
      <c r="ABA1040" s="184"/>
      <c r="ABB1040" s="184"/>
      <c r="ABC1040" s="184"/>
      <c r="ABD1040" s="184"/>
      <c r="ABE1040" s="184"/>
      <c r="ABF1040" s="184"/>
      <c r="ABG1040" s="184"/>
      <c r="ABH1040" s="184"/>
      <c r="ABI1040" s="184"/>
      <c r="ABJ1040" s="184"/>
      <c r="ABK1040" s="184"/>
      <c r="ABL1040" s="184"/>
      <c r="ABM1040" s="184"/>
      <c r="ABN1040" s="184"/>
      <c r="ABO1040" s="184"/>
      <c r="ABP1040" s="184"/>
      <c r="ABQ1040" s="184"/>
      <c r="ABR1040" s="184"/>
      <c r="ABS1040" s="184"/>
      <c r="ABT1040" s="184"/>
      <c r="ABU1040" s="184"/>
      <c r="ABV1040" s="184"/>
      <c r="ABW1040" s="184"/>
      <c r="ABX1040" s="184"/>
      <c r="ABY1040" s="184"/>
      <c r="ABZ1040" s="184"/>
      <c r="ACA1040" s="184"/>
      <c r="ACB1040" s="184"/>
      <c r="ACC1040" s="184"/>
      <c r="ACD1040" s="184"/>
      <c r="ACE1040" s="184"/>
      <c r="ACF1040" s="184"/>
      <c r="ACG1040" s="184"/>
      <c r="ACH1040" s="184"/>
      <c r="ACI1040" s="184"/>
      <c r="ACJ1040" s="184"/>
      <c r="ACK1040" s="184"/>
      <c r="ACL1040" s="184"/>
      <c r="ACM1040" s="184"/>
      <c r="ACN1040" s="184"/>
      <c r="ACO1040" s="184"/>
      <c r="ACP1040" s="184"/>
      <c r="ACQ1040" s="184"/>
      <c r="ACR1040" s="184"/>
      <c r="ACS1040" s="184"/>
      <c r="ACT1040" s="184"/>
      <c r="ACU1040" s="184"/>
      <c r="ACV1040" s="184"/>
      <c r="ACW1040" s="184"/>
      <c r="ACX1040" s="184"/>
      <c r="ACY1040" s="184"/>
      <c r="ACZ1040" s="184"/>
      <c r="ADA1040" s="184"/>
      <c r="ADB1040" s="184"/>
      <c r="ADC1040" s="184"/>
      <c r="ADD1040" s="184"/>
      <c r="ADE1040" s="184"/>
      <c r="ADF1040" s="184"/>
      <c r="ADG1040" s="184"/>
      <c r="ADH1040" s="184"/>
      <c r="ADI1040" s="184"/>
      <c r="ADJ1040" s="184"/>
      <c r="ADK1040" s="184"/>
      <c r="ADL1040" s="184"/>
      <c r="ADM1040" s="184"/>
      <c r="ADN1040" s="184"/>
      <c r="ADO1040" s="184"/>
      <c r="ADP1040" s="184"/>
      <c r="ADQ1040" s="184"/>
      <c r="ADR1040" s="184"/>
      <c r="ADS1040" s="184"/>
      <c r="ADT1040" s="184"/>
      <c r="ADU1040" s="184"/>
      <c r="ADV1040" s="184"/>
      <c r="ADW1040" s="184"/>
      <c r="ADX1040" s="184"/>
      <c r="ADY1040" s="184"/>
      <c r="ADZ1040" s="184"/>
      <c r="AEA1040" s="184"/>
      <c r="AEB1040" s="184"/>
      <c r="AEC1040" s="184"/>
      <c r="AED1040" s="184"/>
      <c r="AEE1040" s="184"/>
      <c r="AEF1040" s="184"/>
      <c r="AEG1040" s="184"/>
      <c r="AEH1040" s="184"/>
      <c r="AEI1040" s="184"/>
      <c r="AEJ1040" s="184"/>
      <c r="AEK1040" s="184"/>
      <c r="AEL1040" s="184"/>
      <c r="AEM1040" s="184"/>
      <c r="AEN1040" s="184"/>
      <c r="AEO1040" s="184"/>
      <c r="AEP1040" s="184"/>
      <c r="AEQ1040" s="184"/>
      <c r="AER1040" s="184"/>
      <c r="AES1040" s="184"/>
      <c r="AET1040" s="184"/>
      <c r="AEU1040" s="184"/>
      <c r="AEV1040" s="184"/>
      <c r="AEW1040" s="184"/>
      <c r="AEX1040" s="184"/>
      <c r="AEY1040" s="184"/>
      <c r="AEZ1040" s="184"/>
      <c r="AFA1040" s="184"/>
      <c r="AFB1040" s="184"/>
      <c r="AFC1040" s="184"/>
      <c r="AFD1040" s="184"/>
      <c r="AFE1040" s="184"/>
      <c r="AFF1040" s="184"/>
      <c r="AFG1040" s="184"/>
      <c r="AFH1040" s="184"/>
      <c r="AFI1040" s="184"/>
      <c r="AFJ1040" s="184"/>
      <c r="AFK1040" s="184"/>
      <c r="AFL1040" s="184"/>
      <c r="AFM1040" s="184"/>
      <c r="AFN1040" s="184"/>
      <c r="AFO1040" s="184"/>
      <c r="AFP1040" s="184"/>
      <c r="AFQ1040" s="184"/>
      <c r="AFR1040" s="184"/>
      <c r="AFS1040" s="184"/>
      <c r="AFT1040" s="184"/>
      <c r="AFU1040" s="184"/>
      <c r="AFV1040" s="184"/>
      <c r="AFW1040" s="184"/>
      <c r="AFX1040" s="184"/>
      <c r="AFY1040" s="184"/>
      <c r="AFZ1040" s="184"/>
      <c r="AGA1040" s="184"/>
      <c r="AGB1040" s="184"/>
      <c r="AGC1040" s="184"/>
      <c r="AGD1040" s="184"/>
      <c r="AGE1040" s="184"/>
      <c r="AGF1040" s="184"/>
      <c r="AGG1040" s="184"/>
      <c r="AGH1040" s="184"/>
      <c r="AGI1040" s="184"/>
      <c r="AGJ1040" s="184"/>
      <c r="AGK1040" s="184"/>
      <c r="AGL1040" s="184"/>
      <c r="AGM1040" s="184"/>
      <c r="AGN1040" s="184"/>
      <c r="AGO1040" s="184"/>
      <c r="AGP1040" s="184"/>
      <c r="AGQ1040" s="184"/>
      <c r="AGR1040" s="184"/>
      <c r="AGS1040" s="184"/>
      <c r="AGT1040" s="184"/>
      <c r="AGU1040" s="184"/>
      <c r="AGV1040" s="184"/>
      <c r="AGW1040" s="184"/>
      <c r="AGX1040" s="184"/>
      <c r="AGY1040" s="184"/>
      <c r="AGZ1040" s="184"/>
      <c r="AHA1040" s="184"/>
      <c r="AHB1040" s="184"/>
      <c r="AHC1040" s="184"/>
      <c r="AHD1040" s="184"/>
      <c r="AHE1040" s="184"/>
      <c r="AHF1040" s="184"/>
      <c r="AHG1040" s="184"/>
      <c r="AHH1040" s="184"/>
      <c r="AHI1040" s="184"/>
      <c r="AHJ1040" s="184"/>
      <c r="AHK1040" s="184"/>
      <c r="AHL1040" s="184"/>
      <c r="AHM1040" s="184"/>
      <c r="AHN1040" s="184"/>
      <c r="AHO1040" s="184"/>
      <c r="AHP1040" s="184"/>
      <c r="AHQ1040" s="184"/>
      <c r="AHR1040" s="184"/>
      <c r="AHS1040" s="184"/>
      <c r="AHT1040" s="184"/>
      <c r="AHU1040" s="184"/>
      <c r="AHV1040" s="184"/>
      <c r="AHW1040" s="184"/>
      <c r="AHX1040" s="184"/>
      <c r="AHY1040" s="184"/>
      <c r="AHZ1040" s="184"/>
      <c r="AIA1040" s="184"/>
      <c r="AIB1040" s="184"/>
      <c r="AIC1040" s="184"/>
      <c r="AID1040" s="184"/>
      <c r="AIE1040" s="184"/>
      <c r="AIF1040" s="184"/>
      <c r="AIG1040" s="184"/>
      <c r="AIH1040" s="184"/>
      <c r="AII1040" s="184"/>
      <c r="AIJ1040" s="184"/>
      <c r="AIK1040" s="184"/>
      <c r="AIL1040" s="184"/>
      <c r="AIM1040" s="184"/>
      <c r="AIN1040" s="184"/>
      <c r="AIO1040" s="184"/>
      <c r="AIP1040" s="184"/>
      <c r="AIQ1040" s="184"/>
      <c r="AIR1040" s="184"/>
      <c r="AIS1040" s="184"/>
      <c r="AIT1040" s="184"/>
      <c r="AIU1040" s="184"/>
      <c r="AIV1040" s="184"/>
      <c r="AIW1040" s="184"/>
      <c r="AIX1040" s="184"/>
      <c r="AIY1040" s="184"/>
      <c r="AIZ1040" s="184"/>
      <c r="AJA1040" s="184"/>
      <c r="AJB1040" s="184"/>
      <c r="AJC1040" s="184"/>
      <c r="AJD1040" s="184"/>
      <c r="AJE1040" s="184"/>
      <c r="AJF1040" s="184"/>
      <c r="AJG1040" s="184"/>
      <c r="AJH1040" s="184"/>
      <c r="AJI1040" s="184"/>
      <c r="AJJ1040" s="184"/>
      <c r="AJK1040" s="184"/>
      <c r="AJL1040" s="184"/>
      <c r="AJM1040" s="184"/>
      <c r="AJN1040" s="184"/>
      <c r="AJO1040" s="184"/>
      <c r="AJP1040" s="184"/>
      <c r="AJQ1040" s="184"/>
      <c r="AJR1040" s="184"/>
      <c r="AJS1040" s="184"/>
      <c r="AJT1040" s="184"/>
      <c r="AJU1040" s="184"/>
      <c r="AJV1040" s="184"/>
      <c r="AJW1040" s="184"/>
      <c r="AJX1040" s="184"/>
      <c r="AJY1040" s="184"/>
      <c r="AJZ1040" s="184"/>
      <c r="AKA1040" s="184"/>
      <c r="AKB1040" s="184"/>
      <c r="AKC1040" s="184"/>
      <c r="AKD1040" s="184"/>
      <c r="AKE1040" s="184"/>
      <c r="AKF1040" s="184"/>
      <c r="AKG1040" s="184"/>
      <c r="AKH1040" s="184"/>
      <c r="AKI1040" s="184"/>
      <c r="AKJ1040" s="184"/>
      <c r="AKK1040" s="184"/>
      <c r="AKL1040" s="184"/>
      <c r="AKM1040" s="184"/>
      <c r="AKN1040" s="184"/>
      <c r="AKO1040" s="184"/>
      <c r="AKP1040" s="184"/>
      <c r="AKQ1040" s="184"/>
      <c r="AKR1040" s="184"/>
      <c r="AKS1040" s="184"/>
      <c r="AKT1040" s="184"/>
      <c r="AKU1040" s="184"/>
      <c r="AKV1040" s="184"/>
      <c r="AKW1040" s="184"/>
      <c r="AKX1040" s="184"/>
      <c r="AKY1040" s="184"/>
      <c r="AKZ1040" s="184"/>
      <c r="ALA1040" s="184"/>
      <c r="ALB1040" s="184"/>
      <c r="ALC1040" s="184"/>
      <c r="ALD1040" s="184"/>
      <c r="ALE1040" s="184"/>
      <c r="ALF1040" s="184"/>
      <c r="ALG1040" s="184"/>
      <c r="ALH1040" s="184"/>
      <c r="ALI1040" s="184"/>
      <c r="ALJ1040" s="184"/>
      <c r="ALK1040" s="184"/>
      <c r="ALL1040" s="184"/>
      <c r="ALM1040" s="184"/>
      <c r="ALN1040" s="184"/>
      <c r="ALO1040" s="184"/>
      <c r="ALP1040" s="184"/>
      <c r="ALQ1040" s="184"/>
      <c r="ALR1040" s="184"/>
      <c r="ALS1040" s="184"/>
      <c r="ALT1040" s="184"/>
      <c r="ALU1040" s="184"/>
      <c r="ALV1040" s="184"/>
      <c r="ALW1040" s="184"/>
      <c r="ALX1040" s="184"/>
      <c r="ALY1040" s="184"/>
      <c r="ALZ1040" s="184"/>
      <c r="AMA1040" s="184"/>
      <c r="AMB1040" s="184"/>
      <c r="AMC1040" s="184"/>
      <c r="AMD1040" s="184"/>
      <c r="AME1040" s="184"/>
      <c r="AMF1040" s="184"/>
      <c r="AMG1040" s="184"/>
      <c r="AMH1040" s="184"/>
      <c r="AMI1040" s="184"/>
      <c r="AMJ1040" s="184"/>
      <c r="AMK1040" s="184"/>
      <c r="AML1040" s="184"/>
      <c r="AMM1040" s="184"/>
      <c r="AMN1040" s="184"/>
      <c r="AMO1040" s="184"/>
      <c r="AMP1040" s="184"/>
      <c r="AMQ1040" s="184"/>
      <c r="AMR1040" s="184"/>
      <c r="AMS1040" s="184"/>
      <c r="AMT1040" s="184"/>
      <c r="AMU1040" s="184"/>
      <c r="AMV1040" s="184"/>
      <c r="AMW1040" s="184"/>
      <c r="AMX1040" s="184"/>
      <c r="AMY1040" s="184"/>
      <c r="AMZ1040" s="184"/>
      <c r="ANA1040" s="184"/>
      <c r="ANB1040" s="184"/>
      <c r="ANC1040" s="184"/>
      <c r="AND1040" s="184"/>
      <c r="ANE1040" s="184"/>
      <c r="ANF1040" s="184"/>
      <c r="ANG1040" s="184"/>
      <c r="ANH1040" s="184"/>
      <c r="ANI1040" s="184"/>
      <c r="ANJ1040" s="184"/>
      <c r="ANK1040" s="184"/>
      <c r="ANL1040" s="184"/>
      <c r="ANM1040" s="184"/>
      <c r="ANN1040" s="184"/>
      <c r="ANO1040" s="184"/>
      <c r="ANP1040" s="184"/>
      <c r="ANQ1040" s="184"/>
      <c r="ANR1040" s="184"/>
      <c r="ANS1040" s="184"/>
      <c r="ANT1040" s="184"/>
      <c r="ANU1040" s="184"/>
      <c r="ANV1040" s="184"/>
      <c r="ANW1040" s="184"/>
      <c r="ANX1040" s="184"/>
      <c r="ANY1040" s="184"/>
      <c r="ANZ1040" s="184"/>
      <c r="AOA1040" s="184"/>
      <c r="AOB1040" s="184"/>
      <c r="AOC1040" s="184"/>
      <c r="AOD1040" s="184"/>
      <c r="AOE1040" s="184"/>
      <c r="AOF1040" s="184"/>
      <c r="AOG1040" s="184"/>
      <c r="AOH1040" s="184"/>
      <c r="AOI1040" s="184"/>
      <c r="AOJ1040" s="184"/>
      <c r="AOK1040" s="184"/>
      <c r="AOL1040" s="184"/>
      <c r="AOM1040" s="184"/>
      <c r="AON1040" s="184"/>
      <c r="AOO1040" s="184"/>
      <c r="AOP1040" s="184"/>
      <c r="AOQ1040" s="184"/>
      <c r="AOR1040" s="184"/>
      <c r="AOS1040" s="184"/>
      <c r="AOT1040" s="184"/>
      <c r="AOU1040" s="184"/>
      <c r="AOV1040" s="184"/>
      <c r="AOW1040" s="184"/>
      <c r="AOX1040" s="184"/>
      <c r="AOY1040" s="184"/>
      <c r="AOZ1040" s="184"/>
      <c r="APA1040" s="184"/>
      <c r="APB1040" s="184"/>
      <c r="APC1040" s="184"/>
      <c r="APD1040" s="184"/>
      <c r="APE1040" s="184"/>
      <c r="APF1040" s="184"/>
      <c r="APG1040" s="184"/>
      <c r="APH1040" s="184"/>
      <c r="API1040" s="184"/>
      <c r="APJ1040" s="184"/>
      <c r="APK1040" s="184"/>
      <c r="APL1040" s="184"/>
      <c r="APM1040" s="184"/>
      <c r="APN1040" s="184"/>
      <c r="APO1040" s="184"/>
      <c r="APP1040" s="184"/>
      <c r="APQ1040" s="184"/>
      <c r="APR1040" s="184"/>
      <c r="APS1040" s="184"/>
      <c r="APT1040" s="184"/>
      <c r="APU1040" s="184"/>
      <c r="APV1040" s="184"/>
      <c r="APW1040" s="184"/>
      <c r="APX1040" s="184"/>
      <c r="APY1040" s="184"/>
      <c r="APZ1040" s="184"/>
      <c r="AQA1040" s="184"/>
      <c r="AQB1040" s="184"/>
      <c r="AQC1040" s="184"/>
      <c r="AQD1040" s="184"/>
      <c r="AQE1040" s="184"/>
      <c r="AQF1040" s="184"/>
      <c r="AQG1040" s="184"/>
      <c r="AQH1040" s="184"/>
      <c r="AQI1040" s="184"/>
      <c r="AQJ1040" s="184"/>
      <c r="AQK1040" s="184"/>
      <c r="AQL1040" s="184"/>
      <c r="AQM1040" s="184"/>
      <c r="AQN1040" s="184"/>
      <c r="AQO1040" s="184"/>
      <c r="AQP1040" s="184"/>
      <c r="AQQ1040" s="184"/>
      <c r="AQR1040" s="184"/>
      <c r="AQS1040" s="184"/>
      <c r="AQT1040" s="184"/>
      <c r="AQU1040" s="184"/>
      <c r="AQV1040" s="184"/>
      <c r="AQW1040" s="184"/>
      <c r="AQX1040" s="184"/>
      <c r="AQY1040" s="184"/>
      <c r="AQZ1040" s="184"/>
      <c r="ARA1040" s="184"/>
      <c r="ARB1040" s="184"/>
      <c r="ARC1040" s="184"/>
      <c r="ARD1040" s="184"/>
      <c r="ARE1040" s="184"/>
      <c r="ARF1040" s="184"/>
      <c r="ARG1040" s="184"/>
      <c r="ARH1040" s="184"/>
      <c r="ARI1040" s="184"/>
      <c r="ARJ1040" s="184"/>
      <c r="ARK1040" s="184"/>
      <c r="ARL1040" s="184"/>
      <c r="ARM1040" s="184"/>
      <c r="ARN1040" s="184"/>
      <c r="ARO1040" s="184"/>
      <c r="ARP1040" s="184"/>
      <c r="ARQ1040" s="184"/>
      <c r="ARR1040" s="184"/>
      <c r="ARS1040" s="184"/>
      <c r="ART1040" s="184"/>
      <c r="ARU1040" s="184"/>
      <c r="ARV1040" s="184"/>
      <c r="ARW1040" s="184"/>
      <c r="ARX1040" s="184"/>
      <c r="ARY1040" s="184"/>
      <c r="ARZ1040" s="184"/>
      <c r="ASA1040" s="184"/>
      <c r="ASB1040" s="184"/>
      <c r="ASC1040" s="184"/>
      <c r="ASD1040" s="184"/>
      <c r="ASE1040" s="184"/>
      <c r="ASF1040" s="184"/>
      <c r="ASG1040" s="184"/>
      <c r="ASH1040" s="184"/>
      <c r="ASI1040" s="184"/>
      <c r="ASJ1040" s="184"/>
      <c r="ASK1040" s="184"/>
      <c r="ASL1040" s="184"/>
      <c r="ASM1040" s="184"/>
      <c r="ASN1040" s="184"/>
      <c r="ASO1040" s="184"/>
      <c r="ASP1040" s="184"/>
      <c r="ASQ1040" s="184"/>
      <c r="ASR1040" s="184"/>
      <c r="ASS1040" s="184"/>
      <c r="AST1040" s="184"/>
      <c r="ASU1040" s="184"/>
      <c r="ASV1040" s="184"/>
      <c r="ASW1040" s="184"/>
      <c r="ASX1040" s="184"/>
      <c r="ASY1040" s="184"/>
      <c r="ASZ1040" s="184"/>
      <c r="ATA1040" s="184"/>
      <c r="ATB1040" s="184"/>
      <c r="ATC1040" s="184"/>
      <c r="ATD1040" s="184"/>
      <c r="ATE1040" s="184"/>
      <c r="ATF1040" s="184"/>
      <c r="ATG1040" s="184"/>
      <c r="ATH1040" s="184"/>
      <c r="ATI1040" s="184"/>
      <c r="ATJ1040" s="184"/>
      <c r="ATK1040" s="184"/>
      <c r="ATL1040" s="184"/>
      <c r="ATM1040" s="184"/>
      <c r="ATN1040" s="184"/>
      <c r="ATO1040" s="184"/>
      <c r="ATP1040" s="184"/>
      <c r="ATQ1040" s="184"/>
      <c r="ATR1040" s="184"/>
      <c r="ATS1040" s="184"/>
      <c r="ATT1040" s="184"/>
      <c r="ATU1040" s="184"/>
      <c r="ATV1040" s="184"/>
      <c r="ATW1040" s="184"/>
      <c r="ATX1040" s="184"/>
      <c r="ATY1040" s="184"/>
      <c r="ATZ1040" s="184"/>
      <c r="AUA1040" s="184"/>
      <c r="AUB1040" s="184"/>
      <c r="AUC1040" s="184"/>
      <c r="AUD1040" s="184"/>
      <c r="AUE1040" s="184"/>
      <c r="AUF1040" s="184"/>
      <c r="AUG1040" s="184"/>
      <c r="AUH1040" s="184"/>
      <c r="AUI1040" s="184"/>
      <c r="AUJ1040" s="184"/>
      <c r="AUK1040" s="184"/>
      <c r="AUL1040" s="184"/>
      <c r="AUM1040" s="184"/>
      <c r="AUN1040" s="184"/>
      <c r="AUO1040" s="184"/>
      <c r="AUP1040" s="184"/>
      <c r="AUQ1040" s="184"/>
      <c r="AUR1040" s="184"/>
      <c r="AUS1040" s="184"/>
      <c r="AUT1040" s="184"/>
      <c r="AUU1040" s="184"/>
      <c r="AUV1040" s="184"/>
      <c r="AUW1040" s="184"/>
      <c r="AUX1040" s="184"/>
      <c r="AUY1040" s="184"/>
      <c r="AUZ1040" s="184"/>
      <c r="AVA1040" s="184"/>
      <c r="AVB1040" s="184"/>
      <c r="AVC1040" s="184"/>
      <c r="AVD1040" s="184"/>
      <c r="AVE1040" s="184"/>
      <c r="AVF1040" s="184"/>
      <c r="AVG1040" s="184"/>
      <c r="AVH1040" s="184"/>
      <c r="AVI1040" s="184"/>
      <c r="AVJ1040" s="184"/>
      <c r="AVK1040" s="184"/>
      <c r="AVL1040" s="184"/>
      <c r="AVM1040" s="184"/>
      <c r="AVN1040" s="184"/>
      <c r="AVO1040" s="184"/>
      <c r="AVP1040" s="184"/>
      <c r="AVQ1040" s="184"/>
      <c r="AVR1040" s="184"/>
      <c r="AVS1040" s="184"/>
      <c r="AVT1040" s="184"/>
      <c r="AVU1040" s="184"/>
      <c r="AVV1040" s="184"/>
      <c r="AVW1040" s="184"/>
      <c r="AVX1040" s="184"/>
      <c r="AVY1040" s="184"/>
      <c r="AVZ1040" s="184"/>
      <c r="AWA1040" s="184"/>
      <c r="AWB1040" s="184"/>
      <c r="AWC1040" s="184"/>
      <c r="AWD1040" s="184"/>
      <c r="AWE1040" s="184"/>
      <c r="AWF1040" s="184"/>
      <c r="AWG1040" s="184"/>
      <c r="AWH1040" s="184"/>
      <c r="AWI1040" s="184"/>
      <c r="AWJ1040" s="184"/>
      <c r="AWK1040" s="184"/>
      <c r="AWL1040" s="184"/>
      <c r="AWM1040" s="184"/>
      <c r="AWN1040" s="184"/>
      <c r="AWO1040" s="184"/>
      <c r="AWP1040" s="184"/>
      <c r="AWQ1040" s="184"/>
      <c r="AWR1040" s="184"/>
      <c r="AWS1040" s="184"/>
      <c r="AWT1040" s="184"/>
      <c r="AWU1040" s="184"/>
      <c r="AWV1040" s="184"/>
      <c r="AWW1040" s="184"/>
      <c r="AWX1040" s="184"/>
      <c r="AWY1040" s="184"/>
      <c r="AWZ1040" s="184"/>
      <c r="AXA1040" s="184"/>
      <c r="AXB1040" s="184"/>
      <c r="AXC1040" s="184"/>
      <c r="AXD1040" s="184"/>
      <c r="AXE1040" s="184"/>
      <c r="AXF1040" s="184"/>
      <c r="AXG1040" s="184"/>
      <c r="AXH1040" s="184"/>
      <c r="AXI1040" s="184"/>
      <c r="AXJ1040" s="184"/>
      <c r="AXK1040" s="184"/>
      <c r="AXL1040" s="184"/>
      <c r="AXM1040" s="184"/>
      <c r="AXN1040" s="184"/>
      <c r="AXO1040" s="184"/>
      <c r="AXP1040" s="184"/>
      <c r="AXQ1040" s="184"/>
      <c r="AXR1040" s="184"/>
      <c r="AXS1040" s="184"/>
      <c r="AXT1040" s="184"/>
      <c r="AXU1040" s="184"/>
      <c r="AXV1040" s="184"/>
      <c r="AXW1040" s="184"/>
      <c r="AXX1040" s="184"/>
      <c r="AXY1040" s="184"/>
      <c r="AXZ1040" s="184"/>
      <c r="AYA1040" s="184"/>
      <c r="AYB1040" s="184"/>
      <c r="AYC1040" s="184"/>
      <c r="AYD1040" s="184"/>
      <c r="AYE1040" s="184"/>
      <c r="AYF1040" s="184"/>
      <c r="AYG1040" s="184"/>
      <c r="AYH1040" s="184"/>
      <c r="AYI1040" s="184"/>
      <c r="AYJ1040" s="184"/>
      <c r="AYK1040" s="184"/>
      <c r="AYL1040" s="184"/>
      <c r="AYM1040" s="184"/>
      <c r="AYN1040" s="184"/>
      <c r="AYO1040" s="184"/>
      <c r="AYP1040" s="184"/>
      <c r="AYQ1040" s="184"/>
      <c r="AYR1040" s="184"/>
      <c r="AYS1040" s="184"/>
      <c r="AYT1040" s="184"/>
      <c r="AYU1040" s="184"/>
      <c r="AYV1040" s="184"/>
      <c r="AYW1040" s="184"/>
      <c r="AYX1040" s="184"/>
      <c r="AYY1040" s="184"/>
      <c r="AYZ1040" s="184"/>
      <c r="AZA1040" s="184"/>
      <c r="AZB1040" s="184"/>
      <c r="AZC1040" s="184"/>
      <c r="AZD1040" s="184"/>
      <c r="AZE1040" s="184"/>
      <c r="AZF1040" s="184"/>
      <c r="AZG1040" s="184"/>
      <c r="AZH1040" s="184"/>
      <c r="AZI1040" s="184"/>
      <c r="AZJ1040" s="184"/>
      <c r="AZK1040" s="184"/>
      <c r="AZL1040" s="184"/>
      <c r="AZM1040" s="184"/>
      <c r="AZN1040" s="184"/>
      <c r="AZO1040" s="184"/>
      <c r="AZP1040" s="184"/>
      <c r="AZQ1040" s="184"/>
      <c r="AZR1040" s="184"/>
      <c r="AZS1040" s="184"/>
      <c r="AZT1040" s="184"/>
      <c r="AZU1040" s="184"/>
      <c r="AZV1040" s="184"/>
      <c r="AZW1040" s="184"/>
      <c r="AZX1040" s="184"/>
      <c r="AZY1040" s="184"/>
      <c r="AZZ1040" s="184"/>
      <c r="BAA1040" s="184"/>
      <c r="BAB1040" s="184"/>
      <c r="BAC1040" s="184"/>
      <c r="BAD1040" s="184"/>
      <c r="BAE1040" s="184"/>
      <c r="BAF1040" s="184"/>
      <c r="BAG1040" s="184"/>
      <c r="BAH1040" s="184"/>
      <c r="BAI1040" s="184"/>
      <c r="BAJ1040" s="184"/>
      <c r="BAK1040" s="184"/>
      <c r="BAL1040" s="184"/>
      <c r="BAM1040" s="184"/>
      <c r="BAN1040" s="184"/>
      <c r="BAO1040" s="184"/>
      <c r="BAP1040" s="184"/>
      <c r="BAQ1040" s="184"/>
      <c r="BAR1040" s="184"/>
      <c r="BAS1040" s="184"/>
      <c r="BAT1040" s="184"/>
      <c r="BAU1040" s="184"/>
      <c r="BAV1040" s="184"/>
      <c r="BAW1040" s="184"/>
      <c r="BAX1040" s="184"/>
      <c r="BAY1040" s="184"/>
      <c r="BAZ1040" s="184"/>
      <c r="BBA1040" s="184"/>
      <c r="BBB1040" s="184"/>
      <c r="BBC1040" s="184"/>
      <c r="BBD1040" s="184"/>
      <c r="BBE1040" s="184"/>
      <c r="BBF1040" s="184"/>
      <c r="BBG1040" s="184"/>
      <c r="BBH1040" s="184"/>
      <c r="BBI1040" s="184"/>
      <c r="BBJ1040" s="184"/>
      <c r="BBK1040" s="184"/>
      <c r="BBL1040" s="184"/>
      <c r="BBM1040" s="184"/>
      <c r="BBN1040" s="184"/>
      <c r="BBO1040" s="184"/>
      <c r="BBP1040" s="184"/>
      <c r="BBQ1040" s="184"/>
      <c r="BBR1040" s="184"/>
      <c r="BBS1040" s="184"/>
      <c r="BBT1040" s="184"/>
      <c r="BBU1040" s="184"/>
      <c r="BBV1040" s="184"/>
      <c r="BBW1040" s="184"/>
      <c r="BBX1040" s="184"/>
      <c r="BBY1040" s="184"/>
      <c r="BBZ1040" s="184"/>
      <c r="BCA1040" s="184"/>
      <c r="BCB1040" s="184"/>
      <c r="BCC1040" s="184"/>
      <c r="BCD1040" s="184"/>
      <c r="BCE1040" s="184"/>
      <c r="BCF1040" s="184"/>
      <c r="BCG1040" s="184"/>
      <c r="BCH1040" s="184"/>
      <c r="BCI1040" s="184"/>
      <c r="BCJ1040" s="184"/>
      <c r="BCK1040" s="184"/>
      <c r="BCL1040" s="184"/>
      <c r="BCM1040" s="184"/>
      <c r="BCN1040" s="184"/>
      <c r="BCO1040" s="184"/>
      <c r="BCP1040" s="184"/>
      <c r="BCQ1040" s="184"/>
      <c r="BCR1040" s="184"/>
      <c r="BCS1040" s="184"/>
      <c r="BCT1040" s="184"/>
      <c r="BCU1040" s="184"/>
      <c r="BCV1040" s="184"/>
      <c r="BCW1040" s="184"/>
      <c r="BCX1040" s="184"/>
      <c r="BCY1040" s="184"/>
      <c r="BCZ1040" s="184"/>
      <c r="BDA1040" s="184"/>
      <c r="BDB1040" s="184"/>
      <c r="BDC1040" s="184"/>
      <c r="BDD1040" s="184"/>
      <c r="BDE1040" s="184"/>
      <c r="BDF1040" s="184"/>
      <c r="BDG1040" s="184"/>
      <c r="BDH1040" s="184"/>
      <c r="BDI1040" s="184"/>
      <c r="BDJ1040" s="184"/>
      <c r="BDK1040" s="184"/>
      <c r="BDL1040" s="184"/>
      <c r="BDM1040" s="184"/>
      <c r="BDN1040" s="184"/>
      <c r="BDO1040" s="184"/>
      <c r="BDP1040" s="184"/>
      <c r="BDQ1040" s="184"/>
      <c r="BDR1040" s="184"/>
      <c r="BDS1040" s="184"/>
      <c r="BDT1040" s="184"/>
      <c r="BDU1040" s="184"/>
      <c r="BDV1040" s="184"/>
      <c r="BDW1040" s="184"/>
      <c r="BDX1040" s="184"/>
      <c r="BDY1040" s="184"/>
      <c r="BDZ1040" s="184"/>
      <c r="BEA1040" s="184"/>
      <c r="BEB1040" s="184"/>
      <c r="BEC1040" s="184"/>
      <c r="BED1040" s="184"/>
      <c r="BEE1040" s="184"/>
      <c r="BEF1040" s="184"/>
      <c r="BEG1040" s="184"/>
      <c r="BEH1040" s="184"/>
      <c r="BEI1040" s="184"/>
      <c r="BEJ1040" s="184"/>
      <c r="BEK1040" s="184"/>
      <c r="BEL1040" s="184"/>
      <c r="BEM1040" s="184"/>
      <c r="BEN1040" s="184"/>
      <c r="BEO1040" s="184"/>
      <c r="BEP1040" s="184"/>
      <c r="BEQ1040" s="184"/>
      <c r="BER1040" s="184"/>
      <c r="BES1040" s="184"/>
      <c r="BET1040" s="184"/>
      <c r="BEU1040" s="184"/>
      <c r="BEV1040" s="184"/>
      <c r="BEW1040" s="184"/>
      <c r="BEX1040" s="184"/>
      <c r="BEY1040" s="184"/>
      <c r="BEZ1040" s="184"/>
      <c r="BFA1040" s="184"/>
      <c r="BFB1040" s="184"/>
      <c r="BFC1040" s="184"/>
      <c r="BFD1040" s="184"/>
      <c r="BFE1040" s="184"/>
      <c r="BFF1040" s="184"/>
      <c r="BFG1040" s="184"/>
      <c r="BFH1040" s="184"/>
      <c r="BFI1040" s="184"/>
      <c r="BFJ1040" s="184"/>
      <c r="BFK1040" s="184"/>
      <c r="BFL1040" s="184"/>
      <c r="BFM1040" s="184"/>
      <c r="BFN1040" s="184"/>
      <c r="BFO1040" s="184"/>
      <c r="BFP1040" s="184"/>
      <c r="BFQ1040" s="184"/>
      <c r="BFR1040" s="184"/>
      <c r="BFS1040" s="184"/>
      <c r="BFT1040" s="184"/>
      <c r="BFU1040" s="184"/>
      <c r="BFV1040" s="184"/>
      <c r="BFW1040" s="184"/>
      <c r="BFX1040" s="184"/>
      <c r="BFY1040" s="184"/>
      <c r="BFZ1040" s="184"/>
      <c r="BGA1040" s="184"/>
      <c r="BGB1040" s="184"/>
      <c r="BGC1040" s="184"/>
      <c r="BGD1040" s="184"/>
      <c r="BGE1040" s="184"/>
      <c r="BGF1040" s="184"/>
      <c r="BGG1040" s="184"/>
      <c r="BGH1040" s="184"/>
      <c r="BGI1040" s="184"/>
      <c r="BGJ1040" s="184"/>
      <c r="BGK1040" s="184"/>
      <c r="BGL1040" s="184"/>
      <c r="BGM1040" s="184"/>
      <c r="BGN1040" s="184"/>
      <c r="BGO1040" s="184"/>
      <c r="BGP1040" s="184"/>
      <c r="BGQ1040" s="184"/>
      <c r="BGR1040" s="184"/>
      <c r="BGS1040" s="184"/>
      <c r="BGT1040" s="184"/>
      <c r="BGU1040" s="184"/>
      <c r="BGV1040" s="184"/>
      <c r="BGW1040" s="184"/>
      <c r="BGX1040" s="184"/>
      <c r="BGY1040" s="184"/>
      <c r="BGZ1040" s="184"/>
      <c r="BHA1040" s="184"/>
      <c r="BHB1040" s="184"/>
      <c r="BHC1040" s="184"/>
      <c r="BHD1040" s="184"/>
      <c r="BHE1040" s="184"/>
      <c r="BHF1040" s="184"/>
      <c r="BHG1040" s="184"/>
      <c r="BHH1040" s="184"/>
      <c r="BHI1040" s="184"/>
      <c r="BHJ1040" s="184"/>
      <c r="BHK1040" s="184"/>
      <c r="BHL1040" s="184"/>
      <c r="BHM1040" s="184"/>
      <c r="BHN1040" s="184"/>
      <c r="BHO1040" s="184"/>
      <c r="BHP1040" s="184"/>
      <c r="BHQ1040" s="184"/>
      <c r="BHR1040" s="184"/>
      <c r="BHS1040" s="184"/>
      <c r="BHT1040" s="184"/>
      <c r="BHU1040" s="184"/>
      <c r="BHV1040" s="184"/>
      <c r="BHW1040" s="184"/>
      <c r="BHX1040" s="184"/>
      <c r="BHY1040" s="184"/>
      <c r="BHZ1040" s="184"/>
      <c r="BIA1040" s="184"/>
      <c r="BIB1040" s="184"/>
      <c r="BIC1040" s="184"/>
      <c r="BID1040" s="184"/>
      <c r="BIE1040" s="184"/>
      <c r="BIF1040" s="184"/>
      <c r="BIG1040" s="184"/>
      <c r="BIH1040" s="184"/>
      <c r="BII1040" s="184"/>
      <c r="BIJ1040" s="184"/>
      <c r="BIK1040" s="184"/>
      <c r="BIL1040" s="184"/>
      <c r="BIM1040" s="184"/>
      <c r="BIN1040" s="184"/>
      <c r="BIO1040" s="184"/>
      <c r="BIP1040" s="184"/>
      <c r="BIQ1040" s="184"/>
      <c r="BIR1040" s="184"/>
      <c r="BIS1040" s="184"/>
      <c r="BIT1040" s="184"/>
      <c r="BIU1040" s="184"/>
      <c r="BIV1040" s="184"/>
      <c r="BIW1040" s="184"/>
      <c r="BIX1040" s="184"/>
      <c r="BIY1040" s="184"/>
      <c r="BIZ1040" s="184"/>
      <c r="BJA1040" s="184"/>
      <c r="BJB1040" s="184"/>
      <c r="BJC1040" s="184"/>
      <c r="BJD1040" s="184"/>
      <c r="BJE1040" s="184"/>
      <c r="BJF1040" s="184"/>
      <c r="BJG1040" s="184"/>
      <c r="BJH1040" s="184"/>
      <c r="BJI1040" s="184"/>
      <c r="BJJ1040" s="184"/>
      <c r="BJK1040" s="184"/>
      <c r="BJL1040" s="184"/>
      <c r="BJM1040" s="184"/>
      <c r="BJN1040" s="184"/>
      <c r="BJO1040" s="184"/>
      <c r="BJP1040" s="184"/>
      <c r="BJQ1040" s="184"/>
      <c r="BJR1040" s="184"/>
      <c r="BJS1040" s="184"/>
      <c r="BJT1040" s="184"/>
      <c r="BJU1040" s="184"/>
      <c r="BJV1040" s="184"/>
      <c r="BJW1040" s="184"/>
      <c r="BJX1040" s="184"/>
      <c r="BJY1040" s="184"/>
      <c r="BJZ1040" s="184"/>
      <c r="BKA1040" s="184"/>
      <c r="BKB1040" s="184"/>
      <c r="BKC1040" s="184"/>
      <c r="BKD1040" s="184"/>
      <c r="BKE1040" s="184"/>
      <c r="BKF1040" s="184"/>
      <c r="BKG1040" s="184"/>
      <c r="BKH1040" s="184"/>
      <c r="BKI1040" s="184"/>
      <c r="BKJ1040" s="184"/>
      <c r="BKK1040" s="184"/>
      <c r="BKL1040" s="184"/>
      <c r="BKM1040" s="184"/>
      <c r="BKN1040" s="184"/>
      <c r="BKO1040" s="184"/>
      <c r="BKP1040" s="184"/>
      <c r="BKQ1040" s="184"/>
      <c r="BKR1040" s="184"/>
      <c r="BKS1040" s="184"/>
      <c r="BKT1040" s="184"/>
      <c r="BKU1040" s="184"/>
      <c r="BKV1040" s="184"/>
      <c r="BKW1040" s="184"/>
      <c r="BKX1040" s="184"/>
      <c r="BKY1040" s="184"/>
      <c r="BKZ1040" s="184"/>
      <c r="BLA1040" s="184"/>
      <c r="BLB1040" s="184"/>
      <c r="BLC1040" s="184"/>
      <c r="BLD1040" s="184"/>
      <c r="BLE1040" s="184"/>
      <c r="BLF1040" s="184"/>
      <c r="BLG1040" s="184"/>
      <c r="BLH1040" s="184"/>
      <c r="BLI1040" s="184"/>
      <c r="BLJ1040" s="184"/>
      <c r="BLK1040" s="184"/>
      <c r="BLL1040" s="184"/>
      <c r="BLM1040" s="184"/>
      <c r="BLN1040" s="184"/>
      <c r="BLO1040" s="184"/>
      <c r="BLP1040" s="184"/>
      <c r="BLQ1040" s="184"/>
      <c r="BLR1040" s="184"/>
      <c r="BLS1040" s="184"/>
      <c r="BLT1040" s="184"/>
      <c r="BLU1040" s="184"/>
      <c r="BLV1040" s="184"/>
      <c r="BLW1040" s="184"/>
      <c r="BLX1040" s="184"/>
      <c r="BLY1040" s="184"/>
      <c r="BLZ1040" s="184"/>
      <c r="BMA1040" s="184"/>
      <c r="BMB1040" s="184"/>
      <c r="BMC1040" s="184"/>
      <c r="BMD1040" s="184"/>
      <c r="BME1040" s="184"/>
      <c r="BMF1040" s="184"/>
      <c r="BMG1040" s="184"/>
      <c r="BMH1040" s="184"/>
      <c r="BMI1040" s="184"/>
      <c r="BMJ1040" s="184"/>
      <c r="BMK1040" s="184"/>
      <c r="BML1040" s="184"/>
      <c r="BMM1040" s="184"/>
      <c r="BMN1040" s="184"/>
      <c r="BMO1040" s="184"/>
      <c r="BMP1040" s="184"/>
      <c r="BMQ1040" s="184"/>
      <c r="BMR1040" s="184"/>
      <c r="BMS1040" s="184"/>
      <c r="BMT1040" s="184"/>
      <c r="BMU1040" s="184"/>
      <c r="BMV1040" s="184"/>
      <c r="BMW1040" s="184"/>
      <c r="BMX1040" s="184"/>
      <c r="BMY1040" s="184"/>
      <c r="BMZ1040" s="184"/>
      <c r="BNA1040" s="184"/>
      <c r="BNB1040" s="184"/>
      <c r="BNC1040" s="184"/>
      <c r="BND1040" s="184"/>
      <c r="BNE1040" s="184"/>
      <c r="BNF1040" s="184"/>
      <c r="BNG1040" s="184"/>
      <c r="BNH1040" s="184"/>
      <c r="BNI1040" s="184"/>
      <c r="BNJ1040" s="184"/>
      <c r="BNK1040" s="184"/>
      <c r="BNL1040" s="184"/>
      <c r="BNM1040" s="184"/>
      <c r="BNN1040" s="184"/>
      <c r="BNO1040" s="184"/>
      <c r="BNP1040" s="184"/>
      <c r="BNQ1040" s="184"/>
      <c r="BNR1040" s="184"/>
      <c r="BNS1040" s="184"/>
      <c r="BNT1040" s="184"/>
      <c r="BNU1040" s="184"/>
      <c r="BNV1040" s="184"/>
      <c r="BNW1040" s="184"/>
      <c r="BNX1040" s="184"/>
      <c r="BNY1040" s="184"/>
      <c r="BNZ1040" s="184"/>
      <c r="BOA1040" s="184"/>
      <c r="BOB1040" s="184"/>
      <c r="BOC1040" s="184"/>
      <c r="BOD1040" s="184"/>
      <c r="BOE1040" s="184"/>
      <c r="BOF1040" s="184"/>
      <c r="BOG1040" s="184"/>
      <c r="BOH1040" s="184"/>
      <c r="BOI1040" s="184"/>
      <c r="BOJ1040" s="184"/>
      <c r="BOK1040" s="184"/>
      <c r="BOL1040" s="184"/>
      <c r="BOM1040" s="184"/>
      <c r="BON1040" s="184"/>
      <c r="BOO1040" s="184"/>
      <c r="BOP1040" s="184"/>
      <c r="BOQ1040" s="184"/>
      <c r="BOR1040" s="184"/>
      <c r="BOS1040" s="184"/>
      <c r="BOT1040" s="184"/>
      <c r="BOU1040" s="184"/>
      <c r="BOV1040" s="184"/>
      <c r="BOW1040" s="184"/>
      <c r="BOX1040" s="184"/>
      <c r="BOY1040" s="184"/>
      <c r="BOZ1040" s="184"/>
      <c r="BPA1040" s="184"/>
      <c r="BPB1040" s="184"/>
      <c r="BPC1040" s="184"/>
      <c r="BPD1040" s="184"/>
      <c r="BPE1040" s="184"/>
      <c r="BPF1040" s="184"/>
      <c r="BPG1040" s="184"/>
      <c r="BPH1040" s="184"/>
      <c r="BPI1040" s="184"/>
      <c r="BPJ1040" s="184"/>
      <c r="BPK1040" s="184"/>
      <c r="BPL1040" s="184"/>
      <c r="BPM1040" s="184"/>
      <c r="BPN1040" s="184"/>
      <c r="BPO1040" s="184"/>
      <c r="BPP1040" s="184"/>
      <c r="BPQ1040" s="184"/>
      <c r="BPR1040" s="184"/>
      <c r="BPS1040" s="184"/>
      <c r="BPT1040" s="184"/>
      <c r="BPU1040" s="184"/>
      <c r="BPV1040" s="184"/>
      <c r="BPW1040" s="184"/>
      <c r="BPX1040" s="184"/>
      <c r="BPY1040" s="184"/>
      <c r="BPZ1040" s="184"/>
      <c r="BQA1040" s="184"/>
      <c r="BQB1040" s="184"/>
      <c r="BQC1040" s="184"/>
      <c r="BQD1040" s="184"/>
      <c r="BQE1040" s="184"/>
      <c r="BQF1040" s="184"/>
      <c r="BQG1040" s="184"/>
      <c r="BQH1040" s="184"/>
      <c r="BQI1040" s="184"/>
      <c r="BQJ1040" s="184"/>
      <c r="BQK1040" s="184"/>
      <c r="BQL1040" s="184"/>
      <c r="BQM1040" s="184"/>
      <c r="BQN1040" s="184"/>
      <c r="BQO1040" s="184"/>
      <c r="BQP1040" s="184"/>
      <c r="BQQ1040" s="184"/>
      <c r="BQR1040" s="184"/>
      <c r="BQS1040" s="184"/>
      <c r="BQT1040" s="184"/>
      <c r="BQU1040" s="184"/>
      <c r="BQV1040" s="184"/>
      <c r="BQW1040" s="184"/>
      <c r="BQX1040" s="184"/>
      <c r="BQY1040" s="184"/>
      <c r="BQZ1040" s="184"/>
      <c r="BRA1040" s="184"/>
      <c r="BRB1040" s="184"/>
      <c r="BRC1040" s="184"/>
      <c r="BRD1040" s="184"/>
      <c r="BRE1040" s="184"/>
      <c r="BRF1040" s="184"/>
      <c r="BRG1040" s="184"/>
      <c r="BRH1040" s="184"/>
      <c r="BRI1040" s="184"/>
      <c r="BRJ1040" s="184"/>
      <c r="BRK1040" s="184"/>
      <c r="BRL1040" s="184"/>
      <c r="BRM1040" s="184"/>
      <c r="BRN1040" s="184"/>
      <c r="BRO1040" s="184"/>
      <c r="BRP1040" s="184"/>
      <c r="BRQ1040" s="184"/>
      <c r="BRR1040" s="184"/>
      <c r="BRS1040" s="184"/>
      <c r="BRT1040" s="184"/>
      <c r="BRU1040" s="184"/>
      <c r="BRV1040" s="184"/>
      <c r="BRW1040" s="184"/>
      <c r="BRX1040" s="184"/>
      <c r="BRY1040" s="184"/>
      <c r="BRZ1040" s="184"/>
      <c r="BSA1040" s="184"/>
      <c r="BSB1040" s="184"/>
      <c r="BSC1040" s="184"/>
      <c r="BSD1040" s="184"/>
      <c r="BSE1040" s="184"/>
      <c r="BSF1040" s="184"/>
      <c r="BSG1040" s="184"/>
      <c r="BSH1040" s="184"/>
      <c r="BSI1040" s="184"/>
      <c r="BSJ1040" s="184"/>
      <c r="BSK1040" s="184"/>
      <c r="BSL1040" s="184"/>
      <c r="BSM1040" s="184"/>
      <c r="BSN1040" s="184"/>
      <c r="BSO1040" s="184"/>
      <c r="BSP1040" s="184"/>
      <c r="BSQ1040" s="184"/>
      <c r="BSR1040" s="184"/>
      <c r="BSS1040" s="184"/>
      <c r="BST1040" s="184"/>
      <c r="BSU1040" s="184"/>
      <c r="BSV1040" s="184"/>
      <c r="BSW1040" s="184"/>
      <c r="BSX1040" s="184"/>
      <c r="BSY1040" s="184"/>
      <c r="BSZ1040" s="184"/>
      <c r="BTA1040" s="184"/>
      <c r="BTB1040" s="184"/>
      <c r="BTC1040" s="184"/>
      <c r="BTD1040" s="184"/>
      <c r="BTE1040" s="184"/>
      <c r="BTF1040" s="184"/>
      <c r="BTG1040" s="184"/>
      <c r="BTH1040" s="184"/>
      <c r="BTI1040" s="184"/>
      <c r="BTJ1040" s="184"/>
      <c r="BTK1040" s="184"/>
      <c r="BTL1040" s="184"/>
      <c r="BTM1040" s="184"/>
      <c r="BTN1040" s="184"/>
      <c r="BTO1040" s="184"/>
      <c r="BTP1040" s="184"/>
      <c r="BTQ1040" s="184"/>
      <c r="BTR1040" s="184"/>
      <c r="BTS1040" s="184"/>
      <c r="BTT1040" s="184"/>
      <c r="BTU1040" s="184"/>
      <c r="BTV1040" s="184"/>
      <c r="BTW1040" s="184"/>
      <c r="BTX1040" s="184"/>
      <c r="BTY1040" s="184"/>
      <c r="BTZ1040" s="184"/>
      <c r="BUA1040" s="184"/>
      <c r="BUB1040" s="184"/>
      <c r="BUC1040" s="184"/>
      <c r="BUD1040" s="184"/>
      <c r="BUE1040" s="184"/>
      <c r="BUF1040" s="184"/>
      <c r="BUG1040" s="184"/>
      <c r="BUH1040" s="184"/>
      <c r="BUI1040" s="184"/>
      <c r="BUJ1040" s="184"/>
      <c r="BUK1040" s="184"/>
      <c r="BUL1040" s="184"/>
      <c r="BUM1040" s="184"/>
      <c r="BUN1040" s="184"/>
      <c r="BUO1040" s="184"/>
      <c r="BUP1040" s="184"/>
      <c r="BUQ1040" s="184"/>
      <c r="BUR1040" s="184"/>
      <c r="BUS1040" s="184"/>
      <c r="BUT1040" s="184"/>
      <c r="BUU1040" s="184"/>
      <c r="BUV1040" s="184"/>
      <c r="BUW1040" s="184"/>
      <c r="BUX1040" s="184"/>
      <c r="BUY1040" s="184"/>
      <c r="BUZ1040" s="184"/>
      <c r="BVA1040" s="184"/>
      <c r="BVB1040" s="184"/>
      <c r="BVC1040" s="184"/>
      <c r="BVD1040" s="184"/>
      <c r="BVE1040" s="184"/>
      <c r="BVF1040" s="184"/>
      <c r="BVG1040" s="184"/>
      <c r="BVH1040" s="184"/>
      <c r="BVI1040" s="184"/>
      <c r="BVJ1040" s="184"/>
      <c r="BVK1040" s="184"/>
      <c r="BVL1040" s="184"/>
      <c r="BVM1040" s="184"/>
      <c r="BVN1040" s="184"/>
      <c r="BVO1040" s="184"/>
      <c r="BVP1040" s="184"/>
      <c r="BVQ1040" s="184"/>
      <c r="BVR1040" s="184"/>
      <c r="BVS1040" s="184"/>
      <c r="BVT1040" s="184"/>
      <c r="BVU1040" s="184"/>
      <c r="BVV1040" s="184"/>
      <c r="BVW1040" s="184"/>
      <c r="BVX1040" s="184"/>
      <c r="BVY1040" s="184"/>
      <c r="BVZ1040" s="184"/>
      <c r="BWA1040" s="184"/>
      <c r="BWB1040" s="184"/>
      <c r="BWC1040" s="184"/>
      <c r="BWD1040" s="184"/>
      <c r="BWE1040" s="184"/>
      <c r="BWF1040" s="184"/>
      <c r="BWG1040" s="184"/>
      <c r="BWH1040" s="184"/>
      <c r="BWI1040" s="184"/>
      <c r="BWJ1040" s="184"/>
      <c r="BWK1040" s="184"/>
      <c r="BWL1040" s="184"/>
      <c r="BWM1040" s="184"/>
      <c r="BWN1040" s="184"/>
      <c r="BWO1040" s="184"/>
      <c r="BWP1040" s="184"/>
      <c r="BWQ1040" s="184"/>
      <c r="BWR1040" s="184"/>
      <c r="BWS1040" s="184"/>
      <c r="BWT1040" s="184"/>
      <c r="BWU1040" s="184"/>
      <c r="BWV1040" s="184"/>
      <c r="BWW1040" s="184"/>
      <c r="BWX1040" s="184"/>
      <c r="BWY1040" s="184"/>
      <c r="BWZ1040" s="184"/>
      <c r="BXA1040" s="184"/>
      <c r="BXB1040" s="184"/>
      <c r="BXC1040" s="184"/>
      <c r="BXD1040" s="184"/>
      <c r="BXE1040" s="184"/>
      <c r="BXF1040" s="184"/>
      <c r="BXG1040" s="184"/>
      <c r="BXH1040" s="184"/>
      <c r="BXI1040" s="184"/>
      <c r="BXJ1040" s="184"/>
      <c r="BXK1040" s="184"/>
      <c r="BXL1040" s="184"/>
      <c r="BXM1040" s="184"/>
      <c r="BXN1040" s="184"/>
      <c r="BXO1040" s="184"/>
      <c r="BXP1040" s="184"/>
      <c r="BXQ1040" s="184"/>
      <c r="BXR1040" s="184"/>
      <c r="BXS1040" s="184"/>
      <c r="BXT1040" s="184"/>
      <c r="BXU1040" s="184"/>
      <c r="BXV1040" s="184"/>
      <c r="BXW1040" s="184"/>
      <c r="BXX1040" s="184"/>
      <c r="BXY1040" s="184"/>
      <c r="BXZ1040" s="184"/>
      <c r="BYA1040" s="184"/>
      <c r="BYB1040" s="184"/>
      <c r="BYC1040" s="184"/>
      <c r="BYD1040" s="184"/>
      <c r="BYE1040" s="184"/>
      <c r="BYF1040" s="184"/>
      <c r="BYG1040" s="184"/>
      <c r="BYH1040" s="184"/>
      <c r="BYI1040" s="184"/>
      <c r="BYJ1040" s="184"/>
      <c r="BYK1040" s="184"/>
      <c r="BYL1040" s="184"/>
      <c r="BYM1040" s="184"/>
      <c r="BYN1040" s="184"/>
      <c r="BYO1040" s="184"/>
      <c r="BYP1040" s="184"/>
      <c r="BYQ1040" s="184"/>
      <c r="BYR1040" s="184"/>
      <c r="BYS1040" s="184"/>
      <c r="BYT1040" s="184"/>
      <c r="BYU1040" s="184"/>
      <c r="BYV1040" s="184"/>
      <c r="BYW1040" s="184"/>
      <c r="BYX1040" s="184"/>
      <c r="BYY1040" s="184"/>
      <c r="BYZ1040" s="184"/>
      <c r="BZA1040" s="184"/>
      <c r="BZB1040" s="184"/>
      <c r="BZC1040" s="184"/>
      <c r="BZD1040" s="184"/>
      <c r="BZE1040" s="184"/>
      <c r="BZF1040" s="184"/>
      <c r="BZG1040" s="184"/>
      <c r="BZH1040" s="184"/>
      <c r="BZI1040" s="184"/>
      <c r="BZJ1040" s="184"/>
      <c r="BZK1040" s="184"/>
      <c r="BZL1040" s="184"/>
      <c r="BZM1040" s="184"/>
      <c r="BZN1040" s="184"/>
      <c r="BZO1040" s="184"/>
      <c r="BZP1040" s="184"/>
      <c r="BZQ1040" s="184"/>
      <c r="BZR1040" s="184"/>
      <c r="BZS1040" s="184"/>
      <c r="BZT1040" s="184"/>
      <c r="BZU1040" s="184"/>
      <c r="BZV1040" s="184"/>
      <c r="BZW1040" s="184"/>
      <c r="BZX1040" s="184"/>
      <c r="BZY1040" s="184"/>
      <c r="BZZ1040" s="184"/>
      <c r="CAA1040" s="184"/>
      <c r="CAB1040" s="184"/>
      <c r="CAC1040" s="184"/>
      <c r="CAD1040" s="184"/>
      <c r="CAE1040" s="184"/>
      <c r="CAF1040" s="184"/>
      <c r="CAG1040" s="184"/>
      <c r="CAH1040" s="184"/>
      <c r="CAI1040" s="184"/>
      <c r="CAJ1040" s="184"/>
      <c r="CAK1040" s="184"/>
      <c r="CAL1040" s="184"/>
      <c r="CAM1040" s="184"/>
      <c r="CAN1040" s="184"/>
      <c r="CAO1040" s="184"/>
      <c r="CAP1040" s="184"/>
      <c r="CAQ1040" s="184"/>
      <c r="CAR1040" s="184"/>
      <c r="CAS1040" s="184"/>
      <c r="CAT1040" s="184"/>
      <c r="CAU1040" s="184"/>
      <c r="CAV1040" s="184"/>
      <c r="CAW1040" s="184"/>
      <c r="CAX1040" s="184"/>
      <c r="CAY1040" s="184"/>
      <c r="CAZ1040" s="184"/>
      <c r="CBA1040" s="184"/>
      <c r="CBB1040" s="184"/>
      <c r="CBC1040" s="184"/>
      <c r="CBD1040" s="184"/>
      <c r="CBE1040" s="184"/>
      <c r="CBF1040" s="184"/>
      <c r="CBG1040" s="184"/>
      <c r="CBH1040" s="184"/>
      <c r="CBI1040" s="184"/>
      <c r="CBJ1040" s="184"/>
      <c r="CBK1040" s="184"/>
      <c r="CBL1040" s="184"/>
      <c r="CBM1040" s="184"/>
      <c r="CBN1040" s="184"/>
      <c r="CBO1040" s="184"/>
      <c r="CBP1040" s="184"/>
      <c r="CBQ1040" s="184"/>
      <c r="CBR1040" s="184"/>
      <c r="CBS1040" s="184"/>
      <c r="CBT1040" s="184"/>
      <c r="CBU1040" s="184"/>
      <c r="CBV1040" s="184"/>
      <c r="CBW1040" s="184"/>
      <c r="CBX1040" s="184"/>
      <c r="CBY1040" s="184"/>
      <c r="CBZ1040" s="184"/>
      <c r="CCA1040" s="184"/>
      <c r="CCB1040" s="184"/>
      <c r="CCC1040" s="184"/>
      <c r="CCD1040" s="184"/>
      <c r="CCE1040" s="184"/>
      <c r="CCF1040" s="184"/>
      <c r="CCG1040" s="184"/>
      <c r="CCH1040" s="184"/>
      <c r="CCI1040" s="184"/>
      <c r="CCJ1040" s="184"/>
      <c r="CCK1040" s="184"/>
      <c r="CCL1040" s="184"/>
      <c r="CCM1040" s="184"/>
      <c r="CCN1040" s="184"/>
      <c r="CCO1040" s="184"/>
      <c r="CCP1040" s="184"/>
      <c r="CCQ1040" s="184"/>
      <c r="CCR1040" s="184"/>
      <c r="CCS1040" s="184"/>
      <c r="CCT1040" s="184"/>
      <c r="CCU1040" s="184"/>
      <c r="CCV1040" s="184"/>
      <c r="CCW1040" s="184"/>
      <c r="CCX1040" s="184"/>
      <c r="CCY1040" s="184"/>
      <c r="CCZ1040" s="184"/>
      <c r="CDA1040" s="184"/>
      <c r="CDB1040" s="184"/>
      <c r="CDC1040" s="184"/>
      <c r="CDD1040" s="184"/>
      <c r="CDE1040" s="184"/>
      <c r="CDF1040" s="184"/>
      <c r="CDG1040" s="184"/>
      <c r="CDH1040" s="184"/>
      <c r="CDI1040" s="184"/>
      <c r="CDJ1040" s="184"/>
      <c r="CDK1040" s="184"/>
      <c r="CDL1040" s="184"/>
      <c r="CDM1040" s="184"/>
      <c r="CDN1040" s="184"/>
      <c r="CDO1040" s="184"/>
      <c r="CDP1040" s="184"/>
      <c r="CDQ1040" s="184"/>
      <c r="CDR1040" s="184"/>
      <c r="CDS1040" s="184"/>
      <c r="CDT1040" s="184"/>
      <c r="CDU1040" s="184"/>
      <c r="CDV1040" s="184"/>
      <c r="CDW1040" s="184"/>
      <c r="CDX1040" s="184"/>
      <c r="CDY1040" s="184"/>
      <c r="CDZ1040" s="184"/>
      <c r="CEA1040" s="184"/>
      <c r="CEB1040" s="184"/>
      <c r="CEC1040" s="184"/>
      <c r="CED1040" s="184"/>
      <c r="CEE1040" s="184"/>
      <c r="CEF1040" s="184"/>
      <c r="CEG1040" s="184"/>
      <c r="CEH1040" s="184"/>
      <c r="CEI1040" s="184"/>
      <c r="CEJ1040" s="184"/>
      <c r="CEK1040" s="184"/>
      <c r="CEL1040" s="184"/>
      <c r="CEM1040" s="184"/>
      <c r="CEN1040" s="184"/>
      <c r="CEO1040" s="184"/>
      <c r="CEP1040" s="184"/>
      <c r="CEQ1040" s="184"/>
      <c r="CER1040" s="184"/>
      <c r="CES1040" s="184"/>
      <c r="CET1040" s="184"/>
      <c r="CEU1040" s="184"/>
      <c r="CEV1040" s="184"/>
      <c r="CEW1040" s="184"/>
      <c r="CEX1040" s="184"/>
      <c r="CEY1040" s="184"/>
      <c r="CEZ1040" s="184"/>
      <c r="CFA1040" s="184"/>
      <c r="CFB1040" s="184"/>
      <c r="CFC1040" s="184"/>
      <c r="CFD1040" s="184"/>
      <c r="CFE1040" s="184"/>
      <c r="CFF1040" s="184"/>
      <c r="CFG1040" s="184"/>
      <c r="CFH1040" s="184"/>
      <c r="CFI1040" s="184"/>
      <c r="CFJ1040" s="184"/>
      <c r="CFK1040" s="184"/>
      <c r="CFL1040" s="184"/>
      <c r="CFM1040" s="184"/>
      <c r="CFN1040" s="184"/>
      <c r="CFO1040" s="184"/>
      <c r="CFP1040" s="184"/>
      <c r="CFQ1040" s="184"/>
      <c r="CFR1040" s="184"/>
      <c r="CFS1040" s="184"/>
      <c r="CFT1040" s="184"/>
      <c r="CFU1040" s="184"/>
      <c r="CFV1040" s="184"/>
      <c r="CFW1040" s="184"/>
      <c r="CFX1040" s="184"/>
      <c r="CFY1040" s="184"/>
      <c r="CFZ1040" s="184"/>
      <c r="CGA1040" s="184"/>
      <c r="CGB1040" s="184"/>
      <c r="CGC1040" s="184"/>
      <c r="CGD1040" s="184"/>
      <c r="CGE1040" s="184"/>
      <c r="CGF1040" s="184"/>
      <c r="CGG1040" s="184"/>
      <c r="CGH1040" s="184"/>
      <c r="CGI1040" s="184"/>
      <c r="CGJ1040" s="184"/>
      <c r="CGK1040" s="184"/>
      <c r="CGL1040" s="184"/>
      <c r="CGM1040" s="184"/>
      <c r="CGN1040" s="184"/>
      <c r="CGO1040" s="184"/>
      <c r="CGP1040" s="184"/>
      <c r="CGQ1040" s="184"/>
      <c r="CGR1040" s="184"/>
      <c r="CGS1040" s="184"/>
      <c r="CGT1040" s="184"/>
      <c r="CGU1040" s="184"/>
      <c r="CGV1040" s="184"/>
      <c r="CGW1040" s="184"/>
      <c r="CGX1040" s="184"/>
      <c r="CGY1040" s="184"/>
      <c r="CGZ1040" s="184"/>
      <c r="CHA1040" s="184"/>
      <c r="CHB1040" s="184"/>
      <c r="CHC1040" s="184"/>
      <c r="CHD1040" s="184"/>
      <c r="CHE1040" s="184"/>
      <c r="CHF1040" s="184"/>
      <c r="CHG1040" s="184"/>
      <c r="CHH1040" s="184"/>
      <c r="CHI1040" s="184"/>
      <c r="CHJ1040" s="184"/>
      <c r="CHK1040" s="184"/>
      <c r="CHL1040" s="184"/>
      <c r="CHM1040" s="184"/>
      <c r="CHN1040" s="184"/>
      <c r="CHO1040" s="184"/>
      <c r="CHP1040" s="184"/>
      <c r="CHQ1040" s="184"/>
      <c r="CHR1040" s="184"/>
      <c r="CHS1040" s="184"/>
      <c r="CHT1040" s="184"/>
      <c r="CHU1040" s="184"/>
      <c r="CHV1040" s="184"/>
      <c r="CHW1040" s="184"/>
      <c r="CHX1040" s="184"/>
      <c r="CHY1040" s="184"/>
      <c r="CHZ1040" s="184"/>
      <c r="CIA1040" s="184"/>
      <c r="CIB1040" s="184"/>
      <c r="CIC1040" s="184"/>
      <c r="CID1040" s="184"/>
      <c r="CIE1040" s="184"/>
      <c r="CIF1040" s="184"/>
      <c r="CIG1040" s="184"/>
      <c r="CIH1040" s="184"/>
      <c r="CII1040" s="184"/>
      <c r="CIJ1040" s="184"/>
      <c r="CIK1040" s="184"/>
      <c r="CIL1040" s="184"/>
      <c r="CIM1040" s="184"/>
      <c r="CIN1040" s="184"/>
      <c r="CIO1040" s="184"/>
      <c r="CIP1040" s="184"/>
      <c r="CIQ1040" s="184"/>
      <c r="CIR1040" s="184"/>
      <c r="CIS1040" s="184"/>
      <c r="CIT1040" s="184"/>
      <c r="CIU1040" s="184"/>
      <c r="CIV1040" s="184"/>
      <c r="CIW1040" s="184"/>
      <c r="CIX1040" s="184"/>
      <c r="CIY1040" s="184"/>
      <c r="CIZ1040" s="184"/>
      <c r="CJA1040" s="184"/>
      <c r="CJB1040" s="184"/>
      <c r="CJC1040" s="184"/>
      <c r="CJD1040" s="184"/>
      <c r="CJE1040" s="184"/>
      <c r="CJF1040" s="184"/>
      <c r="CJG1040" s="184"/>
      <c r="CJH1040" s="184"/>
      <c r="CJI1040" s="184"/>
      <c r="CJJ1040" s="184"/>
      <c r="CJK1040" s="184"/>
      <c r="CJL1040" s="184"/>
      <c r="CJM1040" s="184"/>
      <c r="CJN1040" s="184"/>
      <c r="CJO1040" s="184"/>
      <c r="CJP1040" s="184"/>
      <c r="CJQ1040" s="184"/>
      <c r="CJR1040" s="184"/>
      <c r="CJS1040" s="184"/>
      <c r="CJT1040" s="184"/>
      <c r="CJU1040" s="184"/>
      <c r="CJV1040" s="184"/>
      <c r="CJW1040" s="184"/>
      <c r="CJX1040" s="184"/>
      <c r="CJY1040" s="184"/>
      <c r="CJZ1040" s="184"/>
      <c r="CKA1040" s="184"/>
      <c r="CKB1040" s="184"/>
      <c r="CKC1040" s="184"/>
      <c r="CKD1040" s="184"/>
      <c r="CKE1040" s="184"/>
      <c r="CKF1040" s="184"/>
      <c r="CKG1040" s="184"/>
      <c r="CKH1040" s="184"/>
      <c r="CKI1040" s="184"/>
      <c r="CKJ1040" s="184"/>
      <c r="CKK1040" s="184"/>
      <c r="CKL1040" s="184"/>
      <c r="CKM1040" s="184"/>
      <c r="CKN1040" s="184"/>
      <c r="CKO1040" s="184"/>
      <c r="CKP1040" s="184"/>
      <c r="CKQ1040" s="184"/>
      <c r="CKR1040" s="184"/>
      <c r="CKS1040" s="184"/>
      <c r="CKT1040" s="184"/>
      <c r="CKU1040" s="184"/>
      <c r="CKV1040" s="184"/>
      <c r="CKW1040" s="184"/>
      <c r="CKX1040" s="184"/>
      <c r="CKY1040" s="184"/>
      <c r="CKZ1040" s="184"/>
      <c r="CLA1040" s="184"/>
      <c r="CLB1040" s="184"/>
      <c r="CLC1040" s="184"/>
      <c r="CLD1040" s="184"/>
      <c r="CLE1040" s="184"/>
      <c r="CLF1040" s="184"/>
      <c r="CLG1040" s="184"/>
      <c r="CLH1040" s="184"/>
      <c r="CLI1040" s="184"/>
      <c r="CLJ1040" s="184"/>
      <c r="CLK1040" s="184"/>
      <c r="CLL1040" s="184"/>
      <c r="CLM1040" s="184"/>
      <c r="CLN1040" s="184"/>
      <c r="CLO1040" s="184"/>
      <c r="CLP1040" s="184"/>
      <c r="CLQ1040" s="184"/>
      <c r="CLR1040" s="184"/>
      <c r="CLS1040" s="184"/>
      <c r="CLT1040" s="184"/>
      <c r="CLU1040" s="184"/>
      <c r="CLV1040" s="184"/>
      <c r="CLW1040" s="184"/>
      <c r="CLX1040" s="184"/>
      <c r="CLY1040" s="184"/>
      <c r="CLZ1040" s="184"/>
      <c r="CMA1040" s="184"/>
      <c r="CMB1040" s="184"/>
      <c r="CMC1040" s="184"/>
      <c r="CMD1040" s="184"/>
      <c r="CME1040" s="184"/>
      <c r="CMF1040" s="184"/>
      <c r="CMG1040" s="184"/>
      <c r="CMH1040" s="184"/>
      <c r="CMI1040" s="184"/>
      <c r="CMJ1040" s="184"/>
      <c r="CMK1040" s="184"/>
      <c r="CML1040" s="184"/>
      <c r="CMM1040" s="184"/>
      <c r="CMN1040" s="184"/>
      <c r="CMO1040" s="184"/>
      <c r="CMP1040" s="184"/>
      <c r="CMQ1040" s="184"/>
      <c r="CMR1040" s="184"/>
      <c r="CMS1040" s="184"/>
      <c r="CMT1040" s="184"/>
      <c r="CMU1040" s="184"/>
      <c r="CMV1040" s="184"/>
      <c r="CMW1040" s="184"/>
      <c r="CMX1040" s="184"/>
      <c r="CMY1040" s="184"/>
      <c r="CMZ1040" s="184"/>
      <c r="CNA1040" s="184"/>
      <c r="CNB1040" s="184"/>
      <c r="CNC1040" s="184"/>
      <c r="CND1040" s="184"/>
      <c r="CNE1040" s="184"/>
      <c r="CNF1040" s="184"/>
      <c r="CNG1040" s="184"/>
      <c r="CNH1040" s="184"/>
      <c r="CNI1040" s="184"/>
      <c r="CNJ1040" s="184"/>
      <c r="CNK1040" s="184"/>
      <c r="CNL1040" s="184"/>
      <c r="CNM1040" s="184"/>
      <c r="CNN1040" s="184"/>
      <c r="CNO1040" s="184"/>
      <c r="CNP1040" s="184"/>
      <c r="CNQ1040" s="184"/>
      <c r="CNR1040" s="184"/>
      <c r="CNS1040" s="184"/>
      <c r="CNT1040" s="184"/>
      <c r="CNU1040" s="184"/>
      <c r="CNV1040" s="184"/>
      <c r="CNW1040" s="184"/>
      <c r="CNX1040" s="184"/>
      <c r="CNY1040" s="184"/>
      <c r="CNZ1040" s="184"/>
      <c r="COA1040" s="184"/>
      <c r="COB1040" s="184"/>
      <c r="COC1040" s="184"/>
      <c r="COD1040" s="184"/>
      <c r="COE1040" s="184"/>
      <c r="COF1040" s="184"/>
      <c r="COG1040" s="184"/>
      <c r="COH1040" s="184"/>
      <c r="COI1040" s="184"/>
      <c r="COJ1040" s="184"/>
      <c r="COK1040" s="184"/>
      <c r="COL1040" s="184"/>
      <c r="COM1040" s="184"/>
      <c r="CON1040" s="184"/>
      <c r="COO1040" s="184"/>
      <c r="COP1040" s="184"/>
      <c r="COQ1040" s="184"/>
      <c r="COR1040" s="184"/>
      <c r="COS1040" s="184"/>
      <c r="COT1040" s="184"/>
      <c r="COU1040" s="184"/>
      <c r="COV1040" s="184"/>
      <c r="COW1040" s="184"/>
      <c r="COX1040" s="184"/>
      <c r="COY1040" s="184"/>
      <c r="COZ1040" s="184"/>
      <c r="CPA1040" s="184"/>
      <c r="CPB1040" s="184"/>
      <c r="CPC1040" s="184"/>
      <c r="CPD1040" s="184"/>
      <c r="CPE1040" s="184"/>
      <c r="CPF1040" s="184"/>
      <c r="CPG1040" s="184"/>
      <c r="CPH1040" s="184"/>
      <c r="CPI1040" s="184"/>
      <c r="CPJ1040" s="184"/>
      <c r="CPK1040" s="184"/>
      <c r="CPL1040" s="184"/>
      <c r="CPM1040" s="184"/>
      <c r="CPN1040" s="184"/>
      <c r="CPO1040" s="184"/>
      <c r="CPP1040" s="184"/>
      <c r="CPQ1040" s="184"/>
      <c r="CPR1040" s="184"/>
      <c r="CPS1040" s="184"/>
      <c r="CPT1040" s="184"/>
      <c r="CPU1040" s="184"/>
      <c r="CPV1040" s="184"/>
      <c r="CPW1040" s="184"/>
      <c r="CPX1040" s="184"/>
      <c r="CPY1040" s="184"/>
      <c r="CPZ1040" s="184"/>
      <c r="CQA1040" s="184"/>
      <c r="CQB1040" s="184"/>
      <c r="CQC1040" s="184"/>
      <c r="CQD1040" s="184"/>
      <c r="CQE1040" s="184"/>
      <c r="CQF1040" s="184"/>
      <c r="CQG1040" s="184"/>
      <c r="CQH1040" s="184"/>
      <c r="CQI1040" s="184"/>
      <c r="CQJ1040" s="184"/>
      <c r="CQK1040" s="184"/>
      <c r="CQL1040" s="184"/>
      <c r="CQM1040" s="184"/>
      <c r="CQN1040" s="184"/>
      <c r="CQO1040" s="184"/>
      <c r="CQP1040" s="184"/>
      <c r="CQQ1040" s="184"/>
      <c r="CQR1040" s="184"/>
      <c r="CQS1040" s="184"/>
      <c r="CQT1040" s="184"/>
      <c r="CQU1040" s="184"/>
      <c r="CQV1040" s="184"/>
      <c r="CQW1040" s="184"/>
      <c r="CQX1040" s="184"/>
      <c r="CQY1040" s="184"/>
      <c r="CQZ1040" s="184"/>
      <c r="CRA1040" s="184"/>
      <c r="CRB1040" s="184"/>
      <c r="CRC1040" s="184"/>
      <c r="CRD1040" s="184"/>
      <c r="CRE1040" s="184"/>
      <c r="CRF1040" s="184"/>
      <c r="CRG1040" s="184"/>
      <c r="CRH1040" s="184"/>
      <c r="CRI1040" s="184"/>
      <c r="CRJ1040" s="184"/>
      <c r="CRK1040" s="184"/>
      <c r="CRL1040" s="184"/>
      <c r="CRM1040" s="184"/>
      <c r="CRN1040" s="184"/>
      <c r="CRO1040" s="184"/>
      <c r="CRP1040" s="184"/>
      <c r="CRQ1040" s="184"/>
      <c r="CRR1040" s="184"/>
      <c r="CRS1040" s="184"/>
      <c r="CRT1040" s="184"/>
      <c r="CRU1040" s="184"/>
      <c r="CRV1040" s="184"/>
      <c r="CRW1040" s="184"/>
      <c r="CRX1040" s="184"/>
      <c r="CRY1040" s="184"/>
      <c r="CRZ1040" s="184"/>
      <c r="CSA1040" s="184"/>
      <c r="CSB1040" s="184"/>
      <c r="CSC1040" s="184"/>
      <c r="CSD1040" s="184"/>
      <c r="CSE1040" s="184"/>
      <c r="CSF1040" s="184"/>
      <c r="CSG1040" s="184"/>
      <c r="CSH1040" s="184"/>
      <c r="CSI1040" s="184"/>
      <c r="CSJ1040" s="184"/>
      <c r="CSK1040" s="184"/>
      <c r="CSL1040" s="184"/>
      <c r="CSM1040" s="184"/>
      <c r="CSN1040" s="184"/>
      <c r="CSO1040" s="184"/>
      <c r="CSP1040" s="184"/>
      <c r="CSQ1040" s="184"/>
      <c r="CSR1040" s="184"/>
      <c r="CSS1040" s="184"/>
      <c r="CST1040" s="184"/>
      <c r="CSU1040" s="184"/>
      <c r="CSV1040" s="184"/>
      <c r="CSW1040" s="184"/>
      <c r="CSX1040" s="184"/>
      <c r="CSY1040" s="184"/>
      <c r="CSZ1040" s="184"/>
      <c r="CTA1040" s="184"/>
      <c r="CTB1040" s="184"/>
      <c r="CTC1040" s="184"/>
      <c r="CTD1040" s="184"/>
      <c r="CTE1040" s="184"/>
      <c r="CTF1040" s="184"/>
      <c r="CTG1040" s="184"/>
      <c r="CTH1040" s="184"/>
      <c r="CTI1040" s="184"/>
      <c r="CTJ1040" s="184"/>
      <c r="CTK1040" s="184"/>
      <c r="CTL1040" s="184"/>
      <c r="CTM1040" s="184"/>
      <c r="CTN1040" s="184"/>
      <c r="CTO1040" s="184"/>
      <c r="CTP1040" s="184"/>
      <c r="CTQ1040" s="184"/>
      <c r="CTR1040" s="184"/>
      <c r="CTS1040" s="184"/>
      <c r="CTT1040" s="184"/>
      <c r="CTU1040" s="184"/>
      <c r="CTV1040" s="184"/>
      <c r="CTW1040" s="184"/>
      <c r="CTX1040" s="184"/>
      <c r="CTY1040" s="184"/>
      <c r="CTZ1040" s="184"/>
      <c r="CUA1040" s="184"/>
      <c r="CUB1040" s="184"/>
      <c r="CUC1040" s="184"/>
      <c r="CUD1040" s="184"/>
      <c r="CUE1040" s="184"/>
      <c r="CUF1040" s="184"/>
      <c r="CUG1040" s="184"/>
      <c r="CUH1040" s="184"/>
      <c r="CUI1040" s="184"/>
      <c r="CUJ1040" s="184"/>
      <c r="CUK1040" s="184"/>
      <c r="CUL1040" s="184"/>
      <c r="CUM1040" s="184"/>
      <c r="CUN1040" s="184"/>
      <c r="CUO1040" s="184"/>
      <c r="CUP1040" s="184"/>
      <c r="CUQ1040" s="184"/>
      <c r="CUR1040" s="184"/>
      <c r="CUS1040" s="184"/>
      <c r="CUT1040" s="184"/>
      <c r="CUU1040" s="184"/>
      <c r="CUV1040" s="184"/>
      <c r="CUW1040" s="184"/>
      <c r="CUX1040" s="184"/>
      <c r="CUY1040" s="184"/>
      <c r="CUZ1040" s="184"/>
      <c r="CVA1040" s="184"/>
      <c r="CVB1040" s="184"/>
      <c r="CVC1040" s="184"/>
      <c r="CVD1040" s="184"/>
      <c r="CVE1040" s="184"/>
      <c r="CVF1040" s="184"/>
      <c r="CVG1040" s="184"/>
      <c r="CVH1040" s="184"/>
      <c r="CVI1040" s="184"/>
      <c r="CVJ1040" s="184"/>
      <c r="CVK1040" s="184"/>
      <c r="CVL1040" s="184"/>
      <c r="CVM1040" s="184"/>
      <c r="CVN1040" s="184"/>
      <c r="CVO1040" s="184"/>
      <c r="CVP1040" s="184"/>
      <c r="CVQ1040" s="184"/>
      <c r="CVR1040" s="184"/>
      <c r="CVS1040" s="184"/>
      <c r="CVT1040" s="184"/>
      <c r="CVU1040" s="184"/>
      <c r="CVV1040" s="184"/>
      <c r="CVW1040" s="184"/>
      <c r="CVX1040" s="184"/>
      <c r="CVY1040" s="184"/>
      <c r="CVZ1040" s="184"/>
      <c r="CWA1040" s="184"/>
      <c r="CWB1040" s="184"/>
      <c r="CWC1040" s="184"/>
      <c r="CWD1040" s="184"/>
      <c r="CWE1040" s="184"/>
      <c r="CWF1040" s="184"/>
      <c r="CWG1040" s="184"/>
      <c r="CWH1040" s="184"/>
      <c r="CWI1040" s="184"/>
      <c r="CWJ1040" s="184"/>
      <c r="CWK1040" s="184"/>
      <c r="CWL1040" s="184"/>
      <c r="CWM1040" s="184"/>
      <c r="CWN1040" s="184"/>
      <c r="CWO1040" s="184"/>
      <c r="CWP1040" s="184"/>
      <c r="CWQ1040" s="184"/>
      <c r="CWR1040" s="184"/>
      <c r="CWS1040" s="184"/>
      <c r="CWT1040" s="184"/>
      <c r="CWU1040" s="184"/>
      <c r="CWV1040" s="184"/>
      <c r="CWW1040" s="184"/>
      <c r="CWX1040" s="184"/>
      <c r="CWY1040" s="184"/>
      <c r="CWZ1040" s="184"/>
      <c r="CXA1040" s="184"/>
      <c r="CXB1040" s="184"/>
      <c r="CXC1040" s="184"/>
      <c r="CXD1040" s="184"/>
      <c r="CXE1040" s="184"/>
      <c r="CXF1040" s="184"/>
      <c r="CXG1040" s="184"/>
      <c r="CXH1040" s="184"/>
      <c r="CXI1040" s="184"/>
      <c r="CXJ1040" s="184"/>
      <c r="CXK1040" s="184"/>
      <c r="CXL1040" s="184"/>
      <c r="CXM1040" s="184"/>
      <c r="CXN1040" s="184"/>
      <c r="CXO1040" s="184"/>
      <c r="CXP1040" s="184"/>
      <c r="CXQ1040" s="184"/>
      <c r="CXR1040" s="184"/>
      <c r="CXS1040" s="184"/>
      <c r="CXT1040" s="184"/>
      <c r="CXU1040" s="184"/>
      <c r="CXV1040" s="184"/>
      <c r="CXW1040" s="184"/>
      <c r="CXX1040" s="184"/>
      <c r="CXY1040" s="184"/>
      <c r="CXZ1040" s="184"/>
      <c r="CYA1040" s="184"/>
      <c r="CYB1040" s="184"/>
      <c r="CYC1040" s="184"/>
      <c r="CYD1040" s="184"/>
      <c r="CYE1040" s="184"/>
      <c r="CYF1040" s="184"/>
      <c r="CYG1040" s="184"/>
      <c r="CYH1040" s="184"/>
      <c r="CYI1040" s="184"/>
      <c r="CYJ1040" s="184"/>
      <c r="CYK1040" s="184"/>
      <c r="CYL1040" s="184"/>
      <c r="CYM1040" s="184"/>
      <c r="CYN1040" s="184"/>
      <c r="CYO1040" s="184"/>
      <c r="CYP1040" s="184"/>
      <c r="CYQ1040" s="184"/>
      <c r="CYR1040" s="184"/>
      <c r="CYS1040" s="184"/>
      <c r="CYT1040" s="184"/>
      <c r="CYU1040" s="184"/>
      <c r="CYV1040" s="184"/>
      <c r="CYW1040" s="184"/>
      <c r="CYX1040" s="184"/>
      <c r="CYY1040" s="184"/>
      <c r="CYZ1040" s="184"/>
      <c r="CZA1040" s="184"/>
      <c r="CZB1040" s="184"/>
      <c r="CZC1040" s="184"/>
      <c r="CZD1040" s="184"/>
      <c r="CZE1040" s="184"/>
      <c r="CZF1040" s="184"/>
      <c r="CZG1040" s="184"/>
      <c r="CZH1040" s="184"/>
      <c r="CZI1040" s="184"/>
      <c r="CZJ1040" s="184"/>
      <c r="CZK1040" s="184"/>
      <c r="CZL1040" s="184"/>
      <c r="CZM1040" s="184"/>
      <c r="CZN1040" s="184"/>
      <c r="CZO1040" s="184"/>
      <c r="CZP1040" s="184"/>
      <c r="CZQ1040" s="184"/>
      <c r="CZR1040" s="184"/>
      <c r="CZS1040" s="184"/>
      <c r="CZT1040" s="184"/>
      <c r="CZU1040" s="184"/>
      <c r="CZV1040" s="184"/>
      <c r="CZW1040" s="184"/>
      <c r="CZX1040" s="184"/>
      <c r="CZY1040" s="184"/>
      <c r="CZZ1040" s="184"/>
      <c r="DAA1040" s="184"/>
      <c r="DAB1040" s="184"/>
      <c r="DAC1040" s="184"/>
      <c r="DAD1040" s="184"/>
      <c r="DAE1040" s="184"/>
      <c r="DAF1040" s="184"/>
      <c r="DAG1040" s="184"/>
      <c r="DAH1040" s="184"/>
      <c r="DAI1040" s="184"/>
      <c r="DAJ1040" s="184"/>
      <c r="DAK1040" s="184"/>
      <c r="DAL1040" s="184"/>
      <c r="DAM1040" s="184"/>
      <c r="DAN1040" s="184"/>
      <c r="DAO1040" s="184"/>
      <c r="DAP1040" s="184"/>
      <c r="DAQ1040" s="184"/>
      <c r="DAR1040" s="184"/>
      <c r="DAS1040" s="184"/>
      <c r="DAT1040" s="184"/>
      <c r="DAU1040" s="184"/>
      <c r="DAV1040" s="184"/>
      <c r="DAW1040" s="184"/>
      <c r="DAX1040" s="184"/>
      <c r="DAY1040" s="184"/>
      <c r="DAZ1040" s="184"/>
      <c r="DBA1040" s="184"/>
      <c r="DBB1040" s="184"/>
      <c r="DBC1040" s="184"/>
      <c r="DBD1040" s="184"/>
      <c r="DBE1040" s="184"/>
      <c r="DBF1040" s="184"/>
      <c r="DBG1040" s="184"/>
      <c r="DBH1040" s="184"/>
      <c r="DBI1040" s="184"/>
      <c r="DBJ1040" s="184"/>
      <c r="DBK1040" s="184"/>
      <c r="DBL1040" s="184"/>
      <c r="DBM1040" s="184"/>
      <c r="DBN1040" s="184"/>
      <c r="DBO1040" s="184"/>
      <c r="DBP1040" s="184"/>
      <c r="DBQ1040" s="184"/>
      <c r="DBR1040" s="184"/>
      <c r="DBS1040" s="184"/>
      <c r="DBT1040" s="184"/>
      <c r="DBU1040" s="184"/>
      <c r="DBV1040" s="184"/>
      <c r="DBW1040" s="184"/>
      <c r="DBX1040" s="184"/>
      <c r="DBY1040" s="184"/>
      <c r="DBZ1040" s="184"/>
      <c r="DCA1040" s="184"/>
      <c r="DCB1040" s="184"/>
      <c r="DCC1040" s="184"/>
      <c r="DCD1040" s="184"/>
      <c r="DCE1040" s="184"/>
      <c r="DCF1040" s="184"/>
      <c r="DCG1040" s="184"/>
      <c r="DCH1040" s="184"/>
      <c r="DCI1040" s="184"/>
      <c r="DCJ1040" s="184"/>
      <c r="DCK1040" s="184"/>
      <c r="DCL1040" s="184"/>
      <c r="DCM1040" s="184"/>
      <c r="DCN1040" s="184"/>
      <c r="DCO1040" s="184"/>
      <c r="DCP1040" s="184"/>
      <c r="DCQ1040" s="184"/>
      <c r="DCR1040" s="184"/>
      <c r="DCS1040" s="184"/>
      <c r="DCT1040" s="184"/>
      <c r="DCU1040" s="184"/>
      <c r="DCV1040" s="184"/>
      <c r="DCW1040" s="184"/>
      <c r="DCX1040" s="184"/>
      <c r="DCY1040" s="184"/>
      <c r="DCZ1040" s="184"/>
      <c r="DDA1040" s="184"/>
      <c r="DDB1040" s="184"/>
      <c r="DDC1040" s="184"/>
      <c r="DDD1040" s="184"/>
      <c r="DDE1040" s="184"/>
      <c r="DDF1040" s="184"/>
      <c r="DDG1040" s="184"/>
      <c r="DDH1040" s="184"/>
      <c r="DDI1040" s="184"/>
      <c r="DDJ1040" s="184"/>
      <c r="DDK1040" s="184"/>
      <c r="DDL1040" s="184"/>
      <c r="DDM1040" s="184"/>
      <c r="DDN1040" s="184"/>
      <c r="DDO1040" s="184"/>
      <c r="DDP1040" s="184"/>
      <c r="DDQ1040" s="184"/>
      <c r="DDR1040" s="184"/>
      <c r="DDS1040" s="184"/>
      <c r="DDT1040" s="184"/>
      <c r="DDU1040" s="184"/>
      <c r="DDV1040" s="184"/>
      <c r="DDW1040" s="184"/>
      <c r="DDX1040" s="184"/>
      <c r="DDY1040" s="184"/>
      <c r="DDZ1040" s="184"/>
      <c r="DEA1040" s="184"/>
      <c r="DEB1040" s="184"/>
      <c r="DEC1040" s="184"/>
      <c r="DED1040" s="184"/>
      <c r="DEE1040" s="184"/>
      <c r="DEF1040" s="184"/>
      <c r="DEG1040" s="184"/>
      <c r="DEH1040" s="184"/>
      <c r="DEI1040" s="184"/>
      <c r="DEJ1040" s="184"/>
      <c r="DEK1040" s="184"/>
      <c r="DEL1040" s="184"/>
      <c r="DEM1040" s="184"/>
      <c r="DEN1040" s="184"/>
      <c r="DEO1040" s="184"/>
      <c r="DEP1040" s="184"/>
      <c r="DEQ1040" s="184"/>
      <c r="DER1040" s="184"/>
      <c r="DES1040" s="184"/>
      <c r="DET1040" s="184"/>
      <c r="DEU1040" s="184"/>
      <c r="DEV1040" s="184"/>
      <c r="DEW1040" s="184"/>
      <c r="DEX1040" s="184"/>
      <c r="DEY1040" s="184"/>
      <c r="DEZ1040" s="184"/>
      <c r="DFA1040" s="184"/>
      <c r="DFB1040" s="184"/>
      <c r="DFC1040" s="184"/>
      <c r="DFD1040" s="184"/>
      <c r="DFE1040" s="184"/>
      <c r="DFF1040" s="184"/>
      <c r="DFG1040" s="184"/>
      <c r="DFH1040" s="184"/>
      <c r="DFI1040" s="184"/>
      <c r="DFJ1040" s="184"/>
      <c r="DFK1040" s="184"/>
      <c r="DFL1040" s="184"/>
      <c r="DFM1040" s="184"/>
      <c r="DFN1040" s="184"/>
      <c r="DFO1040" s="184"/>
      <c r="DFP1040" s="184"/>
      <c r="DFQ1040" s="184"/>
      <c r="DFR1040" s="184"/>
      <c r="DFS1040" s="184"/>
      <c r="DFT1040" s="184"/>
      <c r="DFU1040" s="184"/>
      <c r="DFV1040" s="184"/>
      <c r="DFW1040" s="184"/>
      <c r="DFX1040" s="184"/>
      <c r="DFY1040" s="184"/>
      <c r="DFZ1040" s="184"/>
      <c r="DGA1040" s="184"/>
      <c r="DGB1040" s="184"/>
      <c r="DGC1040" s="184"/>
      <c r="DGD1040" s="184"/>
      <c r="DGE1040" s="184"/>
      <c r="DGF1040" s="184"/>
      <c r="DGG1040" s="184"/>
      <c r="DGH1040" s="184"/>
      <c r="DGI1040" s="184"/>
      <c r="DGJ1040" s="184"/>
      <c r="DGK1040" s="184"/>
      <c r="DGL1040" s="184"/>
      <c r="DGM1040" s="184"/>
      <c r="DGN1040" s="184"/>
      <c r="DGO1040" s="184"/>
      <c r="DGP1040" s="184"/>
      <c r="DGQ1040" s="184"/>
      <c r="DGR1040" s="184"/>
      <c r="DGS1040" s="184"/>
      <c r="DGT1040" s="184"/>
      <c r="DGU1040" s="184"/>
      <c r="DGV1040" s="184"/>
      <c r="DGW1040" s="184"/>
      <c r="DGX1040" s="184"/>
      <c r="DGY1040" s="184"/>
      <c r="DGZ1040" s="184"/>
      <c r="DHA1040" s="184"/>
      <c r="DHB1040" s="184"/>
      <c r="DHC1040" s="184"/>
      <c r="DHD1040" s="184"/>
      <c r="DHE1040" s="184"/>
      <c r="DHF1040" s="184"/>
      <c r="DHG1040" s="184"/>
      <c r="DHH1040" s="184"/>
      <c r="DHI1040" s="184"/>
      <c r="DHJ1040" s="184"/>
      <c r="DHK1040" s="184"/>
      <c r="DHL1040" s="184"/>
      <c r="DHM1040" s="184"/>
      <c r="DHN1040" s="184"/>
      <c r="DHO1040" s="184"/>
      <c r="DHP1040" s="184"/>
      <c r="DHQ1040" s="184"/>
      <c r="DHR1040" s="184"/>
      <c r="DHS1040" s="184"/>
      <c r="DHT1040" s="184"/>
      <c r="DHU1040" s="184"/>
      <c r="DHV1040" s="184"/>
      <c r="DHW1040" s="184"/>
      <c r="DHX1040" s="184"/>
      <c r="DHY1040" s="184"/>
      <c r="DHZ1040" s="184"/>
      <c r="DIA1040" s="184"/>
      <c r="DIB1040" s="184"/>
      <c r="DIC1040" s="184"/>
      <c r="DID1040" s="184"/>
      <c r="DIE1040" s="184"/>
      <c r="DIF1040" s="184"/>
      <c r="DIG1040" s="184"/>
      <c r="DIH1040" s="184"/>
      <c r="DII1040" s="184"/>
      <c r="DIJ1040" s="184"/>
      <c r="DIK1040" s="184"/>
      <c r="DIL1040" s="184"/>
      <c r="DIM1040" s="184"/>
      <c r="DIN1040" s="184"/>
      <c r="DIO1040" s="184"/>
      <c r="DIP1040" s="184"/>
      <c r="DIQ1040" s="184"/>
      <c r="DIR1040" s="184"/>
      <c r="DIS1040" s="184"/>
      <c r="DIT1040" s="184"/>
      <c r="DIU1040" s="184"/>
      <c r="DIV1040" s="184"/>
      <c r="DIW1040" s="184"/>
      <c r="DIX1040" s="184"/>
      <c r="DIY1040" s="184"/>
      <c r="DIZ1040" s="184"/>
      <c r="DJA1040" s="184"/>
      <c r="DJB1040" s="184"/>
      <c r="DJC1040" s="184"/>
      <c r="DJD1040" s="184"/>
      <c r="DJE1040" s="184"/>
      <c r="DJF1040" s="184"/>
      <c r="DJG1040" s="184"/>
      <c r="DJH1040" s="184"/>
      <c r="DJI1040" s="184"/>
      <c r="DJJ1040" s="184"/>
      <c r="DJK1040" s="184"/>
      <c r="DJL1040" s="184"/>
      <c r="DJM1040" s="184"/>
      <c r="DJN1040" s="184"/>
      <c r="DJO1040" s="184"/>
      <c r="DJP1040" s="184"/>
      <c r="DJQ1040" s="184"/>
      <c r="DJR1040" s="184"/>
      <c r="DJS1040" s="184"/>
      <c r="DJT1040" s="184"/>
      <c r="DJU1040" s="184"/>
      <c r="DJV1040" s="184"/>
      <c r="DJW1040" s="184"/>
      <c r="DJX1040" s="184"/>
      <c r="DJY1040" s="184"/>
      <c r="DJZ1040" s="184"/>
      <c r="DKA1040" s="184"/>
      <c r="DKB1040" s="184"/>
      <c r="DKC1040" s="184"/>
      <c r="DKD1040" s="184"/>
      <c r="DKE1040" s="184"/>
      <c r="DKF1040" s="184"/>
      <c r="DKG1040" s="184"/>
      <c r="DKH1040" s="184"/>
      <c r="DKI1040" s="184"/>
      <c r="DKJ1040" s="184"/>
      <c r="DKK1040" s="184"/>
      <c r="DKL1040" s="184"/>
      <c r="DKM1040" s="184"/>
      <c r="DKN1040" s="184"/>
      <c r="DKO1040" s="184"/>
      <c r="DKP1040" s="184"/>
      <c r="DKQ1040" s="184"/>
      <c r="DKR1040" s="184"/>
      <c r="DKS1040" s="184"/>
      <c r="DKT1040" s="184"/>
      <c r="DKU1040" s="184"/>
      <c r="DKV1040" s="184"/>
      <c r="DKW1040" s="184"/>
      <c r="DKX1040" s="184"/>
      <c r="DKY1040" s="184"/>
      <c r="DKZ1040" s="184"/>
      <c r="DLA1040" s="184"/>
      <c r="DLB1040" s="184"/>
      <c r="DLC1040" s="184"/>
      <c r="DLD1040" s="184"/>
      <c r="DLE1040" s="184"/>
      <c r="DLF1040" s="184"/>
      <c r="DLG1040" s="184"/>
      <c r="DLH1040" s="184"/>
      <c r="DLI1040" s="184"/>
      <c r="DLJ1040" s="184"/>
      <c r="DLK1040" s="184"/>
      <c r="DLL1040" s="184"/>
      <c r="DLM1040" s="184"/>
      <c r="DLN1040" s="184"/>
      <c r="DLO1040" s="184"/>
      <c r="DLP1040" s="184"/>
      <c r="DLQ1040" s="184"/>
      <c r="DLR1040" s="184"/>
      <c r="DLS1040" s="184"/>
      <c r="DLT1040" s="184"/>
      <c r="DLU1040" s="184"/>
      <c r="DLV1040" s="184"/>
      <c r="DLW1040" s="184"/>
      <c r="DLX1040" s="184"/>
      <c r="DLY1040" s="184"/>
      <c r="DLZ1040" s="184"/>
      <c r="DMA1040" s="184"/>
      <c r="DMB1040" s="184"/>
      <c r="DMC1040" s="184"/>
      <c r="DMD1040" s="184"/>
      <c r="DME1040" s="184"/>
      <c r="DMF1040" s="184"/>
      <c r="DMG1040" s="184"/>
      <c r="DMH1040" s="184"/>
      <c r="DMI1040" s="184"/>
      <c r="DMJ1040" s="184"/>
      <c r="DMK1040" s="184"/>
      <c r="DML1040" s="184"/>
      <c r="DMM1040" s="184"/>
      <c r="DMN1040" s="184"/>
      <c r="DMO1040" s="184"/>
      <c r="DMP1040" s="184"/>
      <c r="DMQ1040" s="184"/>
      <c r="DMR1040" s="184"/>
      <c r="DMS1040" s="184"/>
      <c r="DMT1040" s="184"/>
      <c r="DMU1040" s="184"/>
      <c r="DMV1040" s="184"/>
      <c r="DMW1040" s="184"/>
      <c r="DMX1040" s="184"/>
      <c r="DMY1040" s="184"/>
      <c r="DMZ1040" s="184"/>
      <c r="DNA1040" s="184"/>
      <c r="DNB1040" s="184"/>
      <c r="DNC1040" s="184"/>
      <c r="DND1040" s="184"/>
      <c r="DNE1040" s="184"/>
      <c r="DNF1040" s="184"/>
      <c r="DNG1040" s="184"/>
      <c r="DNH1040" s="184"/>
      <c r="DNI1040" s="184"/>
      <c r="DNJ1040" s="184"/>
      <c r="DNK1040" s="184"/>
      <c r="DNL1040" s="184"/>
      <c r="DNM1040" s="184"/>
      <c r="DNN1040" s="184"/>
      <c r="DNO1040" s="184"/>
      <c r="DNP1040" s="184"/>
      <c r="DNQ1040" s="184"/>
      <c r="DNR1040" s="184"/>
      <c r="DNS1040" s="184"/>
      <c r="DNT1040" s="184"/>
      <c r="DNU1040" s="184"/>
      <c r="DNV1040" s="184"/>
      <c r="DNW1040" s="184"/>
      <c r="DNX1040" s="184"/>
      <c r="DNY1040" s="184"/>
      <c r="DNZ1040" s="184"/>
      <c r="DOA1040" s="184"/>
      <c r="DOB1040" s="184"/>
      <c r="DOC1040" s="184"/>
      <c r="DOD1040" s="184"/>
      <c r="DOE1040" s="184"/>
      <c r="DOF1040" s="184"/>
      <c r="DOG1040" s="184"/>
      <c r="DOH1040" s="184"/>
      <c r="DOI1040" s="184"/>
      <c r="DOJ1040" s="184"/>
      <c r="DOK1040" s="184"/>
      <c r="DOL1040" s="184"/>
      <c r="DOM1040" s="184"/>
      <c r="DON1040" s="184"/>
      <c r="DOO1040" s="184"/>
      <c r="DOP1040" s="184"/>
      <c r="DOQ1040" s="184"/>
      <c r="DOR1040" s="184"/>
      <c r="DOS1040" s="184"/>
      <c r="DOT1040" s="184"/>
      <c r="DOU1040" s="184"/>
      <c r="DOV1040" s="184"/>
      <c r="DOW1040" s="184"/>
      <c r="DOX1040" s="184"/>
      <c r="DOY1040" s="184"/>
      <c r="DOZ1040" s="184"/>
      <c r="DPA1040" s="184"/>
      <c r="DPB1040" s="184"/>
      <c r="DPC1040" s="184"/>
      <c r="DPD1040" s="184"/>
      <c r="DPE1040" s="184"/>
      <c r="DPF1040" s="184"/>
      <c r="DPG1040" s="184"/>
      <c r="DPH1040" s="184"/>
      <c r="DPI1040" s="184"/>
      <c r="DPJ1040" s="184"/>
      <c r="DPK1040" s="184"/>
      <c r="DPL1040" s="184"/>
      <c r="DPM1040" s="184"/>
      <c r="DPN1040" s="184"/>
      <c r="DPO1040" s="184"/>
      <c r="DPP1040" s="184"/>
      <c r="DPQ1040" s="184"/>
      <c r="DPR1040" s="184"/>
      <c r="DPS1040" s="184"/>
      <c r="DPT1040" s="184"/>
      <c r="DPU1040" s="184"/>
      <c r="DPV1040" s="184"/>
      <c r="DPW1040" s="184"/>
      <c r="DPX1040" s="184"/>
      <c r="DPY1040" s="184"/>
      <c r="DPZ1040" s="184"/>
      <c r="DQA1040" s="184"/>
      <c r="DQB1040" s="184"/>
      <c r="DQC1040" s="184"/>
      <c r="DQD1040" s="184"/>
      <c r="DQE1040" s="184"/>
      <c r="DQF1040" s="184"/>
      <c r="DQG1040" s="184"/>
      <c r="DQH1040" s="184"/>
      <c r="DQI1040" s="184"/>
      <c r="DQJ1040" s="184"/>
      <c r="DQK1040" s="184"/>
      <c r="DQL1040" s="184"/>
      <c r="DQM1040" s="184"/>
      <c r="DQN1040" s="184"/>
      <c r="DQO1040" s="184"/>
      <c r="DQP1040" s="184"/>
      <c r="DQQ1040" s="184"/>
      <c r="DQR1040" s="184"/>
      <c r="DQS1040" s="184"/>
      <c r="DQT1040" s="184"/>
      <c r="DQU1040" s="184"/>
      <c r="DQV1040" s="184"/>
      <c r="DQW1040" s="184"/>
      <c r="DQX1040" s="184"/>
      <c r="DQY1040" s="184"/>
      <c r="DQZ1040" s="184"/>
      <c r="DRA1040" s="184"/>
      <c r="DRB1040" s="184"/>
      <c r="DRC1040" s="184"/>
      <c r="DRD1040" s="184"/>
      <c r="DRE1040" s="184"/>
      <c r="DRF1040" s="184"/>
      <c r="DRG1040" s="184"/>
      <c r="DRH1040" s="184"/>
      <c r="DRI1040" s="184"/>
      <c r="DRJ1040" s="184"/>
      <c r="DRK1040" s="184"/>
      <c r="DRL1040" s="184"/>
      <c r="DRM1040" s="184"/>
      <c r="DRN1040" s="184"/>
      <c r="DRO1040" s="184"/>
      <c r="DRP1040" s="184"/>
      <c r="DRQ1040" s="184"/>
      <c r="DRR1040" s="184"/>
      <c r="DRS1040" s="184"/>
      <c r="DRT1040" s="184"/>
      <c r="DRU1040" s="184"/>
      <c r="DRV1040" s="184"/>
      <c r="DRW1040" s="184"/>
      <c r="DRX1040" s="184"/>
      <c r="DRY1040" s="184"/>
      <c r="DRZ1040" s="184"/>
      <c r="DSA1040" s="184"/>
      <c r="DSB1040" s="184"/>
      <c r="DSC1040" s="184"/>
      <c r="DSD1040" s="184"/>
      <c r="DSE1040" s="184"/>
      <c r="DSF1040" s="184"/>
      <c r="DSG1040" s="184"/>
      <c r="DSH1040" s="184"/>
      <c r="DSI1040" s="184"/>
      <c r="DSJ1040" s="184"/>
      <c r="DSK1040" s="184"/>
      <c r="DSL1040" s="184"/>
      <c r="DSM1040" s="184"/>
      <c r="DSN1040" s="184"/>
      <c r="DSO1040" s="184"/>
      <c r="DSP1040" s="184"/>
      <c r="DSQ1040" s="184"/>
      <c r="DSR1040" s="184"/>
      <c r="DSS1040" s="184"/>
      <c r="DST1040" s="184"/>
      <c r="DSU1040" s="184"/>
      <c r="DSV1040" s="184"/>
      <c r="DSW1040" s="184"/>
      <c r="DSX1040" s="184"/>
      <c r="DSY1040" s="184"/>
      <c r="DSZ1040" s="184"/>
      <c r="DTA1040" s="184"/>
      <c r="DTB1040" s="184"/>
      <c r="DTC1040" s="184"/>
      <c r="DTD1040" s="184"/>
      <c r="DTE1040" s="184"/>
      <c r="DTF1040" s="184"/>
      <c r="DTG1040" s="184"/>
      <c r="DTH1040" s="184"/>
      <c r="DTI1040" s="184"/>
      <c r="DTJ1040" s="184"/>
      <c r="DTK1040" s="184"/>
      <c r="DTL1040" s="184"/>
      <c r="DTM1040" s="184"/>
      <c r="DTN1040" s="184"/>
      <c r="DTO1040" s="184"/>
      <c r="DTP1040" s="184"/>
      <c r="DTQ1040" s="184"/>
      <c r="DTR1040" s="184"/>
      <c r="DTS1040" s="184"/>
      <c r="DTT1040" s="184"/>
      <c r="DTU1040" s="184"/>
      <c r="DTV1040" s="184"/>
      <c r="DTW1040" s="184"/>
      <c r="DTX1040" s="184"/>
      <c r="DTY1040" s="184"/>
      <c r="DTZ1040" s="184"/>
      <c r="DUA1040" s="184"/>
      <c r="DUB1040" s="184"/>
      <c r="DUC1040" s="184"/>
      <c r="DUD1040" s="184"/>
      <c r="DUE1040" s="184"/>
      <c r="DUF1040" s="184"/>
      <c r="DUG1040" s="184"/>
      <c r="DUH1040" s="184"/>
      <c r="DUI1040" s="184"/>
      <c r="DUJ1040" s="184"/>
      <c r="DUK1040" s="184"/>
      <c r="DUL1040" s="184"/>
      <c r="DUM1040" s="184"/>
      <c r="DUN1040" s="184"/>
      <c r="DUO1040" s="184"/>
      <c r="DUP1040" s="184"/>
      <c r="DUQ1040" s="184"/>
      <c r="DUR1040" s="184"/>
      <c r="DUS1040" s="184"/>
      <c r="DUT1040" s="184"/>
      <c r="DUU1040" s="184"/>
      <c r="DUV1040" s="184"/>
      <c r="DUW1040" s="184"/>
      <c r="DUX1040" s="184"/>
      <c r="DUY1040" s="184"/>
      <c r="DUZ1040" s="184"/>
      <c r="DVA1040" s="184"/>
      <c r="DVB1040" s="184"/>
      <c r="DVC1040" s="184"/>
      <c r="DVD1040" s="184"/>
      <c r="DVE1040" s="184"/>
      <c r="DVF1040" s="184"/>
      <c r="DVG1040" s="184"/>
      <c r="DVH1040" s="184"/>
      <c r="DVI1040" s="184"/>
      <c r="DVJ1040" s="184"/>
      <c r="DVK1040" s="184"/>
      <c r="DVL1040" s="184"/>
      <c r="DVM1040" s="184"/>
      <c r="DVN1040" s="184"/>
      <c r="DVO1040" s="184"/>
      <c r="DVP1040" s="184"/>
      <c r="DVQ1040" s="184"/>
      <c r="DVR1040" s="184"/>
      <c r="DVS1040" s="184"/>
      <c r="DVT1040" s="184"/>
      <c r="DVU1040" s="184"/>
      <c r="DVV1040" s="184"/>
      <c r="DVW1040" s="184"/>
      <c r="DVX1040" s="184"/>
      <c r="DVY1040" s="184"/>
      <c r="DVZ1040" s="184"/>
      <c r="DWA1040" s="184"/>
      <c r="DWB1040" s="184"/>
      <c r="DWC1040" s="184"/>
      <c r="DWD1040" s="184"/>
      <c r="DWE1040" s="184"/>
      <c r="DWF1040" s="184"/>
      <c r="DWG1040" s="184"/>
      <c r="DWH1040" s="184"/>
      <c r="DWI1040" s="184"/>
      <c r="DWJ1040" s="184"/>
      <c r="DWK1040" s="184"/>
      <c r="DWL1040" s="184"/>
      <c r="DWM1040" s="184"/>
      <c r="DWN1040" s="184"/>
      <c r="DWO1040" s="184"/>
      <c r="DWP1040" s="184"/>
      <c r="DWQ1040" s="184"/>
      <c r="DWR1040" s="184"/>
      <c r="DWS1040" s="184"/>
      <c r="DWT1040" s="184"/>
      <c r="DWU1040" s="184"/>
      <c r="DWV1040" s="184"/>
      <c r="DWW1040" s="184"/>
      <c r="DWX1040" s="184"/>
      <c r="DWY1040" s="184"/>
      <c r="DWZ1040" s="184"/>
      <c r="DXA1040" s="184"/>
      <c r="DXB1040" s="184"/>
      <c r="DXC1040" s="184"/>
      <c r="DXD1040" s="184"/>
      <c r="DXE1040" s="184"/>
      <c r="DXF1040" s="184"/>
      <c r="DXG1040" s="184"/>
      <c r="DXH1040" s="184"/>
      <c r="DXI1040" s="184"/>
      <c r="DXJ1040" s="184"/>
      <c r="DXK1040" s="184"/>
      <c r="DXL1040" s="184"/>
      <c r="DXM1040" s="184"/>
      <c r="DXN1040" s="184"/>
      <c r="DXO1040" s="184"/>
      <c r="DXP1040" s="184"/>
      <c r="DXQ1040" s="184"/>
      <c r="DXR1040" s="184"/>
      <c r="DXS1040" s="184"/>
      <c r="DXT1040" s="184"/>
      <c r="DXU1040" s="184"/>
      <c r="DXV1040" s="184"/>
      <c r="DXW1040" s="184"/>
      <c r="DXX1040" s="184"/>
      <c r="DXY1040" s="184"/>
      <c r="DXZ1040" s="184"/>
      <c r="DYA1040" s="184"/>
      <c r="DYB1040" s="184"/>
      <c r="DYC1040" s="184"/>
      <c r="DYD1040" s="184"/>
      <c r="DYE1040" s="184"/>
      <c r="DYF1040" s="184"/>
      <c r="DYG1040" s="184"/>
      <c r="DYH1040" s="184"/>
      <c r="DYI1040" s="184"/>
      <c r="DYJ1040" s="184"/>
      <c r="DYK1040" s="184"/>
      <c r="DYL1040" s="184"/>
      <c r="DYM1040" s="184"/>
      <c r="DYN1040" s="184"/>
      <c r="DYO1040" s="184"/>
      <c r="DYP1040" s="184"/>
      <c r="DYQ1040" s="184"/>
      <c r="DYR1040" s="184"/>
      <c r="DYS1040" s="184"/>
      <c r="DYT1040" s="184"/>
      <c r="DYU1040" s="184"/>
      <c r="DYV1040" s="184"/>
      <c r="DYW1040" s="184"/>
      <c r="DYX1040" s="184"/>
      <c r="DYY1040" s="184"/>
      <c r="DYZ1040" s="184"/>
      <c r="DZA1040" s="184"/>
      <c r="DZB1040" s="184"/>
      <c r="DZC1040" s="184"/>
      <c r="DZD1040" s="184"/>
      <c r="DZE1040" s="184"/>
      <c r="DZF1040" s="184"/>
      <c r="DZG1040" s="184"/>
      <c r="DZH1040" s="184"/>
      <c r="DZI1040" s="184"/>
      <c r="DZJ1040" s="184"/>
      <c r="DZK1040" s="184"/>
      <c r="DZL1040" s="184"/>
      <c r="DZM1040" s="184"/>
      <c r="DZN1040" s="184"/>
      <c r="DZO1040" s="184"/>
      <c r="DZP1040" s="184"/>
      <c r="DZQ1040" s="184"/>
      <c r="DZR1040" s="184"/>
      <c r="DZS1040" s="184"/>
      <c r="DZT1040" s="184"/>
      <c r="DZU1040" s="184"/>
      <c r="DZV1040" s="184"/>
      <c r="DZW1040" s="184"/>
      <c r="DZX1040" s="184"/>
      <c r="DZY1040" s="184"/>
      <c r="DZZ1040" s="184"/>
      <c r="EAA1040" s="184"/>
      <c r="EAB1040" s="184"/>
      <c r="EAC1040" s="184"/>
      <c r="EAD1040" s="184"/>
      <c r="EAE1040" s="184"/>
      <c r="EAF1040" s="184"/>
      <c r="EAG1040" s="184"/>
      <c r="EAH1040" s="184"/>
      <c r="EAI1040" s="184"/>
      <c r="EAJ1040" s="184"/>
      <c r="EAK1040" s="184"/>
      <c r="EAL1040" s="184"/>
      <c r="EAM1040" s="184"/>
      <c r="EAN1040" s="184"/>
      <c r="EAO1040" s="184"/>
      <c r="EAP1040" s="184"/>
      <c r="EAQ1040" s="184"/>
      <c r="EAR1040" s="184"/>
      <c r="EAS1040" s="184"/>
      <c r="EAT1040" s="184"/>
      <c r="EAU1040" s="184"/>
      <c r="EAV1040" s="184"/>
      <c r="EAW1040" s="184"/>
      <c r="EAX1040" s="184"/>
      <c r="EAY1040" s="184"/>
      <c r="EAZ1040" s="184"/>
      <c r="EBA1040" s="184"/>
      <c r="EBB1040" s="184"/>
      <c r="EBC1040" s="184"/>
      <c r="EBD1040" s="184"/>
      <c r="EBE1040" s="184"/>
      <c r="EBF1040" s="184"/>
      <c r="EBG1040" s="184"/>
      <c r="EBH1040" s="184"/>
      <c r="EBI1040" s="184"/>
      <c r="EBJ1040" s="184"/>
      <c r="EBK1040" s="184"/>
      <c r="EBL1040" s="184"/>
      <c r="EBM1040" s="184"/>
      <c r="EBN1040" s="184"/>
      <c r="EBO1040" s="184"/>
      <c r="EBP1040" s="184"/>
      <c r="EBQ1040" s="184"/>
      <c r="EBR1040" s="184"/>
      <c r="EBS1040" s="184"/>
      <c r="EBT1040" s="184"/>
      <c r="EBU1040" s="184"/>
      <c r="EBV1040" s="184"/>
      <c r="EBW1040" s="184"/>
      <c r="EBX1040" s="184"/>
      <c r="EBY1040" s="184"/>
      <c r="EBZ1040" s="184"/>
      <c r="ECA1040" s="184"/>
      <c r="ECB1040" s="184"/>
      <c r="ECC1040" s="184"/>
      <c r="ECD1040" s="184"/>
      <c r="ECE1040" s="184"/>
      <c r="ECF1040" s="184"/>
      <c r="ECG1040" s="184"/>
      <c r="ECH1040" s="184"/>
      <c r="ECI1040" s="184"/>
      <c r="ECJ1040" s="184"/>
      <c r="ECK1040" s="184"/>
      <c r="ECL1040" s="184"/>
      <c r="ECM1040" s="184"/>
      <c r="ECN1040" s="184"/>
      <c r="ECO1040" s="184"/>
      <c r="ECP1040" s="184"/>
      <c r="ECQ1040" s="184"/>
      <c r="ECR1040" s="184"/>
      <c r="ECS1040" s="184"/>
      <c r="ECT1040" s="184"/>
      <c r="ECU1040" s="184"/>
      <c r="ECV1040" s="184"/>
      <c r="ECW1040" s="184"/>
      <c r="ECX1040" s="184"/>
      <c r="ECY1040" s="184"/>
      <c r="ECZ1040" s="184"/>
      <c r="EDA1040" s="184"/>
      <c r="EDB1040" s="184"/>
      <c r="EDC1040" s="184"/>
      <c r="EDD1040" s="184"/>
      <c r="EDE1040" s="184"/>
      <c r="EDF1040" s="184"/>
      <c r="EDG1040" s="184"/>
      <c r="EDH1040" s="184"/>
      <c r="EDI1040" s="184"/>
      <c r="EDJ1040" s="184"/>
      <c r="EDK1040" s="184"/>
      <c r="EDL1040" s="184"/>
      <c r="EDM1040" s="184"/>
      <c r="EDN1040" s="184"/>
      <c r="EDO1040" s="184"/>
      <c r="EDP1040" s="184"/>
      <c r="EDQ1040" s="184"/>
      <c r="EDR1040" s="184"/>
      <c r="EDS1040" s="184"/>
      <c r="EDT1040" s="184"/>
      <c r="EDU1040" s="184"/>
      <c r="EDV1040" s="184"/>
      <c r="EDW1040" s="184"/>
      <c r="EDX1040" s="184"/>
      <c r="EDY1040" s="184"/>
      <c r="EDZ1040" s="184"/>
      <c r="EEA1040" s="184"/>
      <c r="EEB1040" s="184"/>
      <c r="EEC1040" s="184"/>
      <c r="EED1040" s="184"/>
      <c r="EEE1040" s="184"/>
      <c r="EEF1040" s="184"/>
      <c r="EEG1040" s="184"/>
      <c r="EEH1040" s="184"/>
      <c r="EEI1040" s="184"/>
      <c r="EEJ1040" s="184"/>
      <c r="EEK1040" s="184"/>
      <c r="EEL1040" s="184"/>
      <c r="EEM1040" s="184"/>
      <c r="EEN1040" s="184"/>
      <c r="EEO1040" s="184"/>
      <c r="EEP1040" s="184"/>
      <c r="EEQ1040" s="184"/>
      <c r="EER1040" s="184"/>
      <c r="EES1040" s="184"/>
      <c r="EET1040" s="184"/>
      <c r="EEU1040" s="184"/>
      <c r="EEV1040" s="184"/>
      <c r="EEW1040" s="184"/>
      <c r="EEX1040" s="184"/>
      <c r="EEY1040" s="184"/>
      <c r="EEZ1040" s="184"/>
      <c r="EFA1040" s="184"/>
      <c r="EFB1040" s="184"/>
      <c r="EFC1040" s="184"/>
      <c r="EFD1040" s="184"/>
      <c r="EFE1040" s="184"/>
      <c r="EFF1040" s="184"/>
      <c r="EFG1040" s="184"/>
      <c r="EFH1040" s="184"/>
      <c r="EFI1040" s="184"/>
      <c r="EFJ1040" s="184"/>
      <c r="EFK1040" s="184"/>
      <c r="EFL1040" s="184"/>
      <c r="EFM1040" s="184"/>
      <c r="EFN1040" s="184"/>
      <c r="EFO1040" s="184"/>
      <c r="EFP1040" s="184"/>
      <c r="EFQ1040" s="184"/>
      <c r="EFR1040" s="184"/>
      <c r="EFS1040" s="184"/>
      <c r="EFT1040" s="184"/>
      <c r="EFU1040" s="184"/>
      <c r="EFV1040" s="184"/>
      <c r="EFW1040" s="184"/>
      <c r="EFX1040" s="184"/>
      <c r="EFY1040" s="184"/>
      <c r="EFZ1040" s="184"/>
      <c r="EGA1040" s="184"/>
      <c r="EGB1040" s="184"/>
      <c r="EGC1040" s="184"/>
      <c r="EGD1040" s="184"/>
      <c r="EGE1040" s="184"/>
      <c r="EGF1040" s="184"/>
      <c r="EGG1040" s="184"/>
      <c r="EGH1040" s="184"/>
      <c r="EGI1040" s="184"/>
      <c r="EGJ1040" s="184"/>
      <c r="EGK1040" s="184"/>
      <c r="EGL1040" s="184"/>
      <c r="EGM1040" s="184"/>
      <c r="EGN1040" s="184"/>
      <c r="EGO1040" s="184"/>
      <c r="EGP1040" s="184"/>
      <c r="EGQ1040" s="184"/>
      <c r="EGR1040" s="184"/>
      <c r="EGS1040" s="184"/>
      <c r="EGT1040" s="184"/>
      <c r="EGU1040" s="184"/>
      <c r="EGV1040" s="184"/>
      <c r="EGW1040" s="184"/>
      <c r="EGX1040" s="184"/>
      <c r="EGY1040" s="184"/>
      <c r="EGZ1040" s="184"/>
      <c r="EHA1040" s="184"/>
      <c r="EHB1040" s="184"/>
      <c r="EHC1040" s="184"/>
      <c r="EHD1040" s="184"/>
      <c r="EHE1040" s="184"/>
      <c r="EHF1040" s="184"/>
      <c r="EHG1040" s="184"/>
      <c r="EHH1040" s="184"/>
      <c r="EHI1040" s="184"/>
      <c r="EHJ1040" s="184"/>
      <c r="EHK1040" s="184"/>
      <c r="EHL1040" s="184"/>
      <c r="EHM1040" s="184"/>
      <c r="EHN1040" s="184"/>
      <c r="EHO1040" s="184"/>
      <c r="EHP1040" s="184"/>
      <c r="EHQ1040" s="184"/>
      <c r="EHR1040" s="184"/>
      <c r="EHS1040" s="184"/>
      <c r="EHT1040" s="184"/>
      <c r="EHU1040" s="184"/>
      <c r="EHV1040" s="184"/>
      <c r="EHW1040" s="184"/>
      <c r="EHX1040" s="184"/>
      <c r="EHY1040" s="184"/>
      <c r="EHZ1040" s="184"/>
      <c r="EIA1040" s="184"/>
      <c r="EIB1040" s="184"/>
      <c r="EIC1040" s="184"/>
      <c r="EID1040" s="184"/>
      <c r="EIE1040" s="184"/>
      <c r="EIF1040" s="184"/>
      <c r="EIG1040" s="184"/>
      <c r="EIH1040" s="184"/>
      <c r="EII1040" s="184"/>
      <c r="EIJ1040" s="184"/>
      <c r="EIK1040" s="184"/>
      <c r="EIL1040" s="184"/>
      <c r="EIM1040" s="184"/>
      <c r="EIN1040" s="184"/>
      <c r="EIO1040" s="184"/>
      <c r="EIP1040" s="184"/>
      <c r="EIQ1040" s="184"/>
      <c r="EIR1040" s="184"/>
      <c r="EIS1040" s="184"/>
      <c r="EIT1040" s="184"/>
      <c r="EIU1040" s="184"/>
      <c r="EIV1040" s="184"/>
      <c r="EIW1040" s="184"/>
      <c r="EIX1040" s="184"/>
      <c r="EIY1040" s="184"/>
      <c r="EIZ1040" s="184"/>
      <c r="EJA1040" s="184"/>
      <c r="EJB1040" s="184"/>
      <c r="EJC1040" s="184"/>
      <c r="EJD1040" s="184"/>
      <c r="EJE1040" s="184"/>
      <c r="EJF1040" s="184"/>
      <c r="EJG1040" s="184"/>
      <c r="EJH1040" s="184"/>
      <c r="EJI1040" s="184"/>
      <c r="EJJ1040" s="184"/>
      <c r="EJK1040" s="184"/>
      <c r="EJL1040" s="184"/>
      <c r="EJM1040" s="184"/>
      <c r="EJN1040" s="184"/>
      <c r="EJO1040" s="184"/>
      <c r="EJP1040" s="184"/>
      <c r="EJQ1040" s="184"/>
      <c r="EJR1040" s="184"/>
      <c r="EJS1040" s="184"/>
      <c r="EJT1040" s="184"/>
      <c r="EJU1040" s="184"/>
      <c r="EJV1040" s="184"/>
      <c r="EJW1040" s="184"/>
      <c r="EJX1040" s="184"/>
      <c r="EJY1040" s="184"/>
      <c r="EJZ1040" s="184"/>
      <c r="EKA1040" s="184"/>
      <c r="EKB1040" s="184"/>
      <c r="EKC1040" s="184"/>
      <c r="EKD1040" s="184"/>
      <c r="EKE1040" s="184"/>
      <c r="EKF1040" s="184"/>
      <c r="EKG1040" s="184"/>
      <c r="EKH1040" s="184"/>
      <c r="EKI1040" s="184"/>
      <c r="EKJ1040" s="184"/>
      <c r="EKK1040" s="184"/>
      <c r="EKL1040" s="184"/>
      <c r="EKM1040" s="184"/>
      <c r="EKN1040" s="184"/>
      <c r="EKO1040" s="184"/>
      <c r="EKP1040" s="184"/>
      <c r="EKQ1040" s="184"/>
      <c r="EKR1040" s="184"/>
      <c r="EKS1040" s="184"/>
      <c r="EKT1040" s="184"/>
      <c r="EKU1040" s="184"/>
      <c r="EKV1040" s="184"/>
      <c r="EKW1040" s="184"/>
      <c r="EKX1040" s="184"/>
      <c r="EKY1040" s="184"/>
      <c r="EKZ1040" s="184"/>
      <c r="ELA1040" s="184"/>
      <c r="ELB1040" s="184"/>
      <c r="ELC1040" s="184"/>
      <c r="ELD1040" s="184"/>
      <c r="ELE1040" s="184"/>
      <c r="ELF1040" s="184"/>
      <c r="ELG1040" s="184"/>
      <c r="ELH1040" s="184"/>
      <c r="ELI1040" s="184"/>
      <c r="ELJ1040" s="184"/>
      <c r="ELK1040" s="184"/>
      <c r="ELL1040" s="184"/>
      <c r="ELM1040" s="184"/>
      <c r="ELN1040" s="184"/>
      <c r="ELO1040" s="184"/>
      <c r="ELP1040" s="184"/>
      <c r="ELQ1040" s="184"/>
      <c r="ELR1040" s="184"/>
      <c r="ELS1040" s="184"/>
      <c r="ELT1040" s="184"/>
      <c r="ELU1040" s="184"/>
      <c r="ELV1040" s="184"/>
      <c r="ELW1040" s="184"/>
      <c r="ELX1040" s="184"/>
      <c r="ELY1040" s="184"/>
      <c r="ELZ1040" s="184"/>
      <c r="EMA1040" s="184"/>
      <c r="EMB1040" s="184"/>
      <c r="EMC1040" s="184"/>
      <c r="EMD1040" s="184"/>
      <c r="EME1040" s="184"/>
      <c r="EMF1040" s="184"/>
      <c r="EMG1040" s="184"/>
      <c r="EMH1040" s="184"/>
      <c r="EMI1040" s="184"/>
      <c r="EMJ1040" s="184"/>
      <c r="EMK1040" s="184"/>
      <c r="EML1040" s="184"/>
      <c r="EMM1040" s="184"/>
      <c r="EMN1040" s="184"/>
      <c r="EMO1040" s="184"/>
      <c r="EMP1040" s="184"/>
      <c r="EMQ1040" s="184"/>
      <c r="EMR1040" s="184"/>
      <c r="EMS1040" s="184"/>
      <c r="EMT1040" s="184"/>
      <c r="EMU1040" s="184"/>
      <c r="EMV1040" s="184"/>
      <c r="EMW1040" s="184"/>
      <c r="EMX1040" s="184"/>
      <c r="EMY1040" s="184"/>
      <c r="EMZ1040" s="184"/>
      <c r="ENA1040" s="184"/>
      <c r="ENB1040" s="184"/>
      <c r="ENC1040" s="184"/>
      <c r="END1040" s="184"/>
      <c r="ENE1040" s="184"/>
      <c r="ENF1040" s="184"/>
      <c r="ENG1040" s="184"/>
      <c r="ENH1040" s="184"/>
      <c r="ENI1040" s="184"/>
      <c r="ENJ1040" s="184"/>
      <c r="ENK1040" s="184"/>
      <c r="ENL1040" s="184"/>
      <c r="ENM1040" s="184"/>
      <c r="ENN1040" s="184"/>
      <c r="ENO1040" s="184"/>
      <c r="ENP1040" s="184"/>
      <c r="ENQ1040" s="184"/>
      <c r="ENR1040" s="184"/>
      <c r="ENS1040" s="184"/>
      <c r="ENT1040" s="184"/>
      <c r="ENU1040" s="184"/>
      <c r="ENV1040" s="184"/>
      <c r="ENW1040" s="184"/>
      <c r="ENX1040" s="184"/>
      <c r="ENY1040" s="184"/>
      <c r="ENZ1040" s="184"/>
      <c r="EOA1040" s="184"/>
      <c r="EOB1040" s="184"/>
      <c r="EOC1040" s="184"/>
      <c r="EOD1040" s="184"/>
      <c r="EOE1040" s="184"/>
      <c r="EOF1040" s="184"/>
      <c r="EOG1040" s="184"/>
      <c r="EOH1040" s="184"/>
      <c r="EOI1040" s="184"/>
      <c r="EOJ1040" s="184"/>
      <c r="EOK1040" s="184"/>
      <c r="EOL1040" s="184"/>
      <c r="EOM1040" s="184"/>
      <c r="EON1040" s="184"/>
      <c r="EOO1040" s="184"/>
      <c r="EOP1040" s="184"/>
      <c r="EOQ1040" s="184"/>
      <c r="EOR1040" s="184"/>
      <c r="EOS1040" s="184"/>
      <c r="EOT1040" s="184"/>
      <c r="EOU1040" s="184"/>
      <c r="EOV1040" s="184"/>
      <c r="EOW1040" s="184"/>
      <c r="EOX1040" s="184"/>
      <c r="EOY1040" s="184"/>
      <c r="EOZ1040" s="184"/>
      <c r="EPA1040" s="184"/>
      <c r="EPB1040" s="184"/>
      <c r="EPC1040" s="184"/>
      <c r="EPD1040" s="184"/>
      <c r="EPE1040" s="184"/>
      <c r="EPF1040" s="184"/>
      <c r="EPG1040" s="184"/>
      <c r="EPH1040" s="184"/>
      <c r="EPI1040" s="184"/>
      <c r="EPJ1040" s="184"/>
      <c r="EPK1040" s="184"/>
      <c r="EPL1040" s="184"/>
      <c r="EPM1040" s="184"/>
      <c r="EPN1040" s="184"/>
      <c r="EPO1040" s="184"/>
      <c r="EPP1040" s="184"/>
      <c r="EPQ1040" s="184"/>
      <c r="EPR1040" s="184"/>
      <c r="EPS1040" s="184"/>
      <c r="EPT1040" s="184"/>
      <c r="EPU1040" s="184"/>
      <c r="EPV1040" s="184"/>
      <c r="EPW1040" s="184"/>
      <c r="EPX1040" s="184"/>
      <c r="EPY1040" s="184"/>
      <c r="EPZ1040" s="184"/>
      <c r="EQA1040" s="184"/>
      <c r="EQB1040" s="184"/>
      <c r="EQC1040" s="184"/>
      <c r="EQD1040" s="184"/>
      <c r="EQE1040" s="184"/>
      <c r="EQF1040" s="184"/>
      <c r="EQG1040" s="184"/>
      <c r="EQH1040" s="184"/>
      <c r="EQI1040" s="184"/>
      <c r="EQJ1040" s="184"/>
      <c r="EQK1040" s="184"/>
      <c r="EQL1040" s="184"/>
      <c r="EQM1040" s="184"/>
      <c r="EQN1040" s="184"/>
      <c r="EQO1040" s="184"/>
      <c r="EQP1040" s="184"/>
      <c r="EQQ1040" s="184"/>
      <c r="EQR1040" s="184"/>
      <c r="EQS1040" s="184"/>
      <c r="EQT1040" s="184"/>
      <c r="EQU1040" s="184"/>
      <c r="EQV1040" s="184"/>
      <c r="EQW1040" s="184"/>
      <c r="EQX1040" s="184"/>
      <c r="EQY1040" s="184"/>
      <c r="EQZ1040" s="184"/>
      <c r="ERA1040" s="184"/>
      <c r="ERB1040" s="184"/>
      <c r="ERC1040" s="184"/>
      <c r="ERD1040" s="184"/>
      <c r="ERE1040" s="184"/>
      <c r="ERF1040" s="184"/>
      <c r="ERG1040" s="184"/>
      <c r="ERH1040" s="184"/>
      <c r="ERI1040" s="184"/>
      <c r="ERJ1040" s="184"/>
      <c r="ERK1040" s="184"/>
      <c r="ERL1040" s="184"/>
      <c r="ERM1040" s="184"/>
      <c r="ERN1040" s="184"/>
      <c r="ERO1040" s="184"/>
      <c r="ERP1040" s="184"/>
      <c r="ERQ1040" s="184"/>
      <c r="ERR1040" s="184"/>
      <c r="ERS1040" s="184"/>
      <c r="ERT1040" s="184"/>
      <c r="ERU1040" s="184"/>
      <c r="ERV1040" s="184"/>
      <c r="ERW1040" s="184"/>
      <c r="ERX1040" s="184"/>
      <c r="ERY1040" s="184"/>
      <c r="ERZ1040" s="184"/>
      <c r="ESA1040" s="184"/>
      <c r="ESB1040" s="184"/>
      <c r="ESC1040" s="184"/>
      <c r="ESD1040" s="184"/>
      <c r="ESE1040" s="184"/>
      <c r="ESF1040" s="184"/>
      <c r="ESG1040" s="184"/>
      <c r="ESH1040" s="184"/>
      <c r="ESI1040" s="184"/>
      <c r="ESJ1040" s="184"/>
      <c r="ESK1040" s="184"/>
      <c r="ESL1040" s="184"/>
      <c r="ESM1040" s="184"/>
      <c r="ESN1040" s="184"/>
      <c r="ESO1040" s="184"/>
      <c r="ESP1040" s="184"/>
      <c r="ESQ1040" s="184"/>
      <c r="ESR1040" s="184"/>
      <c r="ESS1040" s="184"/>
      <c r="EST1040" s="184"/>
      <c r="ESU1040" s="184"/>
      <c r="ESV1040" s="184"/>
      <c r="ESW1040" s="184"/>
      <c r="ESX1040" s="184"/>
      <c r="ESY1040" s="184"/>
      <c r="ESZ1040" s="184"/>
      <c r="ETA1040" s="184"/>
      <c r="ETB1040" s="184"/>
      <c r="ETC1040" s="184"/>
      <c r="ETD1040" s="184"/>
      <c r="ETE1040" s="184"/>
      <c r="ETF1040" s="184"/>
      <c r="ETG1040" s="184"/>
      <c r="ETH1040" s="184"/>
      <c r="ETI1040" s="184"/>
      <c r="ETJ1040" s="184"/>
      <c r="ETK1040" s="184"/>
      <c r="ETL1040" s="184"/>
      <c r="ETM1040" s="184"/>
      <c r="ETN1040" s="184"/>
      <c r="ETO1040" s="184"/>
      <c r="ETP1040" s="184"/>
      <c r="ETQ1040" s="184"/>
      <c r="ETR1040" s="184"/>
      <c r="ETS1040" s="184"/>
      <c r="ETT1040" s="184"/>
      <c r="ETU1040" s="184"/>
      <c r="ETV1040" s="184"/>
      <c r="ETW1040" s="184"/>
      <c r="ETX1040" s="184"/>
      <c r="ETY1040" s="184"/>
      <c r="ETZ1040" s="184"/>
      <c r="EUA1040" s="184"/>
      <c r="EUB1040" s="184"/>
      <c r="EUC1040" s="184"/>
      <c r="EUD1040" s="184"/>
      <c r="EUE1040" s="184"/>
      <c r="EUF1040" s="184"/>
      <c r="EUG1040" s="184"/>
      <c r="EUH1040" s="184"/>
      <c r="EUI1040" s="184"/>
      <c r="EUJ1040" s="184"/>
      <c r="EUK1040" s="184"/>
      <c r="EUL1040" s="184"/>
      <c r="EUM1040" s="184"/>
      <c r="EUN1040" s="184"/>
      <c r="EUO1040" s="184"/>
      <c r="EUP1040" s="184"/>
      <c r="EUQ1040" s="184"/>
      <c r="EUR1040" s="184"/>
      <c r="EUS1040" s="184"/>
      <c r="EUT1040" s="184"/>
      <c r="EUU1040" s="184"/>
      <c r="EUV1040" s="184"/>
      <c r="EUW1040" s="184"/>
      <c r="EUX1040" s="184"/>
      <c r="EUY1040" s="184"/>
      <c r="EUZ1040" s="184"/>
      <c r="EVA1040" s="184"/>
      <c r="EVB1040" s="184"/>
      <c r="EVC1040" s="184"/>
      <c r="EVD1040" s="184"/>
      <c r="EVE1040" s="184"/>
      <c r="EVF1040" s="184"/>
      <c r="EVG1040" s="184"/>
      <c r="EVH1040" s="184"/>
      <c r="EVI1040" s="184"/>
      <c r="EVJ1040" s="184"/>
      <c r="EVK1040" s="184"/>
      <c r="EVL1040" s="184"/>
      <c r="EVM1040" s="184"/>
      <c r="EVN1040" s="184"/>
      <c r="EVO1040" s="184"/>
      <c r="EVP1040" s="184"/>
      <c r="EVQ1040" s="184"/>
      <c r="EVR1040" s="184"/>
      <c r="EVS1040" s="184"/>
      <c r="EVT1040" s="184"/>
      <c r="EVU1040" s="184"/>
      <c r="EVV1040" s="184"/>
      <c r="EVW1040" s="184"/>
      <c r="EVX1040" s="184"/>
      <c r="EVY1040" s="184"/>
      <c r="EVZ1040" s="184"/>
      <c r="EWA1040" s="184"/>
      <c r="EWB1040" s="184"/>
      <c r="EWC1040" s="184"/>
      <c r="EWD1040" s="184"/>
      <c r="EWE1040" s="184"/>
      <c r="EWF1040" s="184"/>
      <c r="EWG1040" s="184"/>
      <c r="EWH1040" s="184"/>
      <c r="EWI1040" s="184"/>
      <c r="EWJ1040" s="184"/>
      <c r="EWK1040" s="184"/>
      <c r="EWL1040" s="184"/>
      <c r="EWM1040" s="184"/>
      <c r="EWN1040" s="184"/>
      <c r="EWO1040" s="184"/>
      <c r="EWP1040" s="184"/>
      <c r="EWQ1040" s="184"/>
      <c r="EWR1040" s="184"/>
      <c r="EWS1040" s="184"/>
      <c r="EWT1040" s="184"/>
      <c r="EWU1040" s="184"/>
      <c r="EWV1040" s="184"/>
      <c r="EWW1040" s="184"/>
      <c r="EWX1040" s="184"/>
      <c r="EWY1040" s="184"/>
      <c r="EWZ1040" s="184"/>
      <c r="EXA1040" s="184"/>
      <c r="EXB1040" s="184"/>
      <c r="EXC1040" s="184"/>
      <c r="EXD1040" s="184"/>
      <c r="EXE1040" s="184"/>
      <c r="EXF1040" s="184"/>
      <c r="EXG1040" s="184"/>
      <c r="EXH1040" s="184"/>
      <c r="EXI1040" s="184"/>
      <c r="EXJ1040" s="184"/>
      <c r="EXK1040" s="184"/>
      <c r="EXL1040" s="184"/>
      <c r="EXM1040" s="184"/>
      <c r="EXN1040" s="184"/>
      <c r="EXO1040" s="184"/>
      <c r="EXP1040" s="184"/>
      <c r="EXQ1040" s="184"/>
      <c r="EXR1040" s="184"/>
      <c r="EXS1040" s="184"/>
      <c r="EXT1040" s="184"/>
      <c r="EXU1040" s="184"/>
      <c r="EXV1040" s="184"/>
      <c r="EXW1040" s="184"/>
      <c r="EXX1040" s="184"/>
      <c r="EXY1040" s="184"/>
      <c r="EXZ1040" s="184"/>
      <c r="EYA1040" s="184"/>
      <c r="EYB1040" s="184"/>
      <c r="EYC1040" s="184"/>
      <c r="EYD1040" s="184"/>
      <c r="EYE1040" s="184"/>
      <c r="EYF1040" s="184"/>
      <c r="EYG1040" s="184"/>
      <c r="EYH1040" s="184"/>
      <c r="EYI1040" s="184"/>
      <c r="EYJ1040" s="184"/>
      <c r="EYK1040" s="184"/>
      <c r="EYL1040" s="184"/>
      <c r="EYM1040" s="184"/>
      <c r="EYN1040" s="184"/>
      <c r="EYO1040" s="184"/>
      <c r="EYP1040" s="184"/>
      <c r="EYQ1040" s="184"/>
      <c r="EYR1040" s="184"/>
      <c r="EYS1040" s="184"/>
      <c r="EYT1040" s="184"/>
      <c r="EYU1040" s="184"/>
      <c r="EYV1040" s="184"/>
      <c r="EYW1040" s="184"/>
      <c r="EYX1040" s="184"/>
      <c r="EYY1040" s="184"/>
      <c r="EYZ1040" s="184"/>
      <c r="EZA1040" s="184"/>
      <c r="EZB1040" s="184"/>
      <c r="EZC1040" s="184"/>
      <c r="EZD1040" s="184"/>
      <c r="EZE1040" s="184"/>
      <c r="EZF1040" s="184"/>
      <c r="EZG1040" s="184"/>
      <c r="EZH1040" s="184"/>
      <c r="EZI1040" s="184"/>
      <c r="EZJ1040" s="184"/>
      <c r="EZK1040" s="184"/>
      <c r="EZL1040" s="184"/>
      <c r="EZM1040" s="184"/>
      <c r="EZN1040" s="184"/>
      <c r="EZO1040" s="184"/>
      <c r="EZP1040" s="184"/>
      <c r="EZQ1040" s="184"/>
      <c r="EZR1040" s="184"/>
      <c r="EZS1040" s="184"/>
      <c r="EZT1040" s="184"/>
      <c r="EZU1040" s="184"/>
      <c r="EZV1040" s="184"/>
      <c r="EZW1040" s="184"/>
      <c r="EZX1040" s="184"/>
      <c r="EZY1040" s="184"/>
      <c r="EZZ1040" s="184"/>
      <c r="FAA1040" s="184"/>
      <c r="FAB1040" s="184"/>
      <c r="FAC1040" s="184"/>
      <c r="FAD1040" s="184"/>
      <c r="FAE1040" s="184"/>
      <c r="FAF1040" s="184"/>
      <c r="FAG1040" s="184"/>
      <c r="FAH1040" s="184"/>
      <c r="FAI1040" s="184"/>
      <c r="FAJ1040" s="184"/>
      <c r="FAK1040" s="184"/>
      <c r="FAL1040" s="184"/>
      <c r="FAM1040" s="184"/>
      <c r="FAN1040" s="184"/>
      <c r="FAO1040" s="184"/>
      <c r="FAP1040" s="184"/>
      <c r="FAQ1040" s="184"/>
      <c r="FAR1040" s="184"/>
      <c r="FAS1040" s="184"/>
      <c r="FAT1040" s="184"/>
      <c r="FAU1040" s="184"/>
      <c r="FAV1040" s="184"/>
      <c r="FAW1040" s="184"/>
      <c r="FAX1040" s="184"/>
      <c r="FAY1040" s="184"/>
      <c r="FAZ1040" s="184"/>
      <c r="FBA1040" s="184"/>
      <c r="FBB1040" s="184"/>
      <c r="FBC1040" s="184"/>
      <c r="FBD1040" s="184"/>
      <c r="FBE1040" s="184"/>
      <c r="FBF1040" s="184"/>
      <c r="FBG1040" s="184"/>
      <c r="FBH1040" s="184"/>
      <c r="FBI1040" s="184"/>
      <c r="FBJ1040" s="184"/>
      <c r="FBK1040" s="184"/>
      <c r="FBL1040" s="184"/>
      <c r="FBM1040" s="184"/>
      <c r="FBN1040" s="184"/>
      <c r="FBO1040" s="184"/>
      <c r="FBP1040" s="184"/>
      <c r="FBQ1040" s="184"/>
      <c r="FBR1040" s="184"/>
      <c r="FBS1040" s="184"/>
      <c r="FBT1040" s="184"/>
      <c r="FBU1040" s="184"/>
      <c r="FBV1040" s="184"/>
      <c r="FBW1040" s="184"/>
      <c r="FBX1040" s="184"/>
      <c r="FBY1040" s="184"/>
      <c r="FBZ1040" s="184"/>
      <c r="FCA1040" s="184"/>
      <c r="FCB1040" s="184"/>
      <c r="FCC1040" s="184"/>
      <c r="FCD1040" s="184"/>
      <c r="FCE1040" s="184"/>
      <c r="FCF1040" s="184"/>
      <c r="FCG1040" s="184"/>
      <c r="FCH1040" s="184"/>
      <c r="FCI1040" s="184"/>
      <c r="FCJ1040" s="184"/>
      <c r="FCK1040" s="184"/>
      <c r="FCL1040" s="184"/>
      <c r="FCM1040" s="184"/>
      <c r="FCN1040" s="184"/>
      <c r="FCO1040" s="184"/>
      <c r="FCP1040" s="184"/>
      <c r="FCQ1040" s="184"/>
      <c r="FCR1040" s="184"/>
      <c r="FCS1040" s="184"/>
      <c r="FCT1040" s="184"/>
      <c r="FCU1040" s="184"/>
      <c r="FCV1040" s="184"/>
      <c r="FCW1040" s="184"/>
      <c r="FCX1040" s="184"/>
      <c r="FCY1040" s="184"/>
      <c r="FCZ1040" s="184"/>
      <c r="FDA1040" s="184"/>
      <c r="FDB1040" s="184"/>
      <c r="FDC1040" s="184"/>
      <c r="FDD1040" s="184"/>
      <c r="FDE1040" s="184"/>
      <c r="FDF1040" s="184"/>
      <c r="FDG1040" s="184"/>
      <c r="FDH1040" s="184"/>
      <c r="FDI1040" s="184"/>
      <c r="FDJ1040" s="184"/>
      <c r="FDK1040" s="184"/>
      <c r="FDL1040" s="184"/>
      <c r="FDM1040" s="184"/>
      <c r="FDN1040" s="184"/>
      <c r="FDO1040" s="184"/>
      <c r="FDP1040" s="184"/>
      <c r="FDQ1040" s="184"/>
      <c r="FDR1040" s="184"/>
      <c r="FDS1040" s="184"/>
      <c r="FDT1040" s="184"/>
      <c r="FDU1040" s="184"/>
      <c r="FDV1040" s="184"/>
      <c r="FDW1040" s="184"/>
      <c r="FDX1040" s="184"/>
      <c r="FDY1040" s="184"/>
      <c r="FDZ1040" s="184"/>
      <c r="FEA1040" s="184"/>
      <c r="FEB1040" s="184"/>
      <c r="FEC1040" s="184"/>
      <c r="FED1040" s="184"/>
      <c r="FEE1040" s="184"/>
      <c r="FEF1040" s="184"/>
      <c r="FEG1040" s="184"/>
      <c r="FEH1040" s="184"/>
      <c r="FEI1040" s="184"/>
      <c r="FEJ1040" s="184"/>
      <c r="FEK1040" s="184"/>
      <c r="FEL1040" s="184"/>
      <c r="FEM1040" s="184"/>
      <c r="FEN1040" s="184"/>
      <c r="FEO1040" s="184"/>
      <c r="FEP1040" s="184"/>
      <c r="FEQ1040" s="184"/>
      <c r="FER1040" s="184"/>
      <c r="FES1040" s="184"/>
      <c r="FET1040" s="184"/>
      <c r="FEU1040" s="184"/>
      <c r="FEV1040" s="184"/>
      <c r="FEW1040" s="184"/>
      <c r="FEX1040" s="184"/>
      <c r="FEY1040" s="184"/>
      <c r="FEZ1040" s="184"/>
      <c r="FFA1040" s="184"/>
      <c r="FFB1040" s="184"/>
      <c r="FFC1040" s="184"/>
      <c r="FFD1040" s="184"/>
      <c r="FFE1040" s="184"/>
      <c r="FFF1040" s="184"/>
      <c r="FFG1040" s="184"/>
      <c r="FFH1040" s="184"/>
      <c r="FFI1040" s="184"/>
      <c r="FFJ1040" s="184"/>
      <c r="FFK1040" s="184"/>
      <c r="FFL1040" s="184"/>
      <c r="FFM1040" s="184"/>
      <c r="FFN1040" s="184"/>
      <c r="FFO1040" s="184"/>
      <c r="FFP1040" s="184"/>
      <c r="FFQ1040" s="184"/>
      <c r="FFR1040" s="184"/>
      <c r="FFS1040" s="184"/>
      <c r="FFT1040" s="184"/>
      <c r="FFU1040" s="184"/>
      <c r="FFV1040" s="184"/>
      <c r="FFW1040" s="184"/>
      <c r="FFX1040" s="184"/>
      <c r="FFY1040" s="184"/>
      <c r="FFZ1040" s="184"/>
      <c r="FGA1040" s="184"/>
      <c r="FGB1040" s="184"/>
      <c r="FGC1040" s="184"/>
      <c r="FGD1040" s="184"/>
      <c r="FGE1040" s="184"/>
      <c r="FGF1040" s="184"/>
      <c r="FGG1040" s="184"/>
      <c r="FGH1040" s="184"/>
      <c r="FGI1040" s="184"/>
      <c r="FGJ1040" s="184"/>
      <c r="FGK1040" s="184"/>
      <c r="FGL1040" s="184"/>
      <c r="FGM1040" s="184"/>
      <c r="FGN1040" s="184"/>
      <c r="FGO1040" s="184"/>
      <c r="FGP1040" s="184"/>
      <c r="FGQ1040" s="184"/>
      <c r="FGR1040" s="184"/>
      <c r="FGS1040" s="184"/>
      <c r="FGT1040" s="184"/>
      <c r="FGU1040" s="184"/>
      <c r="FGV1040" s="184"/>
      <c r="FGW1040" s="184"/>
      <c r="FGX1040" s="184"/>
      <c r="FGY1040" s="184"/>
      <c r="FGZ1040" s="184"/>
      <c r="FHA1040" s="184"/>
      <c r="FHB1040" s="184"/>
      <c r="FHC1040" s="184"/>
      <c r="FHD1040" s="184"/>
      <c r="FHE1040" s="184"/>
      <c r="FHF1040" s="184"/>
      <c r="FHG1040" s="184"/>
      <c r="FHH1040" s="184"/>
      <c r="FHI1040" s="184"/>
      <c r="FHJ1040" s="184"/>
      <c r="FHK1040" s="184"/>
      <c r="FHL1040" s="184"/>
      <c r="FHM1040" s="184"/>
      <c r="FHN1040" s="184"/>
      <c r="FHO1040" s="184"/>
      <c r="FHP1040" s="184"/>
      <c r="FHQ1040" s="184"/>
      <c r="FHR1040" s="184"/>
      <c r="FHS1040" s="184"/>
      <c r="FHT1040" s="184"/>
      <c r="FHU1040" s="184"/>
      <c r="FHV1040" s="184"/>
      <c r="FHW1040" s="184"/>
      <c r="FHX1040" s="184"/>
      <c r="FHY1040" s="184"/>
      <c r="FHZ1040" s="184"/>
      <c r="FIA1040" s="184"/>
      <c r="FIB1040" s="184"/>
      <c r="FIC1040" s="184"/>
      <c r="FID1040" s="184"/>
      <c r="FIE1040" s="184"/>
      <c r="FIF1040" s="184"/>
      <c r="FIG1040" s="184"/>
      <c r="FIH1040" s="184"/>
      <c r="FII1040" s="184"/>
      <c r="FIJ1040" s="184"/>
      <c r="FIK1040" s="184"/>
      <c r="FIL1040" s="184"/>
      <c r="FIM1040" s="184"/>
      <c r="FIN1040" s="184"/>
      <c r="FIO1040" s="184"/>
      <c r="FIP1040" s="184"/>
      <c r="FIQ1040" s="184"/>
      <c r="FIR1040" s="184"/>
      <c r="FIS1040" s="184"/>
      <c r="FIT1040" s="184"/>
      <c r="FIU1040" s="184"/>
      <c r="FIV1040" s="184"/>
      <c r="FIW1040" s="184"/>
      <c r="FIX1040" s="184"/>
      <c r="FIY1040" s="184"/>
      <c r="FIZ1040" s="184"/>
      <c r="FJA1040" s="184"/>
      <c r="FJB1040" s="184"/>
      <c r="FJC1040" s="184"/>
      <c r="FJD1040" s="184"/>
      <c r="FJE1040" s="184"/>
      <c r="FJF1040" s="184"/>
      <c r="FJG1040" s="184"/>
      <c r="FJH1040" s="184"/>
      <c r="FJI1040" s="184"/>
      <c r="FJJ1040" s="184"/>
      <c r="FJK1040" s="184"/>
      <c r="FJL1040" s="184"/>
      <c r="FJM1040" s="184"/>
      <c r="FJN1040" s="184"/>
      <c r="FJO1040" s="184"/>
      <c r="FJP1040" s="184"/>
      <c r="FJQ1040" s="184"/>
      <c r="FJR1040" s="184"/>
      <c r="FJS1040" s="184"/>
      <c r="FJT1040" s="184"/>
      <c r="FJU1040" s="184"/>
      <c r="FJV1040" s="184"/>
      <c r="FJW1040" s="184"/>
      <c r="FJX1040" s="184"/>
      <c r="FJY1040" s="184"/>
      <c r="FJZ1040" s="184"/>
      <c r="FKA1040" s="184"/>
      <c r="FKB1040" s="184"/>
      <c r="FKC1040" s="184"/>
      <c r="FKD1040" s="184"/>
      <c r="FKE1040" s="184"/>
      <c r="FKF1040" s="184"/>
      <c r="FKG1040" s="184"/>
      <c r="FKH1040" s="184"/>
      <c r="FKI1040" s="184"/>
      <c r="FKJ1040" s="184"/>
      <c r="FKK1040" s="184"/>
      <c r="FKL1040" s="184"/>
      <c r="FKM1040" s="184"/>
      <c r="FKN1040" s="184"/>
      <c r="FKO1040" s="184"/>
      <c r="FKP1040" s="184"/>
      <c r="FKQ1040" s="184"/>
      <c r="FKR1040" s="184"/>
      <c r="FKS1040" s="184"/>
      <c r="FKT1040" s="184"/>
      <c r="FKU1040" s="184"/>
      <c r="FKV1040" s="184"/>
      <c r="FKW1040" s="184"/>
      <c r="FKX1040" s="184"/>
      <c r="FKY1040" s="184"/>
      <c r="FKZ1040" s="184"/>
      <c r="FLA1040" s="184"/>
      <c r="FLB1040" s="184"/>
      <c r="FLC1040" s="184"/>
      <c r="FLD1040" s="184"/>
      <c r="FLE1040" s="184"/>
      <c r="FLF1040" s="184"/>
      <c r="FLG1040" s="184"/>
      <c r="FLH1040" s="184"/>
      <c r="FLI1040" s="184"/>
      <c r="FLJ1040" s="184"/>
      <c r="FLK1040" s="184"/>
      <c r="FLL1040" s="184"/>
      <c r="FLM1040" s="184"/>
      <c r="FLN1040" s="184"/>
      <c r="FLO1040" s="184"/>
      <c r="FLP1040" s="184"/>
      <c r="FLQ1040" s="184"/>
      <c r="FLR1040" s="184"/>
      <c r="FLS1040" s="184"/>
      <c r="FLT1040" s="184"/>
      <c r="FLU1040" s="184"/>
      <c r="FLV1040" s="184"/>
      <c r="FLW1040" s="184"/>
      <c r="FLX1040" s="184"/>
      <c r="FLY1040" s="184"/>
      <c r="FLZ1040" s="184"/>
      <c r="FMA1040" s="184"/>
      <c r="FMB1040" s="184"/>
      <c r="FMC1040" s="184"/>
      <c r="FMD1040" s="184"/>
      <c r="FME1040" s="184"/>
      <c r="FMF1040" s="184"/>
      <c r="FMG1040" s="184"/>
      <c r="FMH1040" s="184"/>
      <c r="FMI1040" s="184"/>
      <c r="FMJ1040" s="184"/>
      <c r="FMK1040" s="184"/>
      <c r="FML1040" s="184"/>
      <c r="FMM1040" s="184"/>
      <c r="FMN1040" s="184"/>
      <c r="FMO1040" s="184"/>
      <c r="FMP1040" s="184"/>
      <c r="FMQ1040" s="184"/>
      <c r="FMR1040" s="184"/>
      <c r="FMS1040" s="184"/>
      <c r="FMT1040" s="184"/>
      <c r="FMU1040" s="184"/>
      <c r="FMV1040" s="184"/>
      <c r="FMW1040" s="184"/>
      <c r="FMX1040" s="184"/>
      <c r="FMY1040" s="184"/>
      <c r="FMZ1040" s="184"/>
      <c r="FNA1040" s="184"/>
      <c r="FNB1040" s="184"/>
      <c r="FNC1040" s="184"/>
      <c r="FND1040" s="184"/>
      <c r="FNE1040" s="184"/>
      <c r="FNF1040" s="184"/>
      <c r="FNG1040" s="184"/>
      <c r="FNH1040" s="184"/>
      <c r="FNI1040" s="184"/>
      <c r="FNJ1040" s="184"/>
      <c r="FNK1040" s="184"/>
      <c r="FNL1040" s="184"/>
      <c r="FNM1040" s="184"/>
      <c r="FNN1040" s="184"/>
      <c r="FNO1040" s="184"/>
      <c r="FNP1040" s="184"/>
      <c r="FNQ1040" s="184"/>
      <c r="FNR1040" s="184"/>
      <c r="FNS1040" s="184"/>
      <c r="FNT1040" s="184"/>
      <c r="FNU1040" s="184"/>
      <c r="FNV1040" s="184"/>
      <c r="FNW1040" s="184"/>
      <c r="FNX1040" s="184"/>
      <c r="FNY1040" s="184"/>
      <c r="FNZ1040" s="184"/>
      <c r="FOA1040" s="184"/>
      <c r="FOB1040" s="184"/>
      <c r="FOC1040" s="184"/>
      <c r="FOD1040" s="184"/>
      <c r="FOE1040" s="184"/>
      <c r="FOF1040" s="184"/>
      <c r="FOG1040" s="184"/>
      <c r="FOH1040" s="184"/>
      <c r="FOI1040" s="184"/>
      <c r="FOJ1040" s="184"/>
      <c r="FOK1040" s="184"/>
      <c r="FOL1040" s="184"/>
      <c r="FOM1040" s="184"/>
      <c r="FON1040" s="184"/>
      <c r="FOO1040" s="184"/>
      <c r="FOP1040" s="184"/>
      <c r="FOQ1040" s="184"/>
      <c r="FOR1040" s="184"/>
      <c r="FOS1040" s="184"/>
      <c r="FOT1040" s="184"/>
      <c r="FOU1040" s="184"/>
      <c r="FOV1040" s="184"/>
      <c r="FOW1040" s="184"/>
      <c r="FOX1040" s="184"/>
      <c r="FOY1040" s="184"/>
      <c r="FOZ1040" s="184"/>
      <c r="FPA1040" s="184"/>
      <c r="FPB1040" s="184"/>
      <c r="FPC1040" s="184"/>
      <c r="FPD1040" s="184"/>
      <c r="FPE1040" s="184"/>
      <c r="FPF1040" s="184"/>
      <c r="FPG1040" s="184"/>
      <c r="FPH1040" s="184"/>
      <c r="FPI1040" s="184"/>
      <c r="FPJ1040" s="184"/>
      <c r="FPK1040" s="184"/>
      <c r="FPL1040" s="184"/>
      <c r="FPM1040" s="184"/>
      <c r="FPN1040" s="184"/>
      <c r="FPO1040" s="184"/>
      <c r="FPP1040" s="184"/>
      <c r="FPQ1040" s="184"/>
      <c r="FPR1040" s="184"/>
      <c r="FPS1040" s="184"/>
      <c r="FPT1040" s="184"/>
      <c r="FPU1040" s="184"/>
      <c r="FPV1040" s="184"/>
      <c r="FPW1040" s="184"/>
      <c r="FPX1040" s="184"/>
      <c r="FPY1040" s="184"/>
      <c r="FPZ1040" s="184"/>
      <c r="FQA1040" s="184"/>
      <c r="FQB1040" s="184"/>
      <c r="FQC1040" s="184"/>
      <c r="FQD1040" s="184"/>
      <c r="FQE1040" s="184"/>
      <c r="FQF1040" s="184"/>
      <c r="FQG1040" s="184"/>
      <c r="FQH1040" s="184"/>
      <c r="FQI1040" s="184"/>
      <c r="FQJ1040" s="184"/>
      <c r="FQK1040" s="184"/>
      <c r="FQL1040" s="184"/>
      <c r="FQM1040" s="184"/>
      <c r="FQN1040" s="184"/>
      <c r="FQO1040" s="184"/>
      <c r="FQP1040" s="184"/>
      <c r="FQQ1040" s="184"/>
      <c r="FQR1040" s="184"/>
      <c r="FQS1040" s="184"/>
      <c r="FQT1040" s="184"/>
      <c r="FQU1040" s="184"/>
      <c r="FQV1040" s="184"/>
      <c r="FQW1040" s="184"/>
      <c r="FQX1040" s="184"/>
      <c r="FQY1040" s="184"/>
      <c r="FQZ1040" s="184"/>
      <c r="FRA1040" s="184"/>
      <c r="FRB1040" s="184"/>
      <c r="FRC1040" s="184"/>
      <c r="FRD1040" s="184"/>
      <c r="FRE1040" s="184"/>
      <c r="FRF1040" s="184"/>
      <c r="FRG1040" s="184"/>
      <c r="FRH1040" s="184"/>
      <c r="FRI1040" s="184"/>
      <c r="FRJ1040" s="184"/>
      <c r="FRK1040" s="184"/>
      <c r="FRL1040" s="184"/>
      <c r="FRM1040" s="184"/>
      <c r="FRN1040" s="184"/>
      <c r="FRO1040" s="184"/>
      <c r="FRP1040" s="184"/>
      <c r="FRQ1040" s="184"/>
      <c r="FRR1040" s="184"/>
      <c r="FRS1040" s="184"/>
      <c r="FRT1040" s="184"/>
      <c r="FRU1040" s="184"/>
      <c r="FRV1040" s="184"/>
      <c r="FRW1040" s="184"/>
      <c r="FRX1040" s="184"/>
      <c r="FRY1040" s="184"/>
      <c r="FRZ1040" s="184"/>
      <c r="FSA1040" s="184"/>
      <c r="FSB1040" s="184"/>
      <c r="FSC1040" s="184"/>
      <c r="FSD1040" s="184"/>
      <c r="FSE1040" s="184"/>
      <c r="FSF1040" s="184"/>
      <c r="FSG1040" s="184"/>
      <c r="FSH1040" s="184"/>
      <c r="FSI1040" s="184"/>
      <c r="FSJ1040" s="184"/>
      <c r="FSK1040" s="184"/>
      <c r="FSL1040" s="184"/>
      <c r="FSM1040" s="184"/>
      <c r="FSN1040" s="184"/>
      <c r="FSO1040" s="184"/>
      <c r="FSP1040" s="184"/>
      <c r="FSQ1040" s="184"/>
      <c r="FSR1040" s="184"/>
      <c r="FSS1040" s="184"/>
      <c r="FST1040" s="184"/>
      <c r="FSU1040" s="184"/>
      <c r="FSV1040" s="184"/>
      <c r="FSW1040" s="184"/>
      <c r="FSX1040" s="184"/>
      <c r="FSY1040" s="184"/>
      <c r="FSZ1040" s="184"/>
      <c r="FTA1040" s="184"/>
      <c r="FTB1040" s="184"/>
      <c r="FTC1040" s="184"/>
      <c r="FTD1040" s="184"/>
      <c r="FTE1040" s="184"/>
      <c r="FTF1040" s="184"/>
      <c r="FTG1040" s="184"/>
      <c r="FTH1040" s="184"/>
      <c r="FTI1040" s="184"/>
      <c r="FTJ1040" s="184"/>
      <c r="FTK1040" s="184"/>
      <c r="FTL1040" s="184"/>
      <c r="FTM1040" s="184"/>
      <c r="FTN1040" s="184"/>
      <c r="FTO1040" s="184"/>
      <c r="FTP1040" s="184"/>
      <c r="FTQ1040" s="184"/>
      <c r="FTR1040" s="184"/>
      <c r="FTS1040" s="184"/>
      <c r="FTT1040" s="184"/>
      <c r="FTU1040" s="184"/>
      <c r="FTV1040" s="184"/>
      <c r="FTW1040" s="184"/>
      <c r="FTX1040" s="184"/>
      <c r="FTY1040" s="184"/>
      <c r="FTZ1040" s="184"/>
      <c r="FUA1040" s="184"/>
      <c r="FUB1040" s="184"/>
      <c r="FUC1040" s="184"/>
      <c r="FUD1040" s="184"/>
      <c r="FUE1040" s="184"/>
      <c r="FUF1040" s="184"/>
      <c r="FUG1040" s="184"/>
      <c r="FUH1040" s="184"/>
      <c r="FUI1040" s="184"/>
      <c r="FUJ1040" s="184"/>
      <c r="FUK1040" s="184"/>
      <c r="FUL1040" s="184"/>
      <c r="FUM1040" s="184"/>
      <c r="FUN1040" s="184"/>
      <c r="FUO1040" s="184"/>
      <c r="FUP1040" s="184"/>
      <c r="FUQ1040" s="184"/>
      <c r="FUR1040" s="184"/>
      <c r="FUS1040" s="184"/>
      <c r="FUT1040" s="184"/>
      <c r="FUU1040" s="184"/>
      <c r="FUV1040" s="184"/>
      <c r="FUW1040" s="184"/>
      <c r="FUX1040" s="184"/>
      <c r="FUY1040" s="184"/>
      <c r="FUZ1040" s="184"/>
      <c r="FVA1040" s="184"/>
      <c r="FVB1040" s="184"/>
      <c r="FVC1040" s="184"/>
      <c r="FVD1040" s="184"/>
      <c r="FVE1040" s="184"/>
      <c r="FVF1040" s="184"/>
      <c r="FVG1040" s="184"/>
      <c r="FVH1040" s="184"/>
      <c r="FVI1040" s="184"/>
      <c r="FVJ1040" s="184"/>
      <c r="FVK1040" s="184"/>
      <c r="FVL1040" s="184"/>
      <c r="FVM1040" s="184"/>
      <c r="FVN1040" s="184"/>
      <c r="FVO1040" s="184"/>
      <c r="FVP1040" s="184"/>
      <c r="FVQ1040" s="184"/>
      <c r="FVR1040" s="184"/>
      <c r="FVS1040" s="184"/>
      <c r="FVT1040" s="184"/>
      <c r="FVU1040" s="184"/>
      <c r="FVV1040" s="184"/>
      <c r="FVW1040" s="184"/>
      <c r="FVX1040" s="184"/>
      <c r="FVY1040" s="184"/>
      <c r="FVZ1040" s="184"/>
      <c r="FWA1040" s="184"/>
      <c r="FWB1040" s="184"/>
      <c r="FWC1040" s="184"/>
      <c r="FWD1040" s="184"/>
      <c r="FWE1040" s="184"/>
      <c r="FWF1040" s="184"/>
      <c r="FWG1040" s="184"/>
      <c r="FWH1040" s="184"/>
      <c r="FWI1040" s="184"/>
      <c r="FWJ1040" s="184"/>
      <c r="FWK1040" s="184"/>
      <c r="FWL1040" s="184"/>
      <c r="FWM1040" s="184"/>
      <c r="FWN1040" s="184"/>
      <c r="FWO1040" s="184"/>
      <c r="FWP1040" s="184"/>
      <c r="FWQ1040" s="184"/>
      <c r="FWR1040" s="184"/>
      <c r="FWS1040" s="184"/>
      <c r="FWT1040" s="184"/>
      <c r="FWU1040" s="184"/>
      <c r="FWV1040" s="184"/>
      <c r="FWW1040" s="184"/>
      <c r="FWX1040" s="184"/>
      <c r="FWY1040" s="184"/>
      <c r="FWZ1040" s="184"/>
      <c r="FXA1040" s="184"/>
      <c r="FXB1040" s="184"/>
      <c r="FXC1040" s="184"/>
      <c r="FXD1040" s="184"/>
      <c r="FXE1040" s="184"/>
      <c r="FXF1040" s="184"/>
      <c r="FXG1040" s="184"/>
      <c r="FXH1040" s="184"/>
      <c r="FXI1040" s="184"/>
      <c r="FXJ1040" s="184"/>
      <c r="FXK1040" s="184"/>
      <c r="FXL1040" s="184"/>
      <c r="FXM1040" s="184"/>
      <c r="FXN1040" s="184"/>
      <c r="FXO1040" s="184"/>
      <c r="FXP1040" s="184"/>
      <c r="FXQ1040" s="184"/>
      <c r="FXR1040" s="184"/>
      <c r="FXS1040" s="184"/>
      <c r="FXT1040" s="184"/>
      <c r="FXU1040" s="184"/>
      <c r="FXV1040" s="184"/>
      <c r="FXW1040" s="184"/>
      <c r="FXX1040" s="184"/>
      <c r="FXY1040" s="184"/>
      <c r="FXZ1040" s="184"/>
      <c r="FYA1040" s="184"/>
      <c r="FYB1040" s="184"/>
      <c r="FYC1040" s="184"/>
      <c r="FYD1040" s="184"/>
      <c r="FYE1040" s="184"/>
      <c r="FYF1040" s="184"/>
      <c r="FYG1040" s="184"/>
      <c r="FYH1040" s="184"/>
      <c r="FYI1040" s="184"/>
      <c r="FYJ1040" s="184"/>
      <c r="FYK1040" s="184"/>
      <c r="FYL1040" s="184"/>
      <c r="FYM1040" s="184"/>
      <c r="FYN1040" s="184"/>
      <c r="FYO1040" s="184"/>
      <c r="FYP1040" s="184"/>
      <c r="FYQ1040" s="184"/>
      <c r="FYR1040" s="184"/>
      <c r="FYS1040" s="184"/>
      <c r="FYT1040" s="184"/>
      <c r="FYU1040" s="184"/>
      <c r="FYV1040" s="184"/>
      <c r="FYW1040" s="184"/>
      <c r="FYX1040" s="184"/>
      <c r="FYY1040" s="184"/>
      <c r="FYZ1040" s="184"/>
      <c r="FZA1040" s="184"/>
      <c r="FZB1040" s="184"/>
      <c r="FZC1040" s="184"/>
      <c r="FZD1040" s="184"/>
      <c r="FZE1040" s="184"/>
      <c r="FZF1040" s="184"/>
      <c r="FZG1040" s="184"/>
      <c r="FZH1040" s="184"/>
      <c r="FZI1040" s="184"/>
      <c r="FZJ1040" s="184"/>
      <c r="FZK1040" s="184"/>
      <c r="FZL1040" s="184"/>
      <c r="FZM1040" s="184"/>
      <c r="FZN1040" s="184"/>
      <c r="FZO1040" s="184"/>
      <c r="FZP1040" s="184"/>
      <c r="FZQ1040" s="184"/>
      <c r="FZR1040" s="184"/>
      <c r="FZS1040" s="184"/>
      <c r="FZT1040" s="184"/>
      <c r="FZU1040" s="184"/>
      <c r="FZV1040" s="184"/>
      <c r="FZW1040" s="184"/>
      <c r="FZX1040" s="184"/>
      <c r="FZY1040" s="184"/>
      <c r="FZZ1040" s="184"/>
      <c r="GAA1040" s="184"/>
      <c r="GAB1040" s="184"/>
      <c r="GAC1040" s="184"/>
      <c r="GAD1040" s="184"/>
      <c r="GAE1040" s="184"/>
      <c r="GAF1040" s="184"/>
      <c r="GAG1040" s="184"/>
      <c r="GAH1040" s="184"/>
      <c r="GAI1040" s="184"/>
      <c r="GAJ1040" s="184"/>
      <c r="GAK1040" s="184"/>
      <c r="GAL1040" s="184"/>
      <c r="GAM1040" s="184"/>
      <c r="GAN1040" s="184"/>
      <c r="GAO1040" s="184"/>
      <c r="GAP1040" s="184"/>
      <c r="GAQ1040" s="184"/>
      <c r="GAR1040" s="184"/>
      <c r="GAS1040" s="184"/>
      <c r="GAT1040" s="184"/>
      <c r="GAU1040" s="184"/>
      <c r="GAV1040" s="184"/>
      <c r="GAW1040" s="184"/>
      <c r="GAX1040" s="184"/>
      <c r="GAY1040" s="184"/>
      <c r="GAZ1040" s="184"/>
      <c r="GBA1040" s="184"/>
      <c r="GBB1040" s="184"/>
      <c r="GBC1040" s="184"/>
      <c r="GBD1040" s="184"/>
      <c r="GBE1040" s="184"/>
      <c r="GBF1040" s="184"/>
      <c r="GBG1040" s="184"/>
      <c r="GBH1040" s="184"/>
      <c r="GBI1040" s="184"/>
      <c r="GBJ1040" s="184"/>
      <c r="GBK1040" s="184"/>
      <c r="GBL1040" s="184"/>
      <c r="GBM1040" s="184"/>
      <c r="GBN1040" s="184"/>
      <c r="GBO1040" s="184"/>
      <c r="GBP1040" s="184"/>
      <c r="GBQ1040" s="184"/>
      <c r="GBR1040" s="184"/>
      <c r="GBS1040" s="184"/>
      <c r="GBT1040" s="184"/>
      <c r="GBU1040" s="184"/>
      <c r="GBV1040" s="184"/>
      <c r="GBW1040" s="184"/>
      <c r="GBX1040" s="184"/>
      <c r="GBY1040" s="184"/>
      <c r="GBZ1040" s="184"/>
      <c r="GCA1040" s="184"/>
      <c r="GCB1040" s="184"/>
      <c r="GCC1040" s="184"/>
      <c r="GCD1040" s="184"/>
      <c r="GCE1040" s="184"/>
      <c r="GCF1040" s="184"/>
      <c r="GCG1040" s="184"/>
      <c r="GCH1040" s="184"/>
      <c r="GCI1040" s="184"/>
      <c r="GCJ1040" s="184"/>
      <c r="GCK1040" s="184"/>
      <c r="GCL1040" s="184"/>
      <c r="GCM1040" s="184"/>
      <c r="GCN1040" s="184"/>
      <c r="GCO1040" s="184"/>
      <c r="GCP1040" s="184"/>
      <c r="GCQ1040" s="184"/>
      <c r="GCR1040" s="184"/>
      <c r="GCS1040" s="184"/>
      <c r="GCT1040" s="184"/>
      <c r="GCU1040" s="184"/>
      <c r="GCV1040" s="184"/>
      <c r="GCW1040" s="184"/>
      <c r="GCX1040" s="184"/>
      <c r="GCY1040" s="184"/>
      <c r="GCZ1040" s="184"/>
      <c r="GDA1040" s="184"/>
      <c r="GDB1040" s="184"/>
      <c r="GDC1040" s="184"/>
      <c r="GDD1040" s="184"/>
      <c r="GDE1040" s="184"/>
      <c r="GDF1040" s="184"/>
      <c r="GDG1040" s="184"/>
      <c r="GDH1040" s="184"/>
      <c r="GDI1040" s="184"/>
      <c r="GDJ1040" s="184"/>
      <c r="GDK1040" s="184"/>
      <c r="GDL1040" s="184"/>
      <c r="GDM1040" s="184"/>
      <c r="GDN1040" s="184"/>
      <c r="GDO1040" s="184"/>
      <c r="GDP1040" s="184"/>
      <c r="GDQ1040" s="184"/>
      <c r="GDR1040" s="184"/>
      <c r="GDS1040" s="184"/>
      <c r="GDT1040" s="184"/>
      <c r="GDU1040" s="184"/>
      <c r="GDV1040" s="184"/>
      <c r="GDW1040" s="184"/>
      <c r="GDX1040" s="184"/>
      <c r="GDY1040" s="184"/>
      <c r="GDZ1040" s="184"/>
      <c r="GEA1040" s="184"/>
      <c r="GEB1040" s="184"/>
      <c r="GEC1040" s="184"/>
      <c r="GED1040" s="184"/>
      <c r="GEE1040" s="184"/>
      <c r="GEF1040" s="184"/>
      <c r="GEG1040" s="184"/>
      <c r="GEH1040" s="184"/>
      <c r="GEI1040" s="184"/>
      <c r="GEJ1040" s="184"/>
      <c r="GEK1040" s="184"/>
      <c r="GEL1040" s="184"/>
      <c r="GEM1040" s="184"/>
      <c r="GEN1040" s="184"/>
      <c r="GEO1040" s="184"/>
      <c r="GEP1040" s="184"/>
      <c r="GEQ1040" s="184"/>
      <c r="GER1040" s="184"/>
      <c r="GES1040" s="184"/>
      <c r="GET1040" s="184"/>
      <c r="GEU1040" s="184"/>
      <c r="GEV1040" s="184"/>
      <c r="GEW1040" s="184"/>
      <c r="GEX1040" s="184"/>
      <c r="GEY1040" s="184"/>
      <c r="GEZ1040" s="184"/>
      <c r="GFA1040" s="184"/>
      <c r="GFB1040" s="184"/>
      <c r="GFC1040" s="184"/>
      <c r="GFD1040" s="184"/>
      <c r="GFE1040" s="184"/>
      <c r="GFF1040" s="184"/>
      <c r="GFG1040" s="184"/>
      <c r="GFH1040" s="184"/>
      <c r="GFI1040" s="184"/>
      <c r="GFJ1040" s="184"/>
      <c r="GFK1040" s="184"/>
      <c r="GFL1040" s="184"/>
      <c r="GFM1040" s="184"/>
      <c r="GFN1040" s="184"/>
      <c r="GFO1040" s="184"/>
      <c r="GFP1040" s="184"/>
      <c r="GFQ1040" s="184"/>
      <c r="GFR1040" s="184"/>
      <c r="GFS1040" s="184"/>
      <c r="GFT1040" s="184"/>
      <c r="GFU1040" s="184"/>
      <c r="GFV1040" s="184"/>
      <c r="GFW1040" s="184"/>
      <c r="GFX1040" s="184"/>
      <c r="GFY1040" s="184"/>
      <c r="GFZ1040" s="184"/>
      <c r="GGA1040" s="184"/>
      <c r="GGB1040" s="184"/>
      <c r="GGC1040" s="184"/>
      <c r="GGD1040" s="184"/>
      <c r="GGE1040" s="184"/>
      <c r="GGF1040" s="184"/>
      <c r="GGG1040" s="184"/>
      <c r="GGH1040" s="184"/>
      <c r="GGI1040" s="184"/>
      <c r="GGJ1040" s="184"/>
      <c r="GGK1040" s="184"/>
      <c r="GGL1040" s="184"/>
      <c r="GGM1040" s="184"/>
      <c r="GGN1040" s="184"/>
      <c r="GGO1040" s="184"/>
      <c r="GGP1040" s="184"/>
      <c r="GGQ1040" s="184"/>
      <c r="GGR1040" s="184"/>
      <c r="GGS1040" s="184"/>
      <c r="GGT1040" s="184"/>
      <c r="GGU1040" s="184"/>
      <c r="GGV1040" s="184"/>
      <c r="GGW1040" s="184"/>
      <c r="GGX1040" s="184"/>
      <c r="GGY1040" s="184"/>
      <c r="GGZ1040" s="184"/>
      <c r="GHA1040" s="184"/>
      <c r="GHB1040" s="184"/>
      <c r="GHC1040" s="184"/>
      <c r="GHD1040" s="184"/>
      <c r="GHE1040" s="184"/>
      <c r="GHF1040" s="184"/>
      <c r="GHG1040" s="184"/>
      <c r="GHH1040" s="184"/>
      <c r="GHI1040" s="184"/>
      <c r="GHJ1040" s="184"/>
      <c r="GHK1040" s="184"/>
      <c r="GHL1040" s="184"/>
      <c r="GHM1040" s="184"/>
      <c r="GHN1040" s="184"/>
      <c r="GHO1040" s="184"/>
      <c r="GHP1040" s="184"/>
      <c r="GHQ1040" s="184"/>
      <c r="GHR1040" s="184"/>
      <c r="GHS1040" s="184"/>
      <c r="GHT1040" s="184"/>
      <c r="GHU1040" s="184"/>
      <c r="GHV1040" s="184"/>
      <c r="GHW1040" s="184"/>
      <c r="GHX1040" s="184"/>
      <c r="GHY1040" s="184"/>
      <c r="GHZ1040" s="184"/>
      <c r="GIA1040" s="184"/>
      <c r="GIB1040" s="184"/>
      <c r="GIC1040" s="184"/>
      <c r="GID1040" s="184"/>
      <c r="GIE1040" s="184"/>
      <c r="GIF1040" s="184"/>
      <c r="GIG1040" s="184"/>
      <c r="GIH1040" s="184"/>
      <c r="GII1040" s="184"/>
      <c r="GIJ1040" s="184"/>
      <c r="GIK1040" s="184"/>
      <c r="GIL1040" s="184"/>
      <c r="GIM1040" s="184"/>
      <c r="GIN1040" s="184"/>
      <c r="GIO1040" s="184"/>
      <c r="GIP1040" s="184"/>
      <c r="GIQ1040" s="184"/>
      <c r="GIR1040" s="184"/>
      <c r="GIS1040" s="184"/>
      <c r="GIT1040" s="184"/>
      <c r="GIU1040" s="184"/>
      <c r="GIV1040" s="184"/>
      <c r="GIW1040" s="184"/>
      <c r="GIX1040" s="184"/>
      <c r="GIY1040" s="184"/>
      <c r="GIZ1040" s="184"/>
      <c r="GJA1040" s="184"/>
      <c r="GJB1040" s="184"/>
      <c r="GJC1040" s="184"/>
      <c r="GJD1040" s="184"/>
      <c r="GJE1040" s="184"/>
      <c r="GJF1040" s="184"/>
      <c r="GJG1040" s="184"/>
      <c r="GJH1040" s="184"/>
      <c r="GJI1040" s="184"/>
      <c r="GJJ1040" s="184"/>
      <c r="GJK1040" s="184"/>
      <c r="GJL1040" s="184"/>
      <c r="GJM1040" s="184"/>
      <c r="GJN1040" s="184"/>
      <c r="GJO1040" s="184"/>
      <c r="GJP1040" s="184"/>
      <c r="GJQ1040" s="184"/>
      <c r="GJR1040" s="184"/>
      <c r="GJS1040" s="184"/>
      <c r="GJT1040" s="184"/>
      <c r="GJU1040" s="184"/>
      <c r="GJV1040" s="184"/>
      <c r="GJW1040" s="184"/>
      <c r="GJX1040" s="184"/>
      <c r="GJY1040" s="184"/>
      <c r="GJZ1040" s="184"/>
      <c r="GKA1040" s="184"/>
      <c r="GKB1040" s="184"/>
      <c r="GKC1040" s="184"/>
      <c r="GKD1040" s="184"/>
      <c r="GKE1040" s="184"/>
      <c r="GKF1040" s="184"/>
      <c r="GKG1040" s="184"/>
      <c r="GKH1040" s="184"/>
      <c r="GKI1040" s="184"/>
      <c r="GKJ1040" s="184"/>
      <c r="GKK1040" s="184"/>
      <c r="GKL1040" s="184"/>
      <c r="GKM1040" s="184"/>
      <c r="GKN1040" s="184"/>
      <c r="GKO1040" s="184"/>
      <c r="GKP1040" s="184"/>
      <c r="GKQ1040" s="184"/>
      <c r="GKR1040" s="184"/>
      <c r="GKS1040" s="184"/>
      <c r="GKT1040" s="184"/>
      <c r="GKU1040" s="184"/>
      <c r="GKV1040" s="184"/>
      <c r="GKW1040" s="184"/>
      <c r="GKX1040" s="184"/>
      <c r="GKY1040" s="184"/>
      <c r="GKZ1040" s="184"/>
      <c r="GLA1040" s="184"/>
      <c r="GLB1040" s="184"/>
      <c r="GLC1040" s="184"/>
      <c r="GLD1040" s="184"/>
      <c r="GLE1040" s="184"/>
      <c r="GLF1040" s="184"/>
      <c r="GLG1040" s="184"/>
      <c r="GLH1040" s="184"/>
      <c r="GLI1040" s="184"/>
      <c r="GLJ1040" s="184"/>
      <c r="GLK1040" s="184"/>
      <c r="GLL1040" s="184"/>
      <c r="GLM1040" s="184"/>
      <c r="GLN1040" s="184"/>
      <c r="GLO1040" s="184"/>
      <c r="GLP1040" s="184"/>
      <c r="GLQ1040" s="184"/>
      <c r="GLR1040" s="184"/>
      <c r="GLS1040" s="184"/>
      <c r="GLT1040" s="184"/>
      <c r="GLU1040" s="184"/>
      <c r="GLV1040" s="184"/>
      <c r="GLW1040" s="184"/>
      <c r="GLX1040" s="184"/>
      <c r="GLY1040" s="184"/>
      <c r="GLZ1040" s="184"/>
      <c r="GMA1040" s="184"/>
      <c r="GMB1040" s="184"/>
      <c r="GMC1040" s="184"/>
      <c r="GMD1040" s="184"/>
      <c r="GME1040" s="184"/>
      <c r="GMF1040" s="184"/>
      <c r="GMG1040" s="184"/>
      <c r="GMH1040" s="184"/>
      <c r="GMI1040" s="184"/>
      <c r="GMJ1040" s="184"/>
      <c r="GMK1040" s="184"/>
      <c r="GML1040" s="184"/>
      <c r="GMM1040" s="184"/>
      <c r="GMN1040" s="184"/>
      <c r="GMO1040" s="184"/>
      <c r="GMP1040" s="184"/>
      <c r="GMQ1040" s="184"/>
      <c r="GMR1040" s="184"/>
      <c r="GMS1040" s="184"/>
      <c r="GMT1040" s="184"/>
      <c r="GMU1040" s="184"/>
      <c r="GMV1040" s="184"/>
      <c r="GMW1040" s="184"/>
      <c r="GMX1040" s="184"/>
      <c r="GMY1040" s="184"/>
      <c r="GMZ1040" s="184"/>
      <c r="GNA1040" s="184"/>
      <c r="GNB1040" s="184"/>
      <c r="GNC1040" s="184"/>
      <c r="GND1040" s="184"/>
      <c r="GNE1040" s="184"/>
      <c r="GNF1040" s="184"/>
      <c r="GNG1040" s="184"/>
      <c r="GNH1040" s="184"/>
      <c r="GNI1040" s="184"/>
      <c r="GNJ1040" s="184"/>
      <c r="GNK1040" s="184"/>
      <c r="GNL1040" s="184"/>
      <c r="GNM1040" s="184"/>
      <c r="GNN1040" s="184"/>
      <c r="GNO1040" s="184"/>
      <c r="GNP1040" s="184"/>
      <c r="GNQ1040" s="184"/>
      <c r="GNR1040" s="184"/>
      <c r="GNS1040" s="184"/>
      <c r="GNT1040" s="184"/>
      <c r="GNU1040" s="184"/>
      <c r="GNV1040" s="184"/>
      <c r="GNW1040" s="184"/>
      <c r="GNX1040" s="184"/>
      <c r="GNY1040" s="184"/>
      <c r="GNZ1040" s="184"/>
      <c r="GOA1040" s="184"/>
      <c r="GOB1040" s="184"/>
      <c r="GOC1040" s="184"/>
      <c r="GOD1040" s="184"/>
      <c r="GOE1040" s="184"/>
      <c r="GOF1040" s="184"/>
      <c r="GOG1040" s="184"/>
      <c r="GOH1040" s="184"/>
      <c r="GOI1040" s="184"/>
      <c r="GOJ1040" s="184"/>
      <c r="GOK1040" s="184"/>
      <c r="GOL1040" s="184"/>
      <c r="GOM1040" s="184"/>
      <c r="GON1040" s="184"/>
      <c r="GOO1040" s="184"/>
      <c r="GOP1040" s="184"/>
      <c r="GOQ1040" s="184"/>
      <c r="GOR1040" s="184"/>
      <c r="GOS1040" s="184"/>
      <c r="GOT1040" s="184"/>
      <c r="GOU1040" s="184"/>
      <c r="GOV1040" s="184"/>
      <c r="GOW1040" s="184"/>
      <c r="GOX1040" s="184"/>
      <c r="GOY1040" s="184"/>
      <c r="GOZ1040" s="184"/>
      <c r="GPA1040" s="184"/>
      <c r="GPB1040" s="184"/>
      <c r="GPC1040" s="184"/>
      <c r="GPD1040" s="184"/>
      <c r="GPE1040" s="184"/>
      <c r="GPF1040" s="184"/>
      <c r="GPG1040" s="184"/>
      <c r="GPH1040" s="184"/>
      <c r="GPI1040" s="184"/>
      <c r="GPJ1040" s="184"/>
      <c r="GPK1040" s="184"/>
      <c r="GPL1040" s="184"/>
      <c r="GPM1040" s="184"/>
      <c r="GPN1040" s="184"/>
      <c r="GPO1040" s="184"/>
      <c r="GPP1040" s="184"/>
      <c r="GPQ1040" s="184"/>
      <c r="GPR1040" s="184"/>
      <c r="GPS1040" s="184"/>
      <c r="GPT1040" s="184"/>
      <c r="GPU1040" s="184"/>
      <c r="GPV1040" s="184"/>
      <c r="GPW1040" s="184"/>
      <c r="GPX1040" s="184"/>
      <c r="GPY1040" s="184"/>
      <c r="GPZ1040" s="184"/>
      <c r="GQA1040" s="184"/>
      <c r="GQB1040" s="184"/>
      <c r="GQC1040" s="184"/>
      <c r="GQD1040" s="184"/>
      <c r="GQE1040" s="184"/>
      <c r="GQF1040" s="184"/>
      <c r="GQG1040" s="184"/>
      <c r="GQH1040" s="184"/>
      <c r="GQI1040" s="184"/>
      <c r="GQJ1040" s="184"/>
      <c r="GQK1040" s="184"/>
      <c r="GQL1040" s="184"/>
      <c r="GQM1040" s="184"/>
      <c r="GQN1040" s="184"/>
      <c r="GQO1040" s="184"/>
      <c r="GQP1040" s="184"/>
      <c r="GQQ1040" s="184"/>
      <c r="GQR1040" s="184"/>
      <c r="GQS1040" s="184"/>
      <c r="GQT1040" s="184"/>
      <c r="GQU1040" s="184"/>
      <c r="GQV1040" s="184"/>
      <c r="GQW1040" s="184"/>
      <c r="GQX1040" s="184"/>
      <c r="GQY1040" s="184"/>
      <c r="GQZ1040" s="184"/>
      <c r="GRA1040" s="184"/>
      <c r="GRB1040" s="184"/>
      <c r="GRC1040" s="184"/>
      <c r="GRD1040" s="184"/>
      <c r="GRE1040" s="184"/>
      <c r="GRF1040" s="184"/>
      <c r="GRG1040" s="184"/>
      <c r="GRH1040" s="184"/>
      <c r="GRI1040" s="184"/>
      <c r="GRJ1040" s="184"/>
      <c r="GRK1040" s="184"/>
      <c r="GRL1040" s="184"/>
      <c r="GRM1040" s="184"/>
      <c r="GRN1040" s="184"/>
      <c r="GRO1040" s="184"/>
      <c r="GRP1040" s="184"/>
      <c r="GRQ1040" s="184"/>
      <c r="GRR1040" s="184"/>
      <c r="GRS1040" s="184"/>
      <c r="GRT1040" s="184"/>
      <c r="GRU1040" s="184"/>
      <c r="GRV1040" s="184"/>
      <c r="GRW1040" s="184"/>
      <c r="GRX1040" s="184"/>
      <c r="GRY1040" s="184"/>
      <c r="GRZ1040" s="184"/>
      <c r="GSA1040" s="184"/>
      <c r="GSB1040" s="184"/>
      <c r="GSC1040" s="184"/>
      <c r="GSD1040" s="184"/>
      <c r="GSE1040" s="184"/>
      <c r="GSF1040" s="184"/>
      <c r="GSG1040" s="184"/>
      <c r="GSH1040" s="184"/>
      <c r="GSI1040" s="184"/>
      <c r="GSJ1040" s="184"/>
      <c r="GSK1040" s="184"/>
      <c r="GSL1040" s="184"/>
      <c r="GSM1040" s="184"/>
      <c r="GSN1040" s="184"/>
      <c r="GSO1040" s="184"/>
      <c r="GSP1040" s="184"/>
      <c r="GSQ1040" s="184"/>
      <c r="GSR1040" s="184"/>
      <c r="GSS1040" s="184"/>
      <c r="GST1040" s="184"/>
      <c r="GSU1040" s="184"/>
      <c r="GSV1040" s="184"/>
      <c r="GSW1040" s="184"/>
      <c r="GSX1040" s="184"/>
      <c r="GSY1040" s="184"/>
      <c r="GSZ1040" s="184"/>
      <c r="GTA1040" s="184"/>
      <c r="GTB1040" s="184"/>
      <c r="GTC1040" s="184"/>
      <c r="GTD1040" s="184"/>
      <c r="GTE1040" s="184"/>
      <c r="GTF1040" s="184"/>
      <c r="GTG1040" s="184"/>
      <c r="GTH1040" s="184"/>
      <c r="GTI1040" s="184"/>
      <c r="GTJ1040" s="184"/>
      <c r="GTK1040" s="184"/>
      <c r="GTL1040" s="184"/>
      <c r="GTM1040" s="184"/>
      <c r="GTN1040" s="184"/>
      <c r="GTO1040" s="184"/>
      <c r="GTP1040" s="184"/>
      <c r="GTQ1040" s="184"/>
      <c r="GTR1040" s="184"/>
      <c r="GTS1040" s="184"/>
      <c r="GTT1040" s="184"/>
      <c r="GTU1040" s="184"/>
      <c r="GTV1040" s="184"/>
      <c r="GTW1040" s="184"/>
      <c r="GTX1040" s="184"/>
      <c r="GTY1040" s="184"/>
      <c r="GTZ1040" s="184"/>
      <c r="GUA1040" s="184"/>
      <c r="GUB1040" s="184"/>
      <c r="GUC1040" s="184"/>
      <c r="GUD1040" s="184"/>
      <c r="GUE1040" s="184"/>
      <c r="GUF1040" s="184"/>
      <c r="GUG1040" s="184"/>
      <c r="GUH1040" s="184"/>
      <c r="GUI1040" s="184"/>
      <c r="GUJ1040" s="184"/>
      <c r="GUK1040" s="184"/>
      <c r="GUL1040" s="184"/>
      <c r="GUM1040" s="184"/>
      <c r="GUN1040" s="184"/>
      <c r="GUO1040" s="184"/>
      <c r="GUP1040" s="184"/>
      <c r="GUQ1040" s="184"/>
      <c r="GUR1040" s="184"/>
      <c r="GUS1040" s="184"/>
      <c r="GUT1040" s="184"/>
      <c r="GUU1040" s="184"/>
      <c r="GUV1040" s="184"/>
      <c r="GUW1040" s="184"/>
      <c r="GUX1040" s="184"/>
      <c r="GUY1040" s="184"/>
      <c r="GUZ1040" s="184"/>
      <c r="GVA1040" s="184"/>
      <c r="GVB1040" s="184"/>
      <c r="GVC1040" s="184"/>
      <c r="GVD1040" s="184"/>
      <c r="GVE1040" s="184"/>
      <c r="GVF1040" s="184"/>
      <c r="GVG1040" s="184"/>
      <c r="GVH1040" s="184"/>
      <c r="GVI1040" s="184"/>
      <c r="GVJ1040" s="184"/>
      <c r="GVK1040" s="184"/>
      <c r="GVL1040" s="184"/>
      <c r="GVM1040" s="184"/>
      <c r="GVN1040" s="184"/>
      <c r="GVO1040" s="184"/>
      <c r="GVP1040" s="184"/>
      <c r="GVQ1040" s="184"/>
      <c r="GVR1040" s="184"/>
      <c r="GVS1040" s="184"/>
      <c r="GVT1040" s="184"/>
      <c r="GVU1040" s="184"/>
      <c r="GVV1040" s="184"/>
      <c r="GVW1040" s="184"/>
      <c r="GVX1040" s="184"/>
      <c r="GVY1040" s="184"/>
      <c r="GVZ1040" s="184"/>
      <c r="GWA1040" s="184"/>
      <c r="GWB1040" s="184"/>
      <c r="GWC1040" s="184"/>
      <c r="GWD1040" s="184"/>
      <c r="GWE1040" s="184"/>
      <c r="GWF1040" s="184"/>
      <c r="GWG1040" s="184"/>
      <c r="GWH1040" s="184"/>
      <c r="GWI1040" s="184"/>
      <c r="GWJ1040" s="184"/>
      <c r="GWK1040" s="184"/>
      <c r="GWL1040" s="184"/>
      <c r="GWM1040" s="184"/>
      <c r="GWN1040" s="184"/>
      <c r="GWO1040" s="184"/>
      <c r="GWP1040" s="184"/>
      <c r="GWQ1040" s="184"/>
      <c r="GWR1040" s="184"/>
      <c r="GWS1040" s="184"/>
      <c r="GWT1040" s="184"/>
      <c r="GWU1040" s="184"/>
      <c r="GWV1040" s="184"/>
      <c r="GWW1040" s="184"/>
      <c r="GWX1040" s="184"/>
      <c r="GWY1040" s="184"/>
      <c r="GWZ1040" s="184"/>
      <c r="GXA1040" s="184"/>
      <c r="GXB1040" s="184"/>
      <c r="GXC1040" s="184"/>
      <c r="GXD1040" s="184"/>
      <c r="GXE1040" s="184"/>
      <c r="GXF1040" s="184"/>
      <c r="GXG1040" s="184"/>
      <c r="GXH1040" s="184"/>
      <c r="GXI1040" s="184"/>
      <c r="GXJ1040" s="184"/>
      <c r="GXK1040" s="184"/>
      <c r="GXL1040" s="184"/>
      <c r="GXM1040" s="184"/>
      <c r="GXN1040" s="184"/>
      <c r="GXO1040" s="184"/>
      <c r="GXP1040" s="184"/>
      <c r="GXQ1040" s="184"/>
      <c r="GXR1040" s="184"/>
      <c r="GXS1040" s="184"/>
      <c r="GXT1040" s="184"/>
      <c r="GXU1040" s="184"/>
      <c r="GXV1040" s="184"/>
      <c r="GXW1040" s="184"/>
      <c r="GXX1040" s="184"/>
      <c r="GXY1040" s="184"/>
      <c r="GXZ1040" s="184"/>
      <c r="GYA1040" s="184"/>
      <c r="GYB1040" s="184"/>
      <c r="GYC1040" s="184"/>
      <c r="GYD1040" s="184"/>
      <c r="GYE1040" s="184"/>
      <c r="GYF1040" s="184"/>
      <c r="GYG1040" s="184"/>
      <c r="GYH1040" s="184"/>
      <c r="GYI1040" s="184"/>
      <c r="GYJ1040" s="184"/>
      <c r="GYK1040" s="184"/>
      <c r="GYL1040" s="184"/>
      <c r="GYM1040" s="184"/>
      <c r="GYN1040" s="184"/>
      <c r="GYO1040" s="184"/>
      <c r="GYP1040" s="184"/>
      <c r="GYQ1040" s="184"/>
      <c r="GYR1040" s="184"/>
      <c r="GYS1040" s="184"/>
      <c r="GYT1040" s="184"/>
      <c r="GYU1040" s="184"/>
      <c r="GYV1040" s="184"/>
      <c r="GYW1040" s="184"/>
      <c r="GYX1040" s="184"/>
      <c r="GYY1040" s="184"/>
      <c r="GYZ1040" s="184"/>
      <c r="GZA1040" s="184"/>
      <c r="GZB1040" s="184"/>
      <c r="GZC1040" s="184"/>
      <c r="GZD1040" s="184"/>
      <c r="GZE1040" s="184"/>
      <c r="GZF1040" s="184"/>
      <c r="GZG1040" s="184"/>
      <c r="GZH1040" s="184"/>
      <c r="GZI1040" s="184"/>
      <c r="GZJ1040" s="184"/>
      <c r="GZK1040" s="184"/>
      <c r="GZL1040" s="184"/>
      <c r="GZM1040" s="184"/>
      <c r="GZN1040" s="184"/>
      <c r="GZO1040" s="184"/>
      <c r="GZP1040" s="184"/>
      <c r="GZQ1040" s="184"/>
      <c r="GZR1040" s="184"/>
      <c r="GZS1040" s="184"/>
      <c r="GZT1040" s="184"/>
      <c r="GZU1040" s="184"/>
      <c r="GZV1040" s="184"/>
      <c r="GZW1040" s="184"/>
      <c r="GZX1040" s="184"/>
      <c r="GZY1040" s="184"/>
      <c r="GZZ1040" s="184"/>
      <c r="HAA1040" s="184"/>
      <c r="HAB1040" s="184"/>
      <c r="HAC1040" s="184"/>
      <c r="HAD1040" s="184"/>
      <c r="HAE1040" s="184"/>
      <c r="HAF1040" s="184"/>
      <c r="HAG1040" s="184"/>
      <c r="HAH1040" s="184"/>
      <c r="HAI1040" s="184"/>
      <c r="HAJ1040" s="184"/>
      <c r="HAK1040" s="184"/>
      <c r="HAL1040" s="184"/>
      <c r="HAM1040" s="184"/>
      <c r="HAN1040" s="184"/>
      <c r="HAO1040" s="184"/>
      <c r="HAP1040" s="184"/>
      <c r="HAQ1040" s="184"/>
      <c r="HAR1040" s="184"/>
      <c r="HAS1040" s="184"/>
      <c r="HAT1040" s="184"/>
      <c r="HAU1040" s="184"/>
      <c r="HAV1040" s="184"/>
      <c r="HAW1040" s="184"/>
      <c r="HAX1040" s="184"/>
      <c r="HAY1040" s="184"/>
      <c r="HAZ1040" s="184"/>
      <c r="HBA1040" s="184"/>
      <c r="HBB1040" s="184"/>
      <c r="HBC1040" s="184"/>
      <c r="HBD1040" s="184"/>
      <c r="HBE1040" s="184"/>
      <c r="HBF1040" s="184"/>
      <c r="HBG1040" s="184"/>
      <c r="HBH1040" s="184"/>
      <c r="HBI1040" s="184"/>
      <c r="HBJ1040" s="184"/>
      <c r="HBK1040" s="184"/>
      <c r="HBL1040" s="184"/>
      <c r="HBM1040" s="184"/>
      <c r="HBN1040" s="184"/>
      <c r="HBO1040" s="184"/>
      <c r="HBP1040" s="184"/>
      <c r="HBQ1040" s="184"/>
      <c r="HBR1040" s="184"/>
      <c r="HBS1040" s="184"/>
      <c r="HBT1040" s="184"/>
      <c r="HBU1040" s="184"/>
      <c r="HBV1040" s="184"/>
      <c r="HBW1040" s="184"/>
      <c r="HBX1040" s="184"/>
      <c r="HBY1040" s="184"/>
      <c r="HBZ1040" s="184"/>
      <c r="HCA1040" s="184"/>
      <c r="HCB1040" s="184"/>
      <c r="HCC1040" s="184"/>
      <c r="HCD1040" s="184"/>
      <c r="HCE1040" s="184"/>
      <c r="HCF1040" s="184"/>
      <c r="HCG1040" s="184"/>
      <c r="HCH1040" s="184"/>
      <c r="HCI1040" s="184"/>
      <c r="HCJ1040" s="184"/>
      <c r="HCK1040" s="184"/>
      <c r="HCL1040" s="184"/>
      <c r="HCM1040" s="184"/>
      <c r="HCN1040" s="184"/>
      <c r="HCO1040" s="184"/>
      <c r="HCP1040" s="184"/>
      <c r="HCQ1040" s="184"/>
      <c r="HCR1040" s="184"/>
      <c r="HCS1040" s="184"/>
      <c r="HCT1040" s="184"/>
      <c r="HCU1040" s="184"/>
      <c r="HCV1040" s="184"/>
      <c r="HCW1040" s="184"/>
      <c r="HCX1040" s="184"/>
      <c r="HCY1040" s="184"/>
      <c r="HCZ1040" s="184"/>
      <c r="HDA1040" s="184"/>
      <c r="HDB1040" s="184"/>
      <c r="HDC1040" s="184"/>
      <c r="HDD1040" s="184"/>
      <c r="HDE1040" s="184"/>
      <c r="HDF1040" s="184"/>
      <c r="HDG1040" s="184"/>
      <c r="HDH1040" s="184"/>
      <c r="HDI1040" s="184"/>
      <c r="HDJ1040" s="184"/>
      <c r="HDK1040" s="184"/>
      <c r="HDL1040" s="184"/>
      <c r="HDM1040" s="184"/>
      <c r="HDN1040" s="184"/>
      <c r="HDO1040" s="184"/>
      <c r="HDP1040" s="184"/>
      <c r="HDQ1040" s="184"/>
      <c r="HDR1040" s="184"/>
      <c r="HDS1040" s="184"/>
      <c r="HDT1040" s="184"/>
      <c r="HDU1040" s="184"/>
      <c r="HDV1040" s="184"/>
      <c r="HDW1040" s="184"/>
      <c r="HDX1040" s="184"/>
      <c r="HDY1040" s="184"/>
      <c r="HDZ1040" s="184"/>
      <c r="HEA1040" s="184"/>
      <c r="HEB1040" s="184"/>
      <c r="HEC1040" s="184"/>
      <c r="HED1040" s="184"/>
      <c r="HEE1040" s="184"/>
      <c r="HEF1040" s="184"/>
      <c r="HEG1040" s="184"/>
      <c r="HEH1040" s="184"/>
      <c r="HEI1040" s="184"/>
      <c r="HEJ1040" s="184"/>
      <c r="HEK1040" s="184"/>
      <c r="HEL1040" s="184"/>
      <c r="HEM1040" s="184"/>
      <c r="HEN1040" s="184"/>
      <c r="HEO1040" s="184"/>
      <c r="HEP1040" s="184"/>
      <c r="HEQ1040" s="184"/>
      <c r="HER1040" s="184"/>
      <c r="HES1040" s="184"/>
      <c r="HET1040" s="184"/>
      <c r="HEU1040" s="184"/>
      <c r="HEV1040" s="184"/>
      <c r="HEW1040" s="184"/>
      <c r="HEX1040" s="184"/>
      <c r="HEY1040" s="184"/>
      <c r="HEZ1040" s="184"/>
      <c r="HFA1040" s="184"/>
      <c r="HFB1040" s="184"/>
      <c r="HFC1040" s="184"/>
      <c r="HFD1040" s="184"/>
      <c r="HFE1040" s="184"/>
      <c r="HFF1040" s="184"/>
      <c r="HFG1040" s="184"/>
      <c r="HFH1040" s="184"/>
      <c r="HFI1040" s="184"/>
      <c r="HFJ1040" s="184"/>
      <c r="HFK1040" s="184"/>
      <c r="HFL1040" s="184"/>
      <c r="HFM1040" s="184"/>
      <c r="HFN1040" s="184"/>
      <c r="HFO1040" s="184"/>
      <c r="HFP1040" s="184"/>
      <c r="HFQ1040" s="184"/>
      <c r="HFR1040" s="184"/>
      <c r="HFS1040" s="184"/>
      <c r="HFT1040" s="184"/>
      <c r="HFU1040" s="184"/>
      <c r="HFV1040" s="184"/>
      <c r="HFW1040" s="184"/>
      <c r="HFX1040" s="184"/>
      <c r="HFY1040" s="184"/>
      <c r="HFZ1040" s="184"/>
      <c r="HGA1040" s="184"/>
      <c r="HGB1040" s="184"/>
      <c r="HGC1040" s="184"/>
      <c r="HGD1040" s="184"/>
      <c r="HGE1040" s="184"/>
      <c r="HGF1040" s="184"/>
      <c r="HGG1040" s="184"/>
      <c r="HGH1040" s="184"/>
      <c r="HGI1040" s="184"/>
      <c r="HGJ1040" s="184"/>
      <c r="HGK1040" s="184"/>
      <c r="HGL1040" s="184"/>
      <c r="HGM1040" s="184"/>
      <c r="HGN1040" s="184"/>
      <c r="HGO1040" s="184"/>
      <c r="HGP1040" s="184"/>
      <c r="HGQ1040" s="184"/>
      <c r="HGR1040" s="184"/>
      <c r="HGS1040" s="184"/>
      <c r="HGT1040" s="184"/>
      <c r="HGU1040" s="184"/>
      <c r="HGV1040" s="184"/>
      <c r="HGW1040" s="184"/>
      <c r="HGX1040" s="184"/>
      <c r="HGY1040" s="184"/>
      <c r="HGZ1040" s="184"/>
      <c r="HHA1040" s="184"/>
      <c r="HHB1040" s="184"/>
      <c r="HHC1040" s="184"/>
      <c r="HHD1040" s="184"/>
      <c r="HHE1040" s="184"/>
      <c r="HHF1040" s="184"/>
      <c r="HHG1040" s="184"/>
      <c r="HHH1040" s="184"/>
      <c r="HHI1040" s="184"/>
      <c r="HHJ1040" s="184"/>
      <c r="HHK1040" s="184"/>
      <c r="HHL1040" s="184"/>
      <c r="HHM1040" s="184"/>
      <c r="HHN1040" s="184"/>
      <c r="HHO1040" s="184"/>
      <c r="HHP1040" s="184"/>
      <c r="HHQ1040" s="184"/>
      <c r="HHR1040" s="184"/>
      <c r="HHS1040" s="184"/>
      <c r="HHT1040" s="184"/>
      <c r="HHU1040" s="184"/>
      <c r="HHV1040" s="184"/>
      <c r="HHW1040" s="184"/>
      <c r="HHX1040" s="184"/>
      <c r="HHY1040" s="184"/>
      <c r="HHZ1040" s="184"/>
      <c r="HIA1040" s="184"/>
      <c r="HIB1040" s="184"/>
      <c r="HIC1040" s="184"/>
      <c r="HID1040" s="184"/>
      <c r="HIE1040" s="184"/>
      <c r="HIF1040" s="184"/>
      <c r="HIG1040" s="184"/>
      <c r="HIH1040" s="184"/>
      <c r="HII1040" s="184"/>
      <c r="HIJ1040" s="184"/>
      <c r="HIK1040" s="184"/>
      <c r="HIL1040" s="184"/>
      <c r="HIM1040" s="184"/>
      <c r="HIN1040" s="184"/>
      <c r="HIO1040" s="184"/>
      <c r="HIP1040" s="184"/>
      <c r="HIQ1040" s="184"/>
      <c r="HIR1040" s="184"/>
      <c r="HIS1040" s="184"/>
      <c r="HIT1040" s="184"/>
      <c r="HIU1040" s="184"/>
      <c r="HIV1040" s="184"/>
      <c r="HIW1040" s="184"/>
      <c r="HIX1040" s="184"/>
      <c r="HIY1040" s="184"/>
      <c r="HIZ1040" s="184"/>
      <c r="HJA1040" s="184"/>
      <c r="HJB1040" s="184"/>
      <c r="HJC1040" s="184"/>
      <c r="HJD1040" s="184"/>
      <c r="HJE1040" s="184"/>
      <c r="HJF1040" s="184"/>
      <c r="HJG1040" s="184"/>
      <c r="HJH1040" s="184"/>
      <c r="HJI1040" s="184"/>
      <c r="HJJ1040" s="184"/>
      <c r="HJK1040" s="184"/>
      <c r="HJL1040" s="184"/>
      <c r="HJM1040" s="184"/>
      <c r="HJN1040" s="184"/>
      <c r="HJO1040" s="184"/>
      <c r="HJP1040" s="184"/>
      <c r="HJQ1040" s="184"/>
      <c r="HJR1040" s="184"/>
      <c r="HJS1040" s="184"/>
      <c r="HJT1040" s="184"/>
      <c r="HJU1040" s="184"/>
      <c r="HJV1040" s="184"/>
      <c r="HJW1040" s="184"/>
      <c r="HJX1040" s="184"/>
      <c r="HJY1040" s="184"/>
      <c r="HJZ1040" s="184"/>
      <c r="HKA1040" s="184"/>
      <c r="HKB1040" s="184"/>
      <c r="HKC1040" s="184"/>
      <c r="HKD1040" s="184"/>
      <c r="HKE1040" s="184"/>
      <c r="HKF1040" s="184"/>
      <c r="HKG1040" s="184"/>
      <c r="HKH1040" s="184"/>
      <c r="HKI1040" s="184"/>
      <c r="HKJ1040" s="184"/>
      <c r="HKK1040" s="184"/>
      <c r="HKL1040" s="184"/>
      <c r="HKM1040" s="184"/>
      <c r="HKN1040" s="184"/>
      <c r="HKO1040" s="184"/>
      <c r="HKP1040" s="184"/>
      <c r="HKQ1040" s="184"/>
      <c r="HKR1040" s="184"/>
      <c r="HKS1040" s="184"/>
      <c r="HKT1040" s="184"/>
      <c r="HKU1040" s="184"/>
      <c r="HKV1040" s="184"/>
      <c r="HKW1040" s="184"/>
      <c r="HKX1040" s="184"/>
      <c r="HKY1040" s="184"/>
      <c r="HKZ1040" s="184"/>
      <c r="HLA1040" s="184"/>
      <c r="HLB1040" s="184"/>
      <c r="HLC1040" s="184"/>
      <c r="HLD1040" s="184"/>
      <c r="HLE1040" s="184"/>
      <c r="HLF1040" s="184"/>
      <c r="HLG1040" s="184"/>
      <c r="HLH1040" s="184"/>
      <c r="HLI1040" s="184"/>
      <c r="HLJ1040" s="184"/>
      <c r="HLK1040" s="184"/>
      <c r="HLL1040" s="184"/>
      <c r="HLM1040" s="184"/>
      <c r="HLN1040" s="184"/>
      <c r="HLO1040" s="184"/>
      <c r="HLP1040" s="184"/>
      <c r="HLQ1040" s="184"/>
      <c r="HLR1040" s="184"/>
      <c r="HLS1040" s="184"/>
      <c r="HLT1040" s="184"/>
      <c r="HLU1040" s="184"/>
      <c r="HLV1040" s="184"/>
      <c r="HLW1040" s="184"/>
      <c r="HLX1040" s="184"/>
      <c r="HLY1040" s="184"/>
      <c r="HLZ1040" s="184"/>
      <c r="HMA1040" s="184"/>
      <c r="HMB1040" s="184"/>
      <c r="HMC1040" s="184"/>
      <c r="HMD1040" s="184"/>
      <c r="HME1040" s="184"/>
      <c r="HMF1040" s="184"/>
      <c r="HMG1040" s="184"/>
      <c r="HMH1040" s="184"/>
      <c r="HMI1040" s="184"/>
      <c r="HMJ1040" s="184"/>
      <c r="HMK1040" s="184"/>
      <c r="HML1040" s="184"/>
      <c r="HMM1040" s="184"/>
      <c r="HMN1040" s="184"/>
      <c r="HMO1040" s="184"/>
      <c r="HMP1040" s="184"/>
      <c r="HMQ1040" s="184"/>
      <c r="HMR1040" s="184"/>
      <c r="HMS1040" s="184"/>
      <c r="HMT1040" s="184"/>
      <c r="HMU1040" s="184"/>
      <c r="HMV1040" s="184"/>
      <c r="HMW1040" s="184"/>
      <c r="HMX1040" s="184"/>
      <c r="HMY1040" s="184"/>
      <c r="HMZ1040" s="184"/>
      <c r="HNA1040" s="184"/>
      <c r="HNB1040" s="184"/>
      <c r="HNC1040" s="184"/>
      <c r="HND1040" s="184"/>
      <c r="HNE1040" s="184"/>
      <c r="HNF1040" s="184"/>
      <c r="HNG1040" s="184"/>
      <c r="HNH1040" s="184"/>
      <c r="HNI1040" s="184"/>
      <c r="HNJ1040" s="184"/>
      <c r="HNK1040" s="184"/>
      <c r="HNL1040" s="184"/>
      <c r="HNM1040" s="184"/>
      <c r="HNN1040" s="184"/>
      <c r="HNO1040" s="184"/>
      <c r="HNP1040" s="184"/>
      <c r="HNQ1040" s="184"/>
      <c r="HNR1040" s="184"/>
      <c r="HNS1040" s="184"/>
      <c r="HNT1040" s="184"/>
      <c r="HNU1040" s="184"/>
      <c r="HNV1040" s="184"/>
      <c r="HNW1040" s="184"/>
      <c r="HNX1040" s="184"/>
      <c r="HNY1040" s="184"/>
      <c r="HNZ1040" s="184"/>
      <c r="HOA1040" s="184"/>
      <c r="HOB1040" s="184"/>
      <c r="HOC1040" s="184"/>
      <c r="HOD1040" s="184"/>
      <c r="HOE1040" s="184"/>
      <c r="HOF1040" s="184"/>
      <c r="HOG1040" s="184"/>
      <c r="HOH1040" s="184"/>
      <c r="HOI1040" s="184"/>
      <c r="HOJ1040" s="184"/>
      <c r="HOK1040" s="184"/>
      <c r="HOL1040" s="184"/>
      <c r="HOM1040" s="184"/>
      <c r="HON1040" s="184"/>
      <c r="HOO1040" s="184"/>
      <c r="HOP1040" s="184"/>
      <c r="HOQ1040" s="184"/>
      <c r="HOR1040" s="184"/>
      <c r="HOS1040" s="184"/>
      <c r="HOT1040" s="184"/>
      <c r="HOU1040" s="184"/>
      <c r="HOV1040" s="184"/>
      <c r="HOW1040" s="184"/>
      <c r="HOX1040" s="184"/>
      <c r="HOY1040" s="184"/>
      <c r="HOZ1040" s="184"/>
      <c r="HPA1040" s="184"/>
      <c r="HPB1040" s="184"/>
      <c r="HPC1040" s="184"/>
      <c r="HPD1040" s="184"/>
      <c r="HPE1040" s="184"/>
      <c r="HPF1040" s="184"/>
      <c r="HPG1040" s="184"/>
      <c r="HPH1040" s="184"/>
      <c r="HPI1040" s="184"/>
      <c r="HPJ1040" s="184"/>
      <c r="HPK1040" s="184"/>
      <c r="HPL1040" s="184"/>
      <c r="HPM1040" s="184"/>
      <c r="HPN1040" s="184"/>
      <c r="HPO1040" s="184"/>
      <c r="HPP1040" s="184"/>
      <c r="HPQ1040" s="184"/>
      <c r="HPR1040" s="184"/>
      <c r="HPS1040" s="184"/>
      <c r="HPT1040" s="184"/>
      <c r="HPU1040" s="184"/>
      <c r="HPV1040" s="184"/>
      <c r="HPW1040" s="184"/>
      <c r="HPX1040" s="184"/>
      <c r="HPY1040" s="184"/>
      <c r="HPZ1040" s="184"/>
      <c r="HQA1040" s="184"/>
      <c r="HQB1040" s="184"/>
      <c r="HQC1040" s="184"/>
      <c r="HQD1040" s="184"/>
      <c r="HQE1040" s="184"/>
      <c r="HQF1040" s="184"/>
      <c r="HQG1040" s="184"/>
      <c r="HQH1040" s="184"/>
      <c r="HQI1040" s="184"/>
      <c r="HQJ1040" s="184"/>
      <c r="HQK1040" s="184"/>
      <c r="HQL1040" s="184"/>
      <c r="HQM1040" s="184"/>
      <c r="HQN1040" s="184"/>
      <c r="HQO1040" s="184"/>
      <c r="HQP1040" s="184"/>
      <c r="HQQ1040" s="184"/>
      <c r="HQR1040" s="184"/>
      <c r="HQS1040" s="184"/>
      <c r="HQT1040" s="184"/>
      <c r="HQU1040" s="184"/>
      <c r="HQV1040" s="184"/>
      <c r="HQW1040" s="184"/>
      <c r="HQX1040" s="184"/>
      <c r="HQY1040" s="184"/>
      <c r="HQZ1040" s="184"/>
      <c r="HRA1040" s="184"/>
      <c r="HRB1040" s="184"/>
      <c r="HRC1040" s="184"/>
      <c r="HRD1040" s="184"/>
      <c r="HRE1040" s="184"/>
      <c r="HRF1040" s="184"/>
      <c r="HRG1040" s="184"/>
      <c r="HRH1040" s="184"/>
      <c r="HRI1040" s="184"/>
      <c r="HRJ1040" s="184"/>
      <c r="HRK1040" s="184"/>
      <c r="HRL1040" s="184"/>
      <c r="HRM1040" s="184"/>
      <c r="HRN1040" s="184"/>
      <c r="HRO1040" s="184"/>
      <c r="HRP1040" s="184"/>
      <c r="HRQ1040" s="184"/>
      <c r="HRR1040" s="184"/>
      <c r="HRS1040" s="184"/>
      <c r="HRT1040" s="184"/>
      <c r="HRU1040" s="184"/>
      <c r="HRV1040" s="184"/>
      <c r="HRW1040" s="184"/>
      <c r="HRX1040" s="184"/>
      <c r="HRY1040" s="184"/>
      <c r="HRZ1040" s="184"/>
      <c r="HSA1040" s="184"/>
      <c r="HSB1040" s="184"/>
      <c r="HSC1040" s="184"/>
      <c r="HSD1040" s="184"/>
      <c r="HSE1040" s="184"/>
      <c r="HSF1040" s="184"/>
      <c r="HSG1040" s="184"/>
      <c r="HSH1040" s="184"/>
      <c r="HSI1040" s="184"/>
      <c r="HSJ1040" s="184"/>
      <c r="HSK1040" s="184"/>
      <c r="HSL1040" s="184"/>
      <c r="HSM1040" s="184"/>
      <c r="HSN1040" s="184"/>
      <c r="HSO1040" s="184"/>
      <c r="HSP1040" s="184"/>
      <c r="HSQ1040" s="184"/>
      <c r="HSR1040" s="184"/>
      <c r="HSS1040" s="184"/>
      <c r="HST1040" s="184"/>
      <c r="HSU1040" s="184"/>
      <c r="HSV1040" s="184"/>
      <c r="HSW1040" s="184"/>
      <c r="HSX1040" s="184"/>
      <c r="HSY1040" s="184"/>
      <c r="HSZ1040" s="184"/>
      <c r="HTA1040" s="184"/>
      <c r="HTB1040" s="184"/>
      <c r="HTC1040" s="184"/>
      <c r="HTD1040" s="184"/>
      <c r="HTE1040" s="184"/>
      <c r="HTF1040" s="184"/>
      <c r="HTG1040" s="184"/>
      <c r="HTH1040" s="184"/>
      <c r="HTI1040" s="184"/>
      <c r="HTJ1040" s="184"/>
      <c r="HTK1040" s="184"/>
      <c r="HTL1040" s="184"/>
      <c r="HTM1040" s="184"/>
      <c r="HTN1040" s="184"/>
      <c r="HTO1040" s="184"/>
      <c r="HTP1040" s="184"/>
      <c r="HTQ1040" s="184"/>
      <c r="HTR1040" s="184"/>
      <c r="HTS1040" s="184"/>
      <c r="HTT1040" s="184"/>
      <c r="HTU1040" s="184"/>
      <c r="HTV1040" s="184"/>
      <c r="HTW1040" s="184"/>
      <c r="HTX1040" s="184"/>
      <c r="HTY1040" s="184"/>
      <c r="HTZ1040" s="184"/>
      <c r="HUA1040" s="184"/>
      <c r="HUB1040" s="184"/>
      <c r="HUC1040" s="184"/>
      <c r="HUD1040" s="184"/>
      <c r="HUE1040" s="184"/>
      <c r="HUF1040" s="184"/>
      <c r="HUG1040" s="184"/>
      <c r="HUH1040" s="184"/>
      <c r="HUI1040" s="184"/>
      <c r="HUJ1040" s="184"/>
      <c r="HUK1040" s="184"/>
      <c r="HUL1040" s="184"/>
      <c r="HUM1040" s="184"/>
      <c r="HUN1040" s="184"/>
      <c r="HUO1040" s="184"/>
      <c r="HUP1040" s="184"/>
      <c r="HUQ1040" s="184"/>
      <c r="HUR1040" s="184"/>
      <c r="HUS1040" s="184"/>
      <c r="HUT1040" s="184"/>
      <c r="HUU1040" s="184"/>
      <c r="HUV1040" s="184"/>
      <c r="HUW1040" s="184"/>
      <c r="HUX1040" s="184"/>
      <c r="HUY1040" s="184"/>
      <c r="HUZ1040" s="184"/>
      <c r="HVA1040" s="184"/>
      <c r="HVB1040" s="184"/>
      <c r="HVC1040" s="184"/>
      <c r="HVD1040" s="184"/>
      <c r="HVE1040" s="184"/>
      <c r="HVF1040" s="184"/>
      <c r="HVG1040" s="184"/>
      <c r="HVH1040" s="184"/>
      <c r="HVI1040" s="184"/>
      <c r="HVJ1040" s="184"/>
      <c r="HVK1040" s="184"/>
      <c r="HVL1040" s="184"/>
      <c r="HVM1040" s="184"/>
      <c r="HVN1040" s="184"/>
      <c r="HVO1040" s="184"/>
      <c r="HVP1040" s="184"/>
      <c r="HVQ1040" s="184"/>
      <c r="HVR1040" s="184"/>
      <c r="HVS1040" s="184"/>
      <c r="HVT1040" s="184"/>
      <c r="HVU1040" s="184"/>
      <c r="HVV1040" s="184"/>
      <c r="HVW1040" s="184"/>
      <c r="HVX1040" s="184"/>
      <c r="HVY1040" s="184"/>
      <c r="HVZ1040" s="184"/>
      <c r="HWA1040" s="184"/>
      <c r="HWB1040" s="184"/>
      <c r="HWC1040" s="184"/>
      <c r="HWD1040" s="184"/>
      <c r="HWE1040" s="184"/>
      <c r="HWF1040" s="184"/>
      <c r="HWG1040" s="184"/>
      <c r="HWH1040" s="184"/>
      <c r="HWI1040" s="184"/>
      <c r="HWJ1040" s="184"/>
      <c r="HWK1040" s="184"/>
      <c r="HWL1040" s="184"/>
      <c r="HWM1040" s="184"/>
      <c r="HWN1040" s="184"/>
      <c r="HWO1040" s="184"/>
      <c r="HWP1040" s="184"/>
      <c r="HWQ1040" s="184"/>
      <c r="HWR1040" s="184"/>
      <c r="HWS1040" s="184"/>
      <c r="HWT1040" s="184"/>
      <c r="HWU1040" s="184"/>
      <c r="HWV1040" s="184"/>
      <c r="HWW1040" s="184"/>
      <c r="HWX1040" s="184"/>
      <c r="HWY1040" s="184"/>
      <c r="HWZ1040" s="184"/>
      <c r="HXA1040" s="184"/>
      <c r="HXB1040" s="184"/>
      <c r="HXC1040" s="184"/>
      <c r="HXD1040" s="184"/>
      <c r="HXE1040" s="184"/>
      <c r="HXF1040" s="184"/>
      <c r="HXG1040" s="184"/>
      <c r="HXH1040" s="184"/>
      <c r="HXI1040" s="184"/>
      <c r="HXJ1040" s="184"/>
      <c r="HXK1040" s="184"/>
      <c r="HXL1040" s="184"/>
      <c r="HXM1040" s="184"/>
      <c r="HXN1040" s="184"/>
      <c r="HXO1040" s="184"/>
      <c r="HXP1040" s="184"/>
      <c r="HXQ1040" s="184"/>
      <c r="HXR1040" s="184"/>
      <c r="HXS1040" s="184"/>
      <c r="HXT1040" s="184"/>
      <c r="HXU1040" s="184"/>
      <c r="HXV1040" s="184"/>
      <c r="HXW1040" s="184"/>
      <c r="HXX1040" s="184"/>
      <c r="HXY1040" s="184"/>
      <c r="HXZ1040" s="184"/>
      <c r="HYA1040" s="184"/>
      <c r="HYB1040" s="184"/>
      <c r="HYC1040" s="184"/>
      <c r="HYD1040" s="184"/>
      <c r="HYE1040" s="184"/>
      <c r="HYF1040" s="184"/>
      <c r="HYG1040" s="184"/>
      <c r="HYH1040" s="184"/>
      <c r="HYI1040" s="184"/>
      <c r="HYJ1040" s="184"/>
      <c r="HYK1040" s="184"/>
      <c r="HYL1040" s="184"/>
      <c r="HYM1040" s="184"/>
      <c r="HYN1040" s="184"/>
      <c r="HYO1040" s="184"/>
      <c r="HYP1040" s="184"/>
      <c r="HYQ1040" s="184"/>
      <c r="HYR1040" s="184"/>
      <c r="HYS1040" s="184"/>
      <c r="HYT1040" s="184"/>
      <c r="HYU1040" s="184"/>
      <c r="HYV1040" s="184"/>
      <c r="HYW1040" s="184"/>
      <c r="HYX1040" s="184"/>
      <c r="HYY1040" s="184"/>
      <c r="HYZ1040" s="184"/>
      <c r="HZA1040" s="184"/>
      <c r="HZB1040" s="184"/>
      <c r="HZC1040" s="184"/>
      <c r="HZD1040" s="184"/>
      <c r="HZE1040" s="184"/>
      <c r="HZF1040" s="184"/>
      <c r="HZG1040" s="184"/>
      <c r="HZH1040" s="184"/>
      <c r="HZI1040" s="184"/>
      <c r="HZJ1040" s="184"/>
      <c r="HZK1040" s="184"/>
      <c r="HZL1040" s="184"/>
      <c r="HZM1040" s="184"/>
      <c r="HZN1040" s="184"/>
      <c r="HZO1040" s="184"/>
      <c r="HZP1040" s="184"/>
      <c r="HZQ1040" s="184"/>
      <c r="HZR1040" s="184"/>
      <c r="HZS1040" s="184"/>
      <c r="HZT1040" s="184"/>
      <c r="HZU1040" s="184"/>
      <c r="HZV1040" s="184"/>
      <c r="HZW1040" s="184"/>
      <c r="HZX1040" s="184"/>
      <c r="HZY1040" s="184"/>
      <c r="HZZ1040" s="184"/>
      <c r="IAA1040" s="184"/>
      <c r="IAB1040" s="184"/>
      <c r="IAC1040" s="184"/>
      <c r="IAD1040" s="184"/>
      <c r="IAE1040" s="184"/>
      <c r="IAF1040" s="184"/>
      <c r="IAG1040" s="184"/>
      <c r="IAH1040" s="184"/>
      <c r="IAI1040" s="184"/>
      <c r="IAJ1040" s="184"/>
      <c r="IAK1040" s="184"/>
      <c r="IAL1040" s="184"/>
      <c r="IAM1040" s="184"/>
      <c r="IAN1040" s="184"/>
      <c r="IAO1040" s="184"/>
      <c r="IAP1040" s="184"/>
      <c r="IAQ1040" s="184"/>
      <c r="IAR1040" s="184"/>
      <c r="IAS1040" s="184"/>
      <c r="IAT1040" s="184"/>
      <c r="IAU1040" s="184"/>
      <c r="IAV1040" s="184"/>
      <c r="IAW1040" s="184"/>
      <c r="IAX1040" s="184"/>
      <c r="IAY1040" s="184"/>
      <c r="IAZ1040" s="184"/>
      <c r="IBA1040" s="184"/>
      <c r="IBB1040" s="184"/>
      <c r="IBC1040" s="184"/>
      <c r="IBD1040" s="184"/>
      <c r="IBE1040" s="184"/>
      <c r="IBF1040" s="184"/>
      <c r="IBG1040" s="184"/>
      <c r="IBH1040" s="184"/>
      <c r="IBI1040" s="184"/>
      <c r="IBJ1040" s="184"/>
      <c r="IBK1040" s="184"/>
      <c r="IBL1040" s="184"/>
      <c r="IBM1040" s="184"/>
      <c r="IBN1040" s="184"/>
      <c r="IBO1040" s="184"/>
      <c r="IBP1040" s="184"/>
      <c r="IBQ1040" s="184"/>
      <c r="IBR1040" s="184"/>
      <c r="IBS1040" s="184"/>
      <c r="IBT1040" s="184"/>
      <c r="IBU1040" s="184"/>
      <c r="IBV1040" s="184"/>
      <c r="IBW1040" s="184"/>
      <c r="IBX1040" s="184"/>
      <c r="IBY1040" s="184"/>
      <c r="IBZ1040" s="184"/>
      <c r="ICA1040" s="184"/>
      <c r="ICB1040" s="184"/>
      <c r="ICC1040" s="184"/>
      <c r="ICD1040" s="184"/>
      <c r="ICE1040" s="184"/>
      <c r="ICF1040" s="184"/>
      <c r="ICG1040" s="184"/>
      <c r="ICH1040" s="184"/>
      <c r="ICI1040" s="184"/>
      <c r="ICJ1040" s="184"/>
      <c r="ICK1040" s="184"/>
      <c r="ICL1040" s="184"/>
      <c r="ICM1040" s="184"/>
      <c r="ICN1040" s="184"/>
      <c r="ICO1040" s="184"/>
      <c r="ICP1040" s="184"/>
      <c r="ICQ1040" s="184"/>
      <c r="ICR1040" s="184"/>
      <c r="ICS1040" s="184"/>
      <c r="ICT1040" s="184"/>
      <c r="ICU1040" s="184"/>
      <c r="ICV1040" s="184"/>
      <c r="ICW1040" s="184"/>
      <c r="ICX1040" s="184"/>
      <c r="ICY1040" s="184"/>
      <c r="ICZ1040" s="184"/>
      <c r="IDA1040" s="184"/>
      <c r="IDB1040" s="184"/>
      <c r="IDC1040" s="184"/>
      <c r="IDD1040" s="184"/>
      <c r="IDE1040" s="184"/>
      <c r="IDF1040" s="184"/>
      <c r="IDG1040" s="184"/>
      <c r="IDH1040" s="184"/>
      <c r="IDI1040" s="184"/>
      <c r="IDJ1040" s="184"/>
      <c r="IDK1040" s="184"/>
      <c r="IDL1040" s="184"/>
      <c r="IDM1040" s="184"/>
      <c r="IDN1040" s="184"/>
      <c r="IDO1040" s="184"/>
      <c r="IDP1040" s="184"/>
      <c r="IDQ1040" s="184"/>
      <c r="IDR1040" s="184"/>
      <c r="IDS1040" s="184"/>
      <c r="IDT1040" s="184"/>
      <c r="IDU1040" s="184"/>
      <c r="IDV1040" s="184"/>
      <c r="IDW1040" s="184"/>
      <c r="IDX1040" s="184"/>
      <c r="IDY1040" s="184"/>
      <c r="IDZ1040" s="184"/>
      <c r="IEA1040" s="184"/>
      <c r="IEB1040" s="184"/>
      <c r="IEC1040" s="184"/>
      <c r="IED1040" s="184"/>
      <c r="IEE1040" s="184"/>
      <c r="IEF1040" s="184"/>
      <c r="IEG1040" s="184"/>
      <c r="IEH1040" s="184"/>
      <c r="IEI1040" s="184"/>
      <c r="IEJ1040" s="184"/>
      <c r="IEK1040" s="184"/>
      <c r="IEL1040" s="184"/>
      <c r="IEM1040" s="184"/>
      <c r="IEN1040" s="184"/>
      <c r="IEO1040" s="184"/>
      <c r="IEP1040" s="184"/>
      <c r="IEQ1040" s="184"/>
      <c r="IER1040" s="184"/>
      <c r="IES1040" s="184"/>
      <c r="IET1040" s="184"/>
      <c r="IEU1040" s="184"/>
      <c r="IEV1040" s="184"/>
      <c r="IEW1040" s="184"/>
      <c r="IEX1040" s="184"/>
      <c r="IEY1040" s="184"/>
      <c r="IEZ1040" s="184"/>
      <c r="IFA1040" s="184"/>
      <c r="IFB1040" s="184"/>
      <c r="IFC1040" s="184"/>
      <c r="IFD1040" s="184"/>
      <c r="IFE1040" s="184"/>
      <c r="IFF1040" s="184"/>
      <c r="IFG1040" s="184"/>
      <c r="IFH1040" s="184"/>
      <c r="IFI1040" s="184"/>
      <c r="IFJ1040" s="184"/>
      <c r="IFK1040" s="184"/>
      <c r="IFL1040" s="184"/>
      <c r="IFM1040" s="184"/>
      <c r="IFN1040" s="184"/>
      <c r="IFO1040" s="184"/>
      <c r="IFP1040" s="184"/>
      <c r="IFQ1040" s="184"/>
      <c r="IFR1040" s="184"/>
      <c r="IFS1040" s="184"/>
      <c r="IFT1040" s="184"/>
      <c r="IFU1040" s="184"/>
      <c r="IFV1040" s="184"/>
      <c r="IFW1040" s="184"/>
      <c r="IFX1040" s="184"/>
      <c r="IFY1040" s="184"/>
      <c r="IFZ1040" s="184"/>
      <c r="IGA1040" s="184"/>
      <c r="IGB1040" s="184"/>
      <c r="IGC1040" s="184"/>
      <c r="IGD1040" s="184"/>
      <c r="IGE1040" s="184"/>
      <c r="IGF1040" s="184"/>
      <c r="IGG1040" s="184"/>
      <c r="IGH1040" s="184"/>
      <c r="IGI1040" s="184"/>
      <c r="IGJ1040" s="184"/>
      <c r="IGK1040" s="184"/>
      <c r="IGL1040" s="184"/>
      <c r="IGM1040" s="184"/>
      <c r="IGN1040" s="184"/>
      <c r="IGO1040" s="184"/>
      <c r="IGP1040" s="184"/>
      <c r="IGQ1040" s="184"/>
      <c r="IGR1040" s="184"/>
      <c r="IGS1040" s="184"/>
      <c r="IGT1040" s="184"/>
      <c r="IGU1040" s="184"/>
      <c r="IGV1040" s="184"/>
      <c r="IGW1040" s="184"/>
      <c r="IGX1040" s="184"/>
      <c r="IGY1040" s="184"/>
      <c r="IGZ1040" s="184"/>
      <c r="IHA1040" s="184"/>
      <c r="IHB1040" s="184"/>
      <c r="IHC1040" s="184"/>
      <c r="IHD1040" s="184"/>
      <c r="IHE1040" s="184"/>
      <c r="IHF1040" s="184"/>
      <c r="IHG1040" s="184"/>
      <c r="IHH1040" s="184"/>
      <c r="IHI1040" s="184"/>
      <c r="IHJ1040" s="184"/>
      <c r="IHK1040" s="184"/>
      <c r="IHL1040" s="184"/>
      <c r="IHM1040" s="184"/>
      <c r="IHN1040" s="184"/>
      <c r="IHO1040" s="184"/>
      <c r="IHP1040" s="184"/>
      <c r="IHQ1040" s="184"/>
      <c r="IHR1040" s="184"/>
      <c r="IHS1040" s="184"/>
      <c r="IHT1040" s="184"/>
      <c r="IHU1040" s="184"/>
      <c r="IHV1040" s="184"/>
      <c r="IHW1040" s="184"/>
      <c r="IHX1040" s="184"/>
      <c r="IHY1040" s="184"/>
      <c r="IHZ1040" s="184"/>
      <c r="IIA1040" s="184"/>
      <c r="IIB1040" s="184"/>
      <c r="IIC1040" s="184"/>
      <c r="IID1040" s="184"/>
      <c r="IIE1040" s="184"/>
      <c r="IIF1040" s="184"/>
      <c r="IIG1040" s="184"/>
      <c r="IIH1040" s="184"/>
      <c r="III1040" s="184"/>
      <c r="IIJ1040" s="184"/>
      <c r="IIK1040" s="184"/>
      <c r="IIL1040" s="184"/>
      <c r="IIM1040" s="184"/>
      <c r="IIN1040" s="184"/>
      <c r="IIO1040" s="184"/>
      <c r="IIP1040" s="184"/>
      <c r="IIQ1040" s="184"/>
      <c r="IIR1040" s="184"/>
      <c r="IIS1040" s="184"/>
      <c r="IIT1040" s="184"/>
      <c r="IIU1040" s="184"/>
      <c r="IIV1040" s="184"/>
      <c r="IIW1040" s="184"/>
      <c r="IIX1040" s="184"/>
      <c r="IIY1040" s="184"/>
      <c r="IIZ1040" s="184"/>
      <c r="IJA1040" s="184"/>
      <c r="IJB1040" s="184"/>
      <c r="IJC1040" s="184"/>
      <c r="IJD1040" s="184"/>
      <c r="IJE1040" s="184"/>
      <c r="IJF1040" s="184"/>
      <c r="IJG1040" s="184"/>
      <c r="IJH1040" s="184"/>
      <c r="IJI1040" s="184"/>
      <c r="IJJ1040" s="184"/>
      <c r="IJK1040" s="184"/>
      <c r="IJL1040" s="184"/>
      <c r="IJM1040" s="184"/>
      <c r="IJN1040" s="184"/>
      <c r="IJO1040" s="184"/>
      <c r="IJP1040" s="184"/>
      <c r="IJQ1040" s="184"/>
      <c r="IJR1040" s="184"/>
      <c r="IJS1040" s="184"/>
      <c r="IJT1040" s="184"/>
      <c r="IJU1040" s="184"/>
      <c r="IJV1040" s="184"/>
      <c r="IJW1040" s="184"/>
      <c r="IJX1040" s="184"/>
      <c r="IJY1040" s="184"/>
      <c r="IJZ1040" s="184"/>
      <c r="IKA1040" s="184"/>
      <c r="IKB1040" s="184"/>
      <c r="IKC1040" s="184"/>
      <c r="IKD1040" s="184"/>
      <c r="IKE1040" s="184"/>
      <c r="IKF1040" s="184"/>
      <c r="IKG1040" s="184"/>
      <c r="IKH1040" s="184"/>
      <c r="IKI1040" s="184"/>
      <c r="IKJ1040" s="184"/>
      <c r="IKK1040" s="184"/>
      <c r="IKL1040" s="184"/>
      <c r="IKM1040" s="184"/>
      <c r="IKN1040" s="184"/>
      <c r="IKO1040" s="184"/>
      <c r="IKP1040" s="184"/>
      <c r="IKQ1040" s="184"/>
      <c r="IKR1040" s="184"/>
      <c r="IKS1040" s="184"/>
      <c r="IKT1040" s="184"/>
      <c r="IKU1040" s="184"/>
      <c r="IKV1040" s="184"/>
      <c r="IKW1040" s="184"/>
      <c r="IKX1040" s="184"/>
      <c r="IKY1040" s="184"/>
      <c r="IKZ1040" s="184"/>
      <c r="ILA1040" s="184"/>
      <c r="ILB1040" s="184"/>
      <c r="ILC1040" s="184"/>
      <c r="ILD1040" s="184"/>
      <c r="ILE1040" s="184"/>
      <c r="ILF1040" s="184"/>
      <c r="ILG1040" s="184"/>
      <c r="ILH1040" s="184"/>
      <c r="ILI1040" s="184"/>
      <c r="ILJ1040" s="184"/>
      <c r="ILK1040" s="184"/>
      <c r="ILL1040" s="184"/>
      <c r="ILM1040" s="184"/>
      <c r="ILN1040" s="184"/>
      <c r="ILO1040" s="184"/>
      <c r="ILP1040" s="184"/>
      <c r="ILQ1040" s="184"/>
      <c r="ILR1040" s="184"/>
      <c r="ILS1040" s="184"/>
      <c r="ILT1040" s="184"/>
      <c r="ILU1040" s="184"/>
      <c r="ILV1040" s="184"/>
      <c r="ILW1040" s="184"/>
      <c r="ILX1040" s="184"/>
      <c r="ILY1040" s="184"/>
      <c r="ILZ1040" s="184"/>
      <c r="IMA1040" s="184"/>
      <c r="IMB1040" s="184"/>
      <c r="IMC1040" s="184"/>
      <c r="IMD1040" s="184"/>
      <c r="IME1040" s="184"/>
      <c r="IMF1040" s="184"/>
      <c r="IMG1040" s="184"/>
      <c r="IMH1040" s="184"/>
      <c r="IMI1040" s="184"/>
      <c r="IMJ1040" s="184"/>
      <c r="IMK1040" s="184"/>
      <c r="IML1040" s="184"/>
      <c r="IMM1040" s="184"/>
      <c r="IMN1040" s="184"/>
      <c r="IMO1040" s="184"/>
      <c r="IMP1040" s="184"/>
      <c r="IMQ1040" s="184"/>
      <c r="IMR1040" s="184"/>
      <c r="IMS1040" s="184"/>
      <c r="IMT1040" s="184"/>
      <c r="IMU1040" s="184"/>
      <c r="IMV1040" s="184"/>
      <c r="IMW1040" s="184"/>
      <c r="IMX1040" s="184"/>
      <c r="IMY1040" s="184"/>
      <c r="IMZ1040" s="184"/>
      <c r="INA1040" s="184"/>
      <c r="INB1040" s="184"/>
      <c r="INC1040" s="184"/>
      <c r="IND1040" s="184"/>
      <c r="INE1040" s="184"/>
      <c r="INF1040" s="184"/>
      <c r="ING1040" s="184"/>
      <c r="INH1040" s="184"/>
      <c r="INI1040" s="184"/>
      <c r="INJ1040" s="184"/>
      <c r="INK1040" s="184"/>
      <c r="INL1040" s="184"/>
      <c r="INM1040" s="184"/>
      <c r="INN1040" s="184"/>
      <c r="INO1040" s="184"/>
      <c r="INP1040" s="184"/>
      <c r="INQ1040" s="184"/>
      <c r="INR1040" s="184"/>
      <c r="INS1040" s="184"/>
      <c r="INT1040" s="184"/>
      <c r="INU1040" s="184"/>
      <c r="INV1040" s="184"/>
      <c r="INW1040" s="184"/>
      <c r="INX1040" s="184"/>
      <c r="INY1040" s="184"/>
      <c r="INZ1040" s="184"/>
      <c r="IOA1040" s="184"/>
      <c r="IOB1040" s="184"/>
      <c r="IOC1040" s="184"/>
      <c r="IOD1040" s="184"/>
      <c r="IOE1040" s="184"/>
      <c r="IOF1040" s="184"/>
      <c r="IOG1040" s="184"/>
      <c r="IOH1040" s="184"/>
      <c r="IOI1040" s="184"/>
      <c r="IOJ1040" s="184"/>
      <c r="IOK1040" s="184"/>
      <c r="IOL1040" s="184"/>
      <c r="IOM1040" s="184"/>
      <c r="ION1040" s="184"/>
      <c r="IOO1040" s="184"/>
      <c r="IOP1040" s="184"/>
      <c r="IOQ1040" s="184"/>
      <c r="IOR1040" s="184"/>
      <c r="IOS1040" s="184"/>
      <c r="IOT1040" s="184"/>
      <c r="IOU1040" s="184"/>
      <c r="IOV1040" s="184"/>
      <c r="IOW1040" s="184"/>
      <c r="IOX1040" s="184"/>
      <c r="IOY1040" s="184"/>
      <c r="IOZ1040" s="184"/>
      <c r="IPA1040" s="184"/>
      <c r="IPB1040" s="184"/>
      <c r="IPC1040" s="184"/>
      <c r="IPD1040" s="184"/>
      <c r="IPE1040" s="184"/>
      <c r="IPF1040" s="184"/>
      <c r="IPG1040" s="184"/>
      <c r="IPH1040" s="184"/>
      <c r="IPI1040" s="184"/>
      <c r="IPJ1040" s="184"/>
      <c r="IPK1040" s="184"/>
      <c r="IPL1040" s="184"/>
      <c r="IPM1040" s="184"/>
      <c r="IPN1040" s="184"/>
      <c r="IPO1040" s="184"/>
      <c r="IPP1040" s="184"/>
      <c r="IPQ1040" s="184"/>
      <c r="IPR1040" s="184"/>
      <c r="IPS1040" s="184"/>
      <c r="IPT1040" s="184"/>
      <c r="IPU1040" s="184"/>
      <c r="IPV1040" s="184"/>
      <c r="IPW1040" s="184"/>
      <c r="IPX1040" s="184"/>
      <c r="IPY1040" s="184"/>
      <c r="IPZ1040" s="184"/>
      <c r="IQA1040" s="184"/>
      <c r="IQB1040" s="184"/>
      <c r="IQC1040" s="184"/>
      <c r="IQD1040" s="184"/>
      <c r="IQE1040" s="184"/>
      <c r="IQF1040" s="184"/>
      <c r="IQG1040" s="184"/>
      <c r="IQH1040" s="184"/>
      <c r="IQI1040" s="184"/>
      <c r="IQJ1040" s="184"/>
      <c r="IQK1040" s="184"/>
      <c r="IQL1040" s="184"/>
      <c r="IQM1040" s="184"/>
      <c r="IQN1040" s="184"/>
      <c r="IQO1040" s="184"/>
      <c r="IQP1040" s="184"/>
      <c r="IQQ1040" s="184"/>
      <c r="IQR1040" s="184"/>
      <c r="IQS1040" s="184"/>
      <c r="IQT1040" s="184"/>
      <c r="IQU1040" s="184"/>
      <c r="IQV1040" s="184"/>
      <c r="IQW1040" s="184"/>
      <c r="IQX1040" s="184"/>
      <c r="IQY1040" s="184"/>
      <c r="IQZ1040" s="184"/>
      <c r="IRA1040" s="184"/>
      <c r="IRB1040" s="184"/>
      <c r="IRC1040" s="184"/>
      <c r="IRD1040" s="184"/>
      <c r="IRE1040" s="184"/>
      <c r="IRF1040" s="184"/>
      <c r="IRG1040" s="184"/>
      <c r="IRH1040" s="184"/>
      <c r="IRI1040" s="184"/>
      <c r="IRJ1040" s="184"/>
      <c r="IRK1040" s="184"/>
      <c r="IRL1040" s="184"/>
      <c r="IRM1040" s="184"/>
      <c r="IRN1040" s="184"/>
      <c r="IRO1040" s="184"/>
      <c r="IRP1040" s="184"/>
      <c r="IRQ1040" s="184"/>
      <c r="IRR1040" s="184"/>
      <c r="IRS1040" s="184"/>
      <c r="IRT1040" s="184"/>
      <c r="IRU1040" s="184"/>
      <c r="IRV1040" s="184"/>
      <c r="IRW1040" s="184"/>
      <c r="IRX1040" s="184"/>
      <c r="IRY1040" s="184"/>
      <c r="IRZ1040" s="184"/>
      <c r="ISA1040" s="184"/>
      <c r="ISB1040" s="184"/>
      <c r="ISC1040" s="184"/>
      <c r="ISD1040" s="184"/>
      <c r="ISE1040" s="184"/>
      <c r="ISF1040" s="184"/>
      <c r="ISG1040" s="184"/>
      <c r="ISH1040" s="184"/>
      <c r="ISI1040" s="184"/>
      <c r="ISJ1040" s="184"/>
      <c r="ISK1040" s="184"/>
      <c r="ISL1040" s="184"/>
      <c r="ISM1040" s="184"/>
      <c r="ISN1040" s="184"/>
      <c r="ISO1040" s="184"/>
      <c r="ISP1040" s="184"/>
      <c r="ISQ1040" s="184"/>
      <c r="ISR1040" s="184"/>
      <c r="ISS1040" s="184"/>
      <c r="IST1040" s="184"/>
      <c r="ISU1040" s="184"/>
      <c r="ISV1040" s="184"/>
      <c r="ISW1040" s="184"/>
      <c r="ISX1040" s="184"/>
      <c r="ISY1040" s="184"/>
      <c r="ISZ1040" s="184"/>
      <c r="ITA1040" s="184"/>
      <c r="ITB1040" s="184"/>
      <c r="ITC1040" s="184"/>
      <c r="ITD1040" s="184"/>
      <c r="ITE1040" s="184"/>
      <c r="ITF1040" s="184"/>
      <c r="ITG1040" s="184"/>
      <c r="ITH1040" s="184"/>
      <c r="ITI1040" s="184"/>
      <c r="ITJ1040" s="184"/>
      <c r="ITK1040" s="184"/>
      <c r="ITL1040" s="184"/>
      <c r="ITM1040" s="184"/>
      <c r="ITN1040" s="184"/>
      <c r="ITO1040" s="184"/>
      <c r="ITP1040" s="184"/>
      <c r="ITQ1040" s="184"/>
      <c r="ITR1040" s="184"/>
      <c r="ITS1040" s="184"/>
      <c r="ITT1040" s="184"/>
      <c r="ITU1040" s="184"/>
      <c r="ITV1040" s="184"/>
      <c r="ITW1040" s="184"/>
      <c r="ITX1040" s="184"/>
      <c r="ITY1040" s="184"/>
      <c r="ITZ1040" s="184"/>
      <c r="IUA1040" s="184"/>
      <c r="IUB1040" s="184"/>
      <c r="IUC1040" s="184"/>
      <c r="IUD1040" s="184"/>
      <c r="IUE1040" s="184"/>
      <c r="IUF1040" s="184"/>
      <c r="IUG1040" s="184"/>
      <c r="IUH1040" s="184"/>
      <c r="IUI1040" s="184"/>
      <c r="IUJ1040" s="184"/>
      <c r="IUK1040" s="184"/>
      <c r="IUL1040" s="184"/>
      <c r="IUM1040" s="184"/>
      <c r="IUN1040" s="184"/>
      <c r="IUO1040" s="184"/>
      <c r="IUP1040" s="184"/>
      <c r="IUQ1040" s="184"/>
      <c r="IUR1040" s="184"/>
      <c r="IUS1040" s="184"/>
      <c r="IUT1040" s="184"/>
      <c r="IUU1040" s="184"/>
      <c r="IUV1040" s="184"/>
      <c r="IUW1040" s="184"/>
      <c r="IUX1040" s="184"/>
      <c r="IUY1040" s="184"/>
      <c r="IUZ1040" s="184"/>
      <c r="IVA1040" s="184"/>
      <c r="IVB1040" s="184"/>
      <c r="IVC1040" s="184"/>
      <c r="IVD1040" s="184"/>
      <c r="IVE1040" s="184"/>
      <c r="IVF1040" s="184"/>
      <c r="IVG1040" s="184"/>
      <c r="IVH1040" s="184"/>
      <c r="IVI1040" s="184"/>
      <c r="IVJ1040" s="184"/>
      <c r="IVK1040" s="184"/>
      <c r="IVL1040" s="184"/>
      <c r="IVM1040" s="184"/>
      <c r="IVN1040" s="184"/>
      <c r="IVO1040" s="184"/>
      <c r="IVP1040" s="184"/>
      <c r="IVQ1040" s="184"/>
      <c r="IVR1040" s="184"/>
      <c r="IVS1040" s="184"/>
      <c r="IVT1040" s="184"/>
      <c r="IVU1040" s="184"/>
      <c r="IVV1040" s="184"/>
      <c r="IVW1040" s="184"/>
      <c r="IVX1040" s="184"/>
      <c r="IVY1040" s="184"/>
      <c r="IVZ1040" s="184"/>
      <c r="IWA1040" s="184"/>
      <c r="IWB1040" s="184"/>
      <c r="IWC1040" s="184"/>
      <c r="IWD1040" s="184"/>
      <c r="IWE1040" s="184"/>
      <c r="IWF1040" s="184"/>
      <c r="IWG1040" s="184"/>
      <c r="IWH1040" s="184"/>
      <c r="IWI1040" s="184"/>
      <c r="IWJ1040" s="184"/>
      <c r="IWK1040" s="184"/>
      <c r="IWL1040" s="184"/>
      <c r="IWM1040" s="184"/>
      <c r="IWN1040" s="184"/>
      <c r="IWO1040" s="184"/>
      <c r="IWP1040" s="184"/>
      <c r="IWQ1040" s="184"/>
      <c r="IWR1040" s="184"/>
      <c r="IWS1040" s="184"/>
      <c r="IWT1040" s="184"/>
      <c r="IWU1040" s="184"/>
      <c r="IWV1040" s="184"/>
      <c r="IWW1040" s="184"/>
      <c r="IWX1040" s="184"/>
      <c r="IWY1040" s="184"/>
      <c r="IWZ1040" s="184"/>
      <c r="IXA1040" s="184"/>
      <c r="IXB1040" s="184"/>
      <c r="IXC1040" s="184"/>
      <c r="IXD1040" s="184"/>
      <c r="IXE1040" s="184"/>
      <c r="IXF1040" s="184"/>
      <c r="IXG1040" s="184"/>
      <c r="IXH1040" s="184"/>
      <c r="IXI1040" s="184"/>
      <c r="IXJ1040" s="184"/>
      <c r="IXK1040" s="184"/>
      <c r="IXL1040" s="184"/>
      <c r="IXM1040" s="184"/>
      <c r="IXN1040" s="184"/>
      <c r="IXO1040" s="184"/>
      <c r="IXP1040" s="184"/>
      <c r="IXQ1040" s="184"/>
      <c r="IXR1040" s="184"/>
      <c r="IXS1040" s="184"/>
      <c r="IXT1040" s="184"/>
      <c r="IXU1040" s="184"/>
      <c r="IXV1040" s="184"/>
      <c r="IXW1040" s="184"/>
      <c r="IXX1040" s="184"/>
      <c r="IXY1040" s="184"/>
      <c r="IXZ1040" s="184"/>
      <c r="IYA1040" s="184"/>
      <c r="IYB1040" s="184"/>
      <c r="IYC1040" s="184"/>
      <c r="IYD1040" s="184"/>
      <c r="IYE1040" s="184"/>
      <c r="IYF1040" s="184"/>
      <c r="IYG1040" s="184"/>
      <c r="IYH1040" s="184"/>
      <c r="IYI1040" s="184"/>
      <c r="IYJ1040" s="184"/>
      <c r="IYK1040" s="184"/>
      <c r="IYL1040" s="184"/>
      <c r="IYM1040" s="184"/>
      <c r="IYN1040" s="184"/>
      <c r="IYO1040" s="184"/>
      <c r="IYP1040" s="184"/>
      <c r="IYQ1040" s="184"/>
      <c r="IYR1040" s="184"/>
      <c r="IYS1040" s="184"/>
      <c r="IYT1040" s="184"/>
      <c r="IYU1040" s="184"/>
      <c r="IYV1040" s="184"/>
      <c r="IYW1040" s="184"/>
      <c r="IYX1040" s="184"/>
      <c r="IYY1040" s="184"/>
      <c r="IYZ1040" s="184"/>
      <c r="IZA1040" s="184"/>
      <c r="IZB1040" s="184"/>
      <c r="IZC1040" s="184"/>
      <c r="IZD1040" s="184"/>
      <c r="IZE1040" s="184"/>
      <c r="IZF1040" s="184"/>
      <c r="IZG1040" s="184"/>
      <c r="IZH1040" s="184"/>
      <c r="IZI1040" s="184"/>
      <c r="IZJ1040" s="184"/>
      <c r="IZK1040" s="184"/>
      <c r="IZL1040" s="184"/>
      <c r="IZM1040" s="184"/>
      <c r="IZN1040" s="184"/>
      <c r="IZO1040" s="184"/>
      <c r="IZP1040" s="184"/>
      <c r="IZQ1040" s="184"/>
      <c r="IZR1040" s="184"/>
      <c r="IZS1040" s="184"/>
      <c r="IZT1040" s="184"/>
      <c r="IZU1040" s="184"/>
      <c r="IZV1040" s="184"/>
      <c r="IZW1040" s="184"/>
      <c r="IZX1040" s="184"/>
      <c r="IZY1040" s="184"/>
      <c r="IZZ1040" s="184"/>
      <c r="JAA1040" s="184"/>
      <c r="JAB1040" s="184"/>
      <c r="JAC1040" s="184"/>
      <c r="JAD1040" s="184"/>
      <c r="JAE1040" s="184"/>
      <c r="JAF1040" s="184"/>
      <c r="JAG1040" s="184"/>
      <c r="JAH1040" s="184"/>
      <c r="JAI1040" s="184"/>
      <c r="JAJ1040" s="184"/>
      <c r="JAK1040" s="184"/>
      <c r="JAL1040" s="184"/>
      <c r="JAM1040" s="184"/>
      <c r="JAN1040" s="184"/>
      <c r="JAO1040" s="184"/>
      <c r="JAP1040" s="184"/>
      <c r="JAQ1040" s="184"/>
      <c r="JAR1040" s="184"/>
      <c r="JAS1040" s="184"/>
      <c r="JAT1040" s="184"/>
      <c r="JAU1040" s="184"/>
      <c r="JAV1040" s="184"/>
      <c r="JAW1040" s="184"/>
      <c r="JAX1040" s="184"/>
      <c r="JAY1040" s="184"/>
      <c r="JAZ1040" s="184"/>
      <c r="JBA1040" s="184"/>
      <c r="JBB1040" s="184"/>
      <c r="JBC1040" s="184"/>
      <c r="JBD1040" s="184"/>
      <c r="JBE1040" s="184"/>
      <c r="JBF1040" s="184"/>
      <c r="JBG1040" s="184"/>
      <c r="JBH1040" s="184"/>
      <c r="JBI1040" s="184"/>
      <c r="JBJ1040" s="184"/>
      <c r="JBK1040" s="184"/>
      <c r="JBL1040" s="184"/>
      <c r="JBM1040" s="184"/>
      <c r="JBN1040" s="184"/>
      <c r="JBO1040" s="184"/>
      <c r="JBP1040" s="184"/>
      <c r="JBQ1040" s="184"/>
      <c r="JBR1040" s="184"/>
      <c r="JBS1040" s="184"/>
      <c r="JBT1040" s="184"/>
      <c r="JBU1040" s="184"/>
      <c r="JBV1040" s="184"/>
      <c r="JBW1040" s="184"/>
      <c r="JBX1040" s="184"/>
      <c r="JBY1040" s="184"/>
      <c r="JBZ1040" s="184"/>
      <c r="JCA1040" s="184"/>
      <c r="JCB1040" s="184"/>
      <c r="JCC1040" s="184"/>
      <c r="JCD1040" s="184"/>
      <c r="JCE1040" s="184"/>
      <c r="JCF1040" s="184"/>
      <c r="JCG1040" s="184"/>
      <c r="JCH1040" s="184"/>
      <c r="JCI1040" s="184"/>
      <c r="JCJ1040" s="184"/>
      <c r="JCK1040" s="184"/>
      <c r="JCL1040" s="184"/>
      <c r="JCM1040" s="184"/>
      <c r="JCN1040" s="184"/>
      <c r="JCO1040" s="184"/>
      <c r="JCP1040" s="184"/>
      <c r="JCQ1040" s="184"/>
      <c r="JCR1040" s="184"/>
      <c r="JCS1040" s="184"/>
      <c r="JCT1040" s="184"/>
      <c r="JCU1040" s="184"/>
      <c r="JCV1040" s="184"/>
      <c r="JCW1040" s="184"/>
      <c r="JCX1040" s="184"/>
      <c r="JCY1040" s="184"/>
      <c r="JCZ1040" s="184"/>
      <c r="JDA1040" s="184"/>
      <c r="JDB1040" s="184"/>
      <c r="JDC1040" s="184"/>
      <c r="JDD1040" s="184"/>
      <c r="JDE1040" s="184"/>
      <c r="JDF1040" s="184"/>
      <c r="JDG1040" s="184"/>
      <c r="JDH1040" s="184"/>
      <c r="JDI1040" s="184"/>
      <c r="JDJ1040" s="184"/>
      <c r="JDK1040" s="184"/>
      <c r="JDL1040" s="184"/>
      <c r="JDM1040" s="184"/>
      <c r="JDN1040" s="184"/>
      <c r="JDO1040" s="184"/>
      <c r="JDP1040" s="184"/>
      <c r="JDQ1040" s="184"/>
      <c r="JDR1040" s="184"/>
      <c r="JDS1040" s="184"/>
      <c r="JDT1040" s="184"/>
      <c r="JDU1040" s="184"/>
      <c r="JDV1040" s="184"/>
      <c r="JDW1040" s="184"/>
      <c r="JDX1040" s="184"/>
      <c r="JDY1040" s="184"/>
      <c r="JDZ1040" s="184"/>
      <c r="JEA1040" s="184"/>
      <c r="JEB1040" s="184"/>
      <c r="JEC1040" s="184"/>
      <c r="JED1040" s="184"/>
      <c r="JEE1040" s="184"/>
      <c r="JEF1040" s="184"/>
      <c r="JEG1040" s="184"/>
      <c r="JEH1040" s="184"/>
      <c r="JEI1040" s="184"/>
      <c r="JEJ1040" s="184"/>
      <c r="JEK1040" s="184"/>
      <c r="JEL1040" s="184"/>
      <c r="JEM1040" s="184"/>
      <c r="JEN1040" s="184"/>
      <c r="JEO1040" s="184"/>
      <c r="JEP1040" s="184"/>
      <c r="JEQ1040" s="184"/>
      <c r="JER1040" s="184"/>
      <c r="JES1040" s="184"/>
      <c r="JET1040" s="184"/>
      <c r="JEU1040" s="184"/>
      <c r="JEV1040" s="184"/>
      <c r="JEW1040" s="184"/>
      <c r="JEX1040" s="184"/>
      <c r="JEY1040" s="184"/>
      <c r="JEZ1040" s="184"/>
      <c r="JFA1040" s="184"/>
      <c r="JFB1040" s="184"/>
      <c r="JFC1040" s="184"/>
      <c r="JFD1040" s="184"/>
      <c r="JFE1040" s="184"/>
      <c r="JFF1040" s="184"/>
      <c r="JFG1040" s="184"/>
      <c r="JFH1040" s="184"/>
      <c r="JFI1040" s="184"/>
      <c r="JFJ1040" s="184"/>
      <c r="JFK1040" s="184"/>
      <c r="JFL1040" s="184"/>
      <c r="JFM1040" s="184"/>
      <c r="JFN1040" s="184"/>
      <c r="JFO1040" s="184"/>
      <c r="JFP1040" s="184"/>
      <c r="JFQ1040" s="184"/>
      <c r="JFR1040" s="184"/>
      <c r="JFS1040" s="184"/>
      <c r="JFT1040" s="184"/>
      <c r="JFU1040" s="184"/>
      <c r="JFV1040" s="184"/>
      <c r="JFW1040" s="184"/>
      <c r="JFX1040" s="184"/>
      <c r="JFY1040" s="184"/>
      <c r="JFZ1040" s="184"/>
      <c r="JGA1040" s="184"/>
      <c r="JGB1040" s="184"/>
      <c r="JGC1040" s="184"/>
      <c r="JGD1040" s="184"/>
      <c r="JGE1040" s="184"/>
      <c r="JGF1040" s="184"/>
      <c r="JGG1040" s="184"/>
      <c r="JGH1040" s="184"/>
      <c r="JGI1040" s="184"/>
      <c r="JGJ1040" s="184"/>
      <c r="JGK1040" s="184"/>
      <c r="JGL1040" s="184"/>
      <c r="JGM1040" s="184"/>
      <c r="JGN1040" s="184"/>
      <c r="JGO1040" s="184"/>
      <c r="JGP1040" s="184"/>
      <c r="JGQ1040" s="184"/>
      <c r="JGR1040" s="184"/>
      <c r="JGS1040" s="184"/>
      <c r="JGT1040" s="184"/>
      <c r="JGU1040" s="184"/>
      <c r="JGV1040" s="184"/>
      <c r="JGW1040" s="184"/>
      <c r="JGX1040" s="184"/>
      <c r="JGY1040" s="184"/>
      <c r="JGZ1040" s="184"/>
      <c r="JHA1040" s="184"/>
      <c r="JHB1040" s="184"/>
      <c r="JHC1040" s="184"/>
      <c r="JHD1040" s="184"/>
      <c r="JHE1040" s="184"/>
      <c r="JHF1040" s="184"/>
      <c r="JHG1040" s="184"/>
      <c r="JHH1040" s="184"/>
      <c r="JHI1040" s="184"/>
      <c r="JHJ1040" s="184"/>
      <c r="JHK1040" s="184"/>
      <c r="JHL1040" s="184"/>
      <c r="JHM1040" s="184"/>
      <c r="JHN1040" s="184"/>
      <c r="JHO1040" s="184"/>
      <c r="JHP1040" s="184"/>
      <c r="JHQ1040" s="184"/>
      <c r="JHR1040" s="184"/>
      <c r="JHS1040" s="184"/>
      <c r="JHT1040" s="184"/>
      <c r="JHU1040" s="184"/>
      <c r="JHV1040" s="184"/>
      <c r="JHW1040" s="184"/>
      <c r="JHX1040" s="184"/>
      <c r="JHY1040" s="184"/>
      <c r="JHZ1040" s="184"/>
      <c r="JIA1040" s="184"/>
      <c r="JIB1040" s="184"/>
      <c r="JIC1040" s="184"/>
      <c r="JID1040" s="184"/>
      <c r="JIE1040" s="184"/>
      <c r="JIF1040" s="184"/>
      <c r="JIG1040" s="184"/>
      <c r="JIH1040" s="184"/>
      <c r="JII1040" s="184"/>
      <c r="JIJ1040" s="184"/>
      <c r="JIK1040" s="184"/>
      <c r="JIL1040" s="184"/>
      <c r="JIM1040" s="184"/>
      <c r="JIN1040" s="184"/>
      <c r="JIO1040" s="184"/>
      <c r="JIP1040" s="184"/>
      <c r="JIQ1040" s="184"/>
      <c r="JIR1040" s="184"/>
      <c r="JIS1040" s="184"/>
      <c r="JIT1040" s="184"/>
      <c r="JIU1040" s="184"/>
      <c r="JIV1040" s="184"/>
      <c r="JIW1040" s="184"/>
      <c r="JIX1040" s="184"/>
      <c r="JIY1040" s="184"/>
      <c r="JIZ1040" s="184"/>
      <c r="JJA1040" s="184"/>
      <c r="JJB1040" s="184"/>
      <c r="JJC1040" s="184"/>
      <c r="JJD1040" s="184"/>
      <c r="JJE1040" s="184"/>
      <c r="JJF1040" s="184"/>
      <c r="JJG1040" s="184"/>
      <c r="JJH1040" s="184"/>
      <c r="JJI1040" s="184"/>
      <c r="JJJ1040" s="184"/>
      <c r="JJK1040" s="184"/>
      <c r="JJL1040" s="184"/>
      <c r="JJM1040" s="184"/>
      <c r="JJN1040" s="184"/>
      <c r="JJO1040" s="184"/>
      <c r="JJP1040" s="184"/>
      <c r="JJQ1040" s="184"/>
      <c r="JJR1040" s="184"/>
      <c r="JJS1040" s="184"/>
      <c r="JJT1040" s="184"/>
      <c r="JJU1040" s="184"/>
      <c r="JJV1040" s="184"/>
      <c r="JJW1040" s="184"/>
      <c r="JJX1040" s="184"/>
      <c r="JJY1040" s="184"/>
      <c r="JJZ1040" s="184"/>
      <c r="JKA1040" s="184"/>
      <c r="JKB1040" s="184"/>
      <c r="JKC1040" s="184"/>
      <c r="JKD1040" s="184"/>
      <c r="JKE1040" s="184"/>
      <c r="JKF1040" s="184"/>
      <c r="JKG1040" s="184"/>
      <c r="JKH1040" s="184"/>
      <c r="JKI1040" s="184"/>
      <c r="JKJ1040" s="184"/>
      <c r="JKK1040" s="184"/>
      <c r="JKL1040" s="184"/>
      <c r="JKM1040" s="184"/>
      <c r="JKN1040" s="184"/>
      <c r="JKO1040" s="184"/>
      <c r="JKP1040" s="184"/>
      <c r="JKQ1040" s="184"/>
      <c r="JKR1040" s="184"/>
      <c r="JKS1040" s="184"/>
      <c r="JKT1040" s="184"/>
      <c r="JKU1040" s="184"/>
      <c r="JKV1040" s="184"/>
      <c r="JKW1040" s="184"/>
      <c r="JKX1040" s="184"/>
      <c r="JKY1040" s="184"/>
      <c r="JKZ1040" s="184"/>
      <c r="JLA1040" s="184"/>
      <c r="JLB1040" s="184"/>
      <c r="JLC1040" s="184"/>
      <c r="JLD1040" s="184"/>
      <c r="JLE1040" s="184"/>
      <c r="JLF1040" s="184"/>
      <c r="JLG1040" s="184"/>
      <c r="JLH1040" s="184"/>
      <c r="JLI1040" s="184"/>
      <c r="JLJ1040" s="184"/>
      <c r="JLK1040" s="184"/>
      <c r="JLL1040" s="184"/>
      <c r="JLM1040" s="184"/>
      <c r="JLN1040" s="184"/>
      <c r="JLO1040" s="184"/>
      <c r="JLP1040" s="184"/>
      <c r="JLQ1040" s="184"/>
      <c r="JLR1040" s="184"/>
      <c r="JLS1040" s="184"/>
      <c r="JLT1040" s="184"/>
      <c r="JLU1040" s="184"/>
      <c r="JLV1040" s="184"/>
      <c r="JLW1040" s="184"/>
      <c r="JLX1040" s="184"/>
      <c r="JLY1040" s="184"/>
      <c r="JLZ1040" s="184"/>
      <c r="JMA1040" s="184"/>
      <c r="JMB1040" s="184"/>
      <c r="JMC1040" s="184"/>
      <c r="JMD1040" s="184"/>
      <c r="JME1040" s="184"/>
      <c r="JMF1040" s="184"/>
      <c r="JMG1040" s="184"/>
      <c r="JMH1040" s="184"/>
      <c r="JMI1040" s="184"/>
      <c r="JMJ1040" s="184"/>
      <c r="JMK1040" s="184"/>
      <c r="JML1040" s="184"/>
      <c r="JMM1040" s="184"/>
      <c r="JMN1040" s="184"/>
      <c r="JMO1040" s="184"/>
      <c r="JMP1040" s="184"/>
      <c r="JMQ1040" s="184"/>
      <c r="JMR1040" s="184"/>
      <c r="JMS1040" s="184"/>
      <c r="JMT1040" s="184"/>
      <c r="JMU1040" s="184"/>
      <c r="JMV1040" s="184"/>
      <c r="JMW1040" s="184"/>
      <c r="JMX1040" s="184"/>
      <c r="JMY1040" s="184"/>
      <c r="JMZ1040" s="184"/>
      <c r="JNA1040" s="184"/>
      <c r="JNB1040" s="184"/>
      <c r="JNC1040" s="184"/>
      <c r="JND1040" s="184"/>
      <c r="JNE1040" s="184"/>
      <c r="JNF1040" s="184"/>
      <c r="JNG1040" s="184"/>
      <c r="JNH1040" s="184"/>
      <c r="JNI1040" s="184"/>
      <c r="JNJ1040" s="184"/>
      <c r="JNK1040" s="184"/>
      <c r="JNL1040" s="184"/>
      <c r="JNM1040" s="184"/>
      <c r="JNN1040" s="184"/>
      <c r="JNO1040" s="184"/>
      <c r="JNP1040" s="184"/>
      <c r="JNQ1040" s="184"/>
      <c r="JNR1040" s="184"/>
      <c r="JNS1040" s="184"/>
      <c r="JNT1040" s="184"/>
      <c r="JNU1040" s="184"/>
      <c r="JNV1040" s="184"/>
      <c r="JNW1040" s="184"/>
      <c r="JNX1040" s="184"/>
      <c r="JNY1040" s="184"/>
      <c r="JNZ1040" s="184"/>
      <c r="JOA1040" s="184"/>
      <c r="JOB1040" s="184"/>
      <c r="JOC1040" s="184"/>
      <c r="JOD1040" s="184"/>
      <c r="JOE1040" s="184"/>
      <c r="JOF1040" s="184"/>
      <c r="JOG1040" s="184"/>
      <c r="JOH1040" s="184"/>
      <c r="JOI1040" s="184"/>
      <c r="JOJ1040" s="184"/>
      <c r="JOK1040" s="184"/>
      <c r="JOL1040" s="184"/>
      <c r="JOM1040" s="184"/>
      <c r="JON1040" s="184"/>
      <c r="JOO1040" s="184"/>
      <c r="JOP1040" s="184"/>
      <c r="JOQ1040" s="184"/>
      <c r="JOR1040" s="184"/>
      <c r="JOS1040" s="184"/>
      <c r="JOT1040" s="184"/>
      <c r="JOU1040" s="184"/>
      <c r="JOV1040" s="184"/>
      <c r="JOW1040" s="184"/>
      <c r="JOX1040" s="184"/>
      <c r="JOY1040" s="184"/>
      <c r="JOZ1040" s="184"/>
      <c r="JPA1040" s="184"/>
      <c r="JPB1040" s="184"/>
      <c r="JPC1040" s="184"/>
      <c r="JPD1040" s="184"/>
      <c r="JPE1040" s="184"/>
      <c r="JPF1040" s="184"/>
      <c r="JPG1040" s="184"/>
      <c r="JPH1040" s="184"/>
      <c r="JPI1040" s="184"/>
      <c r="JPJ1040" s="184"/>
      <c r="JPK1040" s="184"/>
      <c r="JPL1040" s="184"/>
      <c r="JPM1040" s="184"/>
      <c r="JPN1040" s="184"/>
      <c r="JPO1040" s="184"/>
      <c r="JPP1040" s="184"/>
      <c r="JPQ1040" s="184"/>
      <c r="JPR1040" s="184"/>
      <c r="JPS1040" s="184"/>
      <c r="JPT1040" s="184"/>
      <c r="JPU1040" s="184"/>
      <c r="JPV1040" s="184"/>
      <c r="JPW1040" s="184"/>
      <c r="JPX1040" s="184"/>
      <c r="JPY1040" s="184"/>
      <c r="JPZ1040" s="184"/>
      <c r="JQA1040" s="184"/>
      <c r="JQB1040" s="184"/>
      <c r="JQC1040" s="184"/>
      <c r="JQD1040" s="184"/>
      <c r="JQE1040" s="184"/>
      <c r="JQF1040" s="184"/>
      <c r="JQG1040" s="184"/>
      <c r="JQH1040" s="184"/>
      <c r="JQI1040" s="184"/>
      <c r="JQJ1040" s="184"/>
      <c r="JQK1040" s="184"/>
      <c r="JQL1040" s="184"/>
      <c r="JQM1040" s="184"/>
      <c r="JQN1040" s="184"/>
      <c r="JQO1040" s="184"/>
      <c r="JQP1040" s="184"/>
      <c r="JQQ1040" s="184"/>
      <c r="JQR1040" s="184"/>
      <c r="JQS1040" s="184"/>
      <c r="JQT1040" s="184"/>
      <c r="JQU1040" s="184"/>
      <c r="JQV1040" s="184"/>
      <c r="JQW1040" s="184"/>
      <c r="JQX1040" s="184"/>
      <c r="JQY1040" s="184"/>
      <c r="JQZ1040" s="184"/>
      <c r="JRA1040" s="184"/>
      <c r="JRB1040" s="184"/>
      <c r="JRC1040" s="184"/>
      <c r="JRD1040" s="184"/>
      <c r="JRE1040" s="184"/>
      <c r="JRF1040" s="184"/>
      <c r="JRG1040" s="184"/>
      <c r="JRH1040" s="184"/>
      <c r="JRI1040" s="184"/>
      <c r="JRJ1040" s="184"/>
      <c r="JRK1040" s="184"/>
      <c r="JRL1040" s="184"/>
      <c r="JRM1040" s="184"/>
      <c r="JRN1040" s="184"/>
      <c r="JRO1040" s="184"/>
      <c r="JRP1040" s="184"/>
      <c r="JRQ1040" s="184"/>
      <c r="JRR1040" s="184"/>
      <c r="JRS1040" s="184"/>
      <c r="JRT1040" s="184"/>
      <c r="JRU1040" s="184"/>
      <c r="JRV1040" s="184"/>
      <c r="JRW1040" s="184"/>
      <c r="JRX1040" s="184"/>
      <c r="JRY1040" s="184"/>
      <c r="JRZ1040" s="184"/>
      <c r="JSA1040" s="184"/>
      <c r="JSB1040" s="184"/>
      <c r="JSC1040" s="184"/>
      <c r="JSD1040" s="184"/>
      <c r="JSE1040" s="184"/>
      <c r="JSF1040" s="184"/>
      <c r="JSG1040" s="184"/>
      <c r="JSH1040" s="184"/>
      <c r="JSI1040" s="184"/>
      <c r="JSJ1040" s="184"/>
      <c r="JSK1040" s="184"/>
      <c r="JSL1040" s="184"/>
      <c r="JSM1040" s="184"/>
      <c r="JSN1040" s="184"/>
      <c r="JSO1040" s="184"/>
      <c r="JSP1040" s="184"/>
      <c r="JSQ1040" s="184"/>
      <c r="JSR1040" s="184"/>
      <c r="JSS1040" s="184"/>
      <c r="JST1040" s="184"/>
      <c r="JSU1040" s="184"/>
      <c r="JSV1040" s="184"/>
      <c r="JSW1040" s="184"/>
      <c r="JSX1040" s="184"/>
      <c r="JSY1040" s="184"/>
      <c r="JSZ1040" s="184"/>
      <c r="JTA1040" s="184"/>
      <c r="JTB1040" s="184"/>
      <c r="JTC1040" s="184"/>
      <c r="JTD1040" s="184"/>
      <c r="JTE1040" s="184"/>
      <c r="JTF1040" s="184"/>
      <c r="JTG1040" s="184"/>
      <c r="JTH1040" s="184"/>
      <c r="JTI1040" s="184"/>
      <c r="JTJ1040" s="184"/>
      <c r="JTK1040" s="184"/>
      <c r="JTL1040" s="184"/>
      <c r="JTM1040" s="184"/>
      <c r="JTN1040" s="184"/>
      <c r="JTO1040" s="184"/>
      <c r="JTP1040" s="184"/>
      <c r="JTQ1040" s="184"/>
      <c r="JTR1040" s="184"/>
      <c r="JTS1040" s="184"/>
      <c r="JTT1040" s="184"/>
      <c r="JTU1040" s="184"/>
      <c r="JTV1040" s="184"/>
      <c r="JTW1040" s="184"/>
      <c r="JTX1040" s="184"/>
      <c r="JTY1040" s="184"/>
      <c r="JTZ1040" s="184"/>
      <c r="JUA1040" s="184"/>
      <c r="JUB1040" s="184"/>
      <c r="JUC1040" s="184"/>
      <c r="JUD1040" s="184"/>
      <c r="JUE1040" s="184"/>
      <c r="JUF1040" s="184"/>
      <c r="JUG1040" s="184"/>
      <c r="JUH1040" s="184"/>
      <c r="JUI1040" s="184"/>
      <c r="JUJ1040" s="184"/>
      <c r="JUK1040" s="184"/>
      <c r="JUL1040" s="184"/>
      <c r="JUM1040" s="184"/>
      <c r="JUN1040" s="184"/>
      <c r="JUO1040" s="184"/>
      <c r="JUP1040" s="184"/>
      <c r="JUQ1040" s="184"/>
      <c r="JUR1040" s="184"/>
      <c r="JUS1040" s="184"/>
      <c r="JUT1040" s="184"/>
      <c r="JUU1040" s="184"/>
      <c r="JUV1040" s="184"/>
      <c r="JUW1040" s="184"/>
      <c r="JUX1040" s="184"/>
      <c r="JUY1040" s="184"/>
      <c r="JUZ1040" s="184"/>
      <c r="JVA1040" s="184"/>
      <c r="JVB1040" s="184"/>
      <c r="JVC1040" s="184"/>
      <c r="JVD1040" s="184"/>
      <c r="JVE1040" s="184"/>
      <c r="JVF1040" s="184"/>
      <c r="JVG1040" s="184"/>
      <c r="JVH1040" s="184"/>
      <c r="JVI1040" s="184"/>
      <c r="JVJ1040" s="184"/>
      <c r="JVK1040" s="184"/>
      <c r="JVL1040" s="184"/>
      <c r="JVM1040" s="184"/>
      <c r="JVN1040" s="184"/>
      <c r="JVO1040" s="184"/>
      <c r="JVP1040" s="184"/>
      <c r="JVQ1040" s="184"/>
      <c r="JVR1040" s="184"/>
      <c r="JVS1040" s="184"/>
      <c r="JVT1040" s="184"/>
      <c r="JVU1040" s="184"/>
      <c r="JVV1040" s="184"/>
      <c r="JVW1040" s="184"/>
      <c r="JVX1040" s="184"/>
      <c r="JVY1040" s="184"/>
      <c r="JVZ1040" s="184"/>
      <c r="JWA1040" s="184"/>
      <c r="JWB1040" s="184"/>
      <c r="JWC1040" s="184"/>
      <c r="JWD1040" s="184"/>
      <c r="JWE1040" s="184"/>
      <c r="JWF1040" s="184"/>
      <c r="JWG1040" s="184"/>
      <c r="JWH1040" s="184"/>
      <c r="JWI1040" s="184"/>
      <c r="JWJ1040" s="184"/>
      <c r="JWK1040" s="184"/>
      <c r="JWL1040" s="184"/>
      <c r="JWM1040" s="184"/>
      <c r="JWN1040" s="184"/>
      <c r="JWO1040" s="184"/>
      <c r="JWP1040" s="184"/>
      <c r="JWQ1040" s="184"/>
      <c r="JWR1040" s="184"/>
      <c r="JWS1040" s="184"/>
      <c r="JWT1040" s="184"/>
      <c r="JWU1040" s="184"/>
      <c r="JWV1040" s="184"/>
      <c r="JWW1040" s="184"/>
      <c r="JWX1040" s="184"/>
      <c r="JWY1040" s="184"/>
      <c r="JWZ1040" s="184"/>
      <c r="JXA1040" s="184"/>
      <c r="JXB1040" s="184"/>
      <c r="JXC1040" s="184"/>
      <c r="JXD1040" s="184"/>
      <c r="JXE1040" s="184"/>
      <c r="JXF1040" s="184"/>
      <c r="JXG1040" s="184"/>
      <c r="JXH1040" s="184"/>
      <c r="JXI1040" s="184"/>
      <c r="JXJ1040" s="184"/>
      <c r="JXK1040" s="184"/>
      <c r="JXL1040" s="184"/>
      <c r="JXM1040" s="184"/>
      <c r="JXN1040" s="184"/>
      <c r="JXO1040" s="184"/>
      <c r="JXP1040" s="184"/>
      <c r="JXQ1040" s="184"/>
      <c r="JXR1040" s="184"/>
      <c r="JXS1040" s="184"/>
      <c r="JXT1040" s="184"/>
      <c r="JXU1040" s="184"/>
      <c r="JXV1040" s="184"/>
      <c r="JXW1040" s="184"/>
      <c r="JXX1040" s="184"/>
      <c r="JXY1040" s="184"/>
      <c r="JXZ1040" s="184"/>
      <c r="JYA1040" s="184"/>
      <c r="JYB1040" s="184"/>
      <c r="JYC1040" s="184"/>
      <c r="JYD1040" s="184"/>
      <c r="JYE1040" s="184"/>
      <c r="JYF1040" s="184"/>
      <c r="JYG1040" s="184"/>
      <c r="JYH1040" s="184"/>
      <c r="JYI1040" s="184"/>
      <c r="JYJ1040" s="184"/>
      <c r="JYK1040" s="184"/>
      <c r="JYL1040" s="184"/>
      <c r="JYM1040" s="184"/>
      <c r="JYN1040" s="184"/>
      <c r="JYO1040" s="184"/>
      <c r="JYP1040" s="184"/>
      <c r="JYQ1040" s="184"/>
      <c r="JYR1040" s="184"/>
      <c r="JYS1040" s="184"/>
      <c r="JYT1040" s="184"/>
      <c r="JYU1040" s="184"/>
      <c r="JYV1040" s="184"/>
      <c r="JYW1040" s="184"/>
      <c r="JYX1040" s="184"/>
      <c r="JYY1040" s="184"/>
      <c r="JYZ1040" s="184"/>
      <c r="JZA1040" s="184"/>
      <c r="JZB1040" s="184"/>
      <c r="JZC1040" s="184"/>
      <c r="JZD1040" s="184"/>
      <c r="JZE1040" s="184"/>
      <c r="JZF1040" s="184"/>
      <c r="JZG1040" s="184"/>
      <c r="JZH1040" s="184"/>
      <c r="JZI1040" s="184"/>
      <c r="JZJ1040" s="184"/>
      <c r="JZK1040" s="184"/>
      <c r="JZL1040" s="184"/>
      <c r="JZM1040" s="184"/>
      <c r="JZN1040" s="184"/>
      <c r="JZO1040" s="184"/>
      <c r="JZP1040" s="184"/>
      <c r="JZQ1040" s="184"/>
      <c r="JZR1040" s="184"/>
      <c r="JZS1040" s="184"/>
      <c r="JZT1040" s="184"/>
      <c r="JZU1040" s="184"/>
      <c r="JZV1040" s="184"/>
      <c r="JZW1040" s="184"/>
      <c r="JZX1040" s="184"/>
      <c r="JZY1040" s="184"/>
      <c r="JZZ1040" s="184"/>
      <c r="KAA1040" s="184"/>
      <c r="KAB1040" s="184"/>
      <c r="KAC1040" s="184"/>
      <c r="KAD1040" s="184"/>
      <c r="KAE1040" s="184"/>
      <c r="KAF1040" s="184"/>
      <c r="KAG1040" s="184"/>
      <c r="KAH1040" s="184"/>
      <c r="KAI1040" s="184"/>
      <c r="KAJ1040" s="184"/>
      <c r="KAK1040" s="184"/>
      <c r="KAL1040" s="184"/>
      <c r="KAM1040" s="184"/>
      <c r="KAN1040" s="184"/>
      <c r="KAO1040" s="184"/>
      <c r="KAP1040" s="184"/>
      <c r="KAQ1040" s="184"/>
      <c r="KAR1040" s="184"/>
      <c r="KAS1040" s="184"/>
      <c r="KAT1040" s="184"/>
      <c r="KAU1040" s="184"/>
      <c r="KAV1040" s="184"/>
      <c r="KAW1040" s="184"/>
      <c r="KAX1040" s="184"/>
      <c r="KAY1040" s="184"/>
      <c r="KAZ1040" s="184"/>
      <c r="KBA1040" s="184"/>
      <c r="KBB1040" s="184"/>
      <c r="KBC1040" s="184"/>
      <c r="KBD1040" s="184"/>
      <c r="KBE1040" s="184"/>
      <c r="KBF1040" s="184"/>
      <c r="KBG1040" s="184"/>
      <c r="KBH1040" s="184"/>
      <c r="KBI1040" s="184"/>
      <c r="KBJ1040" s="184"/>
      <c r="KBK1040" s="184"/>
      <c r="KBL1040" s="184"/>
      <c r="KBM1040" s="184"/>
      <c r="KBN1040" s="184"/>
      <c r="KBO1040" s="184"/>
      <c r="KBP1040" s="184"/>
      <c r="KBQ1040" s="184"/>
      <c r="KBR1040" s="184"/>
      <c r="KBS1040" s="184"/>
      <c r="KBT1040" s="184"/>
      <c r="KBU1040" s="184"/>
      <c r="KBV1040" s="184"/>
      <c r="KBW1040" s="184"/>
      <c r="KBX1040" s="184"/>
      <c r="KBY1040" s="184"/>
      <c r="KBZ1040" s="184"/>
      <c r="KCA1040" s="184"/>
      <c r="KCB1040" s="184"/>
      <c r="KCC1040" s="184"/>
      <c r="KCD1040" s="184"/>
      <c r="KCE1040" s="184"/>
      <c r="KCF1040" s="184"/>
      <c r="KCG1040" s="184"/>
      <c r="KCH1040" s="184"/>
      <c r="KCI1040" s="184"/>
      <c r="KCJ1040" s="184"/>
      <c r="KCK1040" s="184"/>
      <c r="KCL1040" s="184"/>
      <c r="KCM1040" s="184"/>
      <c r="KCN1040" s="184"/>
      <c r="KCO1040" s="184"/>
      <c r="KCP1040" s="184"/>
      <c r="KCQ1040" s="184"/>
      <c r="KCR1040" s="184"/>
      <c r="KCS1040" s="184"/>
      <c r="KCT1040" s="184"/>
      <c r="KCU1040" s="184"/>
      <c r="KCV1040" s="184"/>
      <c r="KCW1040" s="184"/>
      <c r="KCX1040" s="184"/>
      <c r="KCY1040" s="184"/>
      <c r="KCZ1040" s="184"/>
      <c r="KDA1040" s="184"/>
      <c r="KDB1040" s="184"/>
      <c r="KDC1040" s="184"/>
      <c r="KDD1040" s="184"/>
      <c r="KDE1040" s="184"/>
      <c r="KDF1040" s="184"/>
      <c r="KDG1040" s="184"/>
      <c r="KDH1040" s="184"/>
      <c r="KDI1040" s="184"/>
      <c r="KDJ1040" s="184"/>
      <c r="KDK1040" s="184"/>
      <c r="KDL1040" s="184"/>
      <c r="KDM1040" s="184"/>
      <c r="KDN1040" s="184"/>
      <c r="KDO1040" s="184"/>
      <c r="KDP1040" s="184"/>
      <c r="KDQ1040" s="184"/>
      <c r="KDR1040" s="184"/>
      <c r="KDS1040" s="184"/>
      <c r="KDT1040" s="184"/>
      <c r="KDU1040" s="184"/>
      <c r="KDV1040" s="184"/>
      <c r="KDW1040" s="184"/>
      <c r="KDX1040" s="184"/>
      <c r="KDY1040" s="184"/>
      <c r="KDZ1040" s="184"/>
      <c r="KEA1040" s="184"/>
      <c r="KEB1040" s="184"/>
      <c r="KEC1040" s="184"/>
      <c r="KED1040" s="184"/>
      <c r="KEE1040" s="184"/>
      <c r="KEF1040" s="184"/>
      <c r="KEG1040" s="184"/>
      <c r="KEH1040" s="184"/>
      <c r="KEI1040" s="184"/>
      <c r="KEJ1040" s="184"/>
      <c r="KEK1040" s="184"/>
      <c r="KEL1040" s="184"/>
      <c r="KEM1040" s="184"/>
      <c r="KEN1040" s="184"/>
      <c r="KEO1040" s="184"/>
      <c r="KEP1040" s="184"/>
      <c r="KEQ1040" s="184"/>
      <c r="KER1040" s="184"/>
      <c r="KES1040" s="184"/>
      <c r="KET1040" s="184"/>
      <c r="KEU1040" s="184"/>
      <c r="KEV1040" s="184"/>
      <c r="KEW1040" s="184"/>
      <c r="KEX1040" s="184"/>
      <c r="KEY1040" s="184"/>
      <c r="KEZ1040" s="184"/>
      <c r="KFA1040" s="184"/>
      <c r="KFB1040" s="184"/>
      <c r="KFC1040" s="184"/>
      <c r="KFD1040" s="184"/>
      <c r="KFE1040" s="184"/>
      <c r="KFF1040" s="184"/>
      <c r="KFG1040" s="184"/>
      <c r="KFH1040" s="184"/>
      <c r="KFI1040" s="184"/>
      <c r="KFJ1040" s="184"/>
      <c r="KFK1040" s="184"/>
      <c r="KFL1040" s="184"/>
      <c r="KFM1040" s="184"/>
      <c r="KFN1040" s="184"/>
      <c r="KFO1040" s="184"/>
      <c r="KFP1040" s="184"/>
      <c r="KFQ1040" s="184"/>
      <c r="KFR1040" s="184"/>
      <c r="KFS1040" s="184"/>
      <c r="KFT1040" s="184"/>
      <c r="KFU1040" s="184"/>
      <c r="KFV1040" s="184"/>
      <c r="KFW1040" s="184"/>
      <c r="KFX1040" s="184"/>
      <c r="KFY1040" s="184"/>
      <c r="KFZ1040" s="184"/>
      <c r="KGA1040" s="184"/>
      <c r="KGB1040" s="184"/>
      <c r="KGC1040" s="184"/>
      <c r="KGD1040" s="184"/>
      <c r="KGE1040" s="184"/>
      <c r="KGF1040" s="184"/>
      <c r="KGG1040" s="184"/>
      <c r="KGH1040" s="184"/>
      <c r="KGI1040" s="184"/>
      <c r="KGJ1040" s="184"/>
      <c r="KGK1040" s="184"/>
      <c r="KGL1040" s="184"/>
      <c r="KGM1040" s="184"/>
      <c r="KGN1040" s="184"/>
      <c r="KGO1040" s="184"/>
      <c r="KGP1040" s="184"/>
      <c r="KGQ1040" s="184"/>
      <c r="KGR1040" s="184"/>
      <c r="KGS1040" s="184"/>
      <c r="KGT1040" s="184"/>
      <c r="KGU1040" s="184"/>
      <c r="KGV1040" s="184"/>
      <c r="KGW1040" s="184"/>
      <c r="KGX1040" s="184"/>
      <c r="KGY1040" s="184"/>
      <c r="KGZ1040" s="184"/>
      <c r="KHA1040" s="184"/>
      <c r="KHB1040" s="184"/>
      <c r="KHC1040" s="184"/>
      <c r="KHD1040" s="184"/>
      <c r="KHE1040" s="184"/>
      <c r="KHF1040" s="184"/>
      <c r="KHG1040" s="184"/>
      <c r="KHH1040" s="184"/>
      <c r="KHI1040" s="184"/>
      <c r="KHJ1040" s="184"/>
      <c r="KHK1040" s="184"/>
      <c r="KHL1040" s="184"/>
      <c r="KHM1040" s="184"/>
      <c r="KHN1040" s="184"/>
      <c r="KHO1040" s="184"/>
      <c r="KHP1040" s="184"/>
      <c r="KHQ1040" s="184"/>
      <c r="KHR1040" s="184"/>
      <c r="KHS1040" s="184"/>
      <c r="KHT1040" s="184"/>
      <c r="KHU1040" s="184"/>
      <c r="KHV1040" s="184"/>
      <c r="KHW1040" s="184"/>
      <c r="KHX1040" s="184"/>
      <c r="KHY1040" s="184"/>
      <c r="KHZ1040" s="184"/>
      <c r="KIA1040" s="184"/>
      <c r="KIB1040" s="184"/>
      <c r="KIC1040" s="184"/>
      <c r="KID1040" s="184"/>
      <c r="KIE1040" s="184"/>
      <c r="KIF1040" s="184"/>
      <c r="KIG1040" s="184"/>
      <c r="KIH1040" s="184"/>
      <c r="KII1040" s="184"/>
      <c r="KIJ1040" s="184"/>
      <c r="KIK1040" s="184"/>
      <c r="KIL1040" s="184"/>
      <c r="KIM1040" s="184"/>
      <c r="KIN1040" s="184"/>
      <c r="KIO1040" s="184"/>
      <c r="KIP1040" s="184"/>
      <c r="KIQ1040" s="184"/>
      <c r="KIR1040" s="184"/>
      <c r="KIS1040" s="184"/>
      <c r="KIT1040" s="184"/>
      <c r="KIU1040" s="184"/>
      <c r="KIV1040" s="184"/>
      <c r="KIW1040" s="184"/>
      <c r="KIX1040" s="184"/>
      <c r="KIY1040" s="184"/>
      <c r="KIZ1040" s="184"/>
      <c r="KJA1040" s="184"/>
      <c r="KJB1040" s="184"/>
      <c r="KJC1040" s="184"/>
      <c r="KJD1040" s="184"/>
      <c r="KJE1040" s="184"/>
      <c r="KJF1040" s="184"/>
      <c r="KJG1040" s="184"/>
      <c r="KJH1040" s="184"/>
      <c r="KJI1040" s="184"/>
      <c r="KJJ1040" s="184"/>
      <c r="KJK1040" s="184"/>
      <c r="KJL1040" s="184"/>
      <c r="KJM1040" s="184"/>
      <c r="KJN1040" s="184"/>
      <c r="KJO1040" s="184"/>
      <c r="KJP1040" s="184"/>
      <c r="KJQ1040" s="184"/>
      <c r="KJR1040" s="184"/>
      <c r="KJS1040" s="184"/>
      <c r="KJT1040" s="184"/>
      <c r="KJU1040" s="184"/>
      <c r="KJV1040" s="184"/>
      <c r="KJW1040" s="184"/>
      <c r="KJX1040" s="184"/>
      <c r="KJY1040" s="184"/>
      <c r="KJZ1040" s="184"/>
      <c r="KKA1040" s="184"/>
      <c r="KKB1040" s="184"/>
      <c r="KKC1040" s="184"/>
      <c r="KKD1040" s="184"/>
      <c r="KKE1040" s="184"/>
      <c r="KKF1040" s="184"/>
      <c r="KKG1040" s="184"/>
      <c r="KKH1040" s="184"/>
      <c r="KKI1040" s="184"/>
      <c r="KKJ1040" s="184"/>
      <c r="KKK1040" s="184"/>
      <c r="KKL1040" s="184"/>
      <c r="KKM1040" s="184"/>
      <c r="KKN1040" s="184"/>
      <c r="KKO1040" s="184"/>
      <c r="KKP1040" s="184"/>
      <c r="KKQ1040" s="184"/>
      <c r="KKR1040" s="184"/>
      <c r="KKS1040" s="184"/>
      <c r="KKT1040" s="184"/>
      <c r="KKU1040" s="184"/>
      <c r="KKV1040" s="184"/>
      <c r="KKW1040" s="184"/>
      <c r="KKX1040" s="184"/>
      <c r="KKY1040" s="184"/>
      <c r="KKZ1040" s="184"/>
      <c r="KLA1040" s="184"/>
      <c r="KLB1040" s="184"/>
      <c r="KLC1040" s="184"/>
      <c r="KLD1040" s="184"/>
      <c r="KLE1040" s="184"/>
      <c r="KLF1040" s="184"/>
      <c r="KLG1040" s="184"/>
      <c r="KLH1040" s="184"/>
      <c r="KLI1040" s="184"/>
      <c r="KLJ1040" s="184"/>
      <c r="KLK1040" s="184"/>
      <c r="KLL1040" s="184"/>
      <c r="KLM1040" s="184"/>
      <c r="KLN1040" s="184"/>
      <c r="KLO1040" s="184"/>
      <c r="KLP1040" s="184"/>
      <c r="KLQ1040" s="184"/>
      <c r="KLR1040" s="184"/>
      <c r="KLS1040" s="184"/>
      <c r="KLT1040" s="184"/>
      <c r="KLU1040" s="184"/>
      <c r="KLV1040" s="184"/>
      <c r="KLW1040" s="184"/>
      <c r="KLX1040" s="184"/>
      <c r="KLY1040" s="184"/>
      <c r="KLZ1040" s="184"/>
      <c r="KMA1040" s="184"/>
      <c r="KMB1040" s="184"/>
      <c r="KMC1040" s="184"/>
      <c r="KMD1040" s="184"/>
      <c r="KME1040" s="184"/>
      <c r="KMF1040" s="184"/>
      <c r="KMG1040" s="184"/>
      <c r="KMH1040" s="184"/>
      <c r="KMI1040" s="184"/>
      <c r="KMJ1040" s="184"/>
      <c r="KMK1040" s="184"/>
      <c r="KML1040" s="184"/>
      <c r="KMM1040" s="184"/>
      <c r="KMN1040" s="184"/>
      <c r="KMO1040" s="184"/>
      <c r="KMP1040" s="184"/>
      <c r="KMQ1040" s="184"/>
      <c r="KMR1040" s="184"/>
      <c r="KMS1040" s="184"/>
      <c r="KMT1040" s="184"/>
      <c r="KMU1040" s="184"/>
      <c r="KMV1040" s="184"/>
      <c r="KMW1040" s="184"/>
      <c r="KMX1040" s="184"/>
      <c r="KMY1040" s="184"/>
      <c r="KMZ1040" s="184"/>
      <c r="KNA1040" s="184"/>
      <c r="KNB1040" s="184"/>
      <c r="KNC1040" s="184"/>
      <c r="KND1040" s="184"/>
      <c r="KNE1040" s="184"/>
      <c r="KNF1040" s="184"/>
      <c r="KNG1040" s="184"/>
      <c r="KNH1040" s="184"/>
      <c r="KNI1040" s="184"/>
      <c r="KNJ1040" s="184"/>
      <c r="KNK1040" s="184"/>
      <c r="KNL1040" s="184"/>
      <c r="KNM1040" s="184"/>
      <c r="KNN1040" s="184"/>
      <c r="KNO1040" s="184"/>
      <c r="KNP1040" s="184"/>
      <c r="KNQ1040" s="184"/>
      <c r="KNR1040" s="184"/>
      <c r="KNS1040" s="184"/>
      <c r="KNT1040" s="184"/>
      <c r="KNU1040" s="184"/>
      <c r="KNV1040" s="184"/>
      <c r="KNW1040" s="184"/>
      <c r="KNX1040" s="184"/>
      <c r="KNY1040" s="184"/>
      <c r="KNZ1040" s="184"/>
      <c r="KOA1040" s="184"/>
      <c r="KOB1040" s="184"/>
      <c r="KOC1040" s="184"/>
      <c r="KOD1040" s="184"/>
      <c r="KOE1040" s="184"/>
      <c r="KOF1040" s="184"/>
      <c r="KOG1040" s="184"/>
      <c r="KOH1040" s="184"/>
      <c r="KOI1040" s="184"/>
      <c r="KOJ1040" s="184"/>
      <c r="KOK1040" s="184"/>
      <c r="KOL1040" s="184"/>
      <c r="KOM1040" s="184"/>
      <c r="KON1040" s="184"/>
      <c r="KOO1040" s="184"/>
      <c r="KOP1040" s="184"/>
      <c r="KOQ1040" s="184"/>
      <c r="KOR1040" s="184"/>
      <c r="KOS1040" s="184"/>
      <c r="KOT1040" s="184"/>
      <c r="KOU1040" s="184"/>
      <c r="KOV1040" s="184"/>
      <c r="KOW1040" s="184"/>
      <c r="KOX1040" s="184"/>
      <c r="KOY1040" s="184"/>
      <c r="KOZ1040" s="184"/>
      <c r="KPA1040" s="184"/>
      <c r="KPB1040" s="184"/>
      <c r="KPC1040" s="184"/>
      <c r="KPD1040" s="184"/>
      <c r="KPE1040" s="184"/>
      <c r="KPF1040" s="184"/>
      <c r="KPG1040" s="184"/>
      <c r="KPH1040" s="184"/>
      <c r="KPI1040" s="184"/>
      <c r="KPJ1040" s="184"/>
      <c r="KPK1040" s="184"/>
      <c r="KPL1040" s="184"/>
      <c r="KPM1040" s="184"/>
      <c r="KPN1040" s="184"/>
      <c r="KPO1040" s="184"/>
      <c r="KPP1040" s="184"/>
      <c r="KPQ1040" s="184"/>
      <c r="KPR1040" s="184"/>
      <c r="KPS1040" s="184"/>
      <c r="KPT1040" s="184"/>
      <c r="KPU1040" s="184"/>
      <c r="KPV1040" s="184"/>
      <c r="KPW1040" s="184"/>
      <c r="KPX1040" s="184"/>
      <c r="KPY1040" s="184"/>
      <c r="KPZ1040" s="184"/>
      <c r="KQA1040" s="184"/>
      <c r="KQB1040" s="184"/>
      <c r="KQC1040" s="184"/>
      <c r="KQD1040" s="184"/>
      <c r="KQE1040" s="184"/>
      <c r="KQF1040" s="184"/>
      <c r="KQG1040" s="184"/>
      <c r="KQH1040" s="184"/>
      <c r="KQI1040" s="184"/>
      <c r="KQJ1040" s="184"/>
      <c r="KQK1040" s="184"/>
      <c r="KQL1040" s="184"/>
      <c r="KQM1040" s="184"/>
      <c r="KQN1040" s="184"/>
      <c r="KQO1040" s="184"/>
      <c r="KQP1040" s="184"/>
      <c r="KQQ1040" s="184"/>
      <c r="KQR1040" s="184"/>
      <c r="KQS1040" s="184"/>
      <c r="KQT1040" s="184"/>
      <c r="KQU1040" s="184"/>
      <c r="KQV1040" s="184"/>
      <c r="KQW1040" s="184"/>
      <c r="KQX1040" s="184"/>
      <c r="KQY1040" s="184"/>
      <c r="KQZ1040" s="184"/>
      <c r="KRA1040" s="184"/>
      <c r="KRB1040" s="184"/>
      <c r="KRC1040" s="184"/>
      <c r="KRD1040" s="184"/>
      <c r="KRE1040" s="184"/>
      <c r="KRF1040" s="184"/>
      <c r="KRG1040" s="184"/>
      <c r="KRH1040" s="184"/>
      <c r="KRI1040" s="184"/>
      <c r="KRJ1040" s="184"/>
      <c r="KRK1040" s="184"/>
      <c r="KRL1040" s="184"/>
      <c r="KRM1040" s="184"/>
      <c r="KRN1040" s="184"/>
      <c r="KRO1040" s="184"/>
      <c r="KRP1040" s="184"/>
      <c r="KRQ1040" s="184"/>
      <c r="KRR1040" s="184"/>
      <c r="KRS1040" s="184"/>
      <c r="KRT1040" s="184"/>
      <c r="KRU1040" s="184"/>
      <c r="KRV1040" s="184"/>
      <c r="KRW1040" s="184"/>
      <c r="KRX1040" s="184"/>
      <c r="KRY1040" s="184"/>
      <c r="KRZ1040" s="184"/>
      <c r="KSA1040" s="184"/>
      <c r="KSB1040" s="184"/>
      <c r="KSC1040" s="184"/>
      <c r="KSD1040" s="184"/>
      <c r="KSE1040" s="184"/>
      <c r="KSF1040" s="184"/>
      <c r="KSG1040" s="184"/>
      <c r="KSH1040" s="184"/>
      <c r="KSI1040" s="184"/>
      <c r="KSJ1040" s="184"/>
      <c r="KSK1040" s="184"/>
      <c r="KSL1040" s="184"/>
      <c r="KSM1040" s="184"/>
      <c r="KSN1040" s="184"/>
      <c r="KSO1040" s="184"/>
      <c r="KSP1040" s="184"/>
      <c r="KSQ1040" s="184"/>
      <c r="KSR1040" s="184"/>
      <c r="KSS1040" s="184"/>
      <c r="KST1040" s="184"/>
      <c r="KSU1040" s="184"/>
      <c r="KSV1040" s="184"/>
      <c r="KSW1040" s="184"/>
      <c r="KSX1040" s="184"/>
      <c r="KSY1040" s="184"/>
      <c r="KSZ1040" s="184"/>
      <c r="KTA1040" s="184"/>
      <c r="KTB1040" s="184"/>
      <c r="KTC1040" s="184"/>
      <c r="KTD1040" s="184"/>
      <c r="KTE1040" s="184"/>
      <c r="KTF1040" s="184"/>
      <c r="KTG1040" s="184"/>
      <c r="KTH1040" s="184"/>
      <c r="KTI1040" s="184"/>
      <c r="KTJ1040" s="184"/>
      <c r="KTK1040" s="184"/>
      <c r="KTL1040" s="184"/>
      <c r="KTM1040" s="184"/>
      <c r="KTN1040" s="184"/>
      <c r="KTO1040" s="184"/>
      <c r="KTP1040" s="184"/>
      <c r="KTQ1040" s="184"/>
      <c r="KTR1040" s="184"/>
      <c r="KTS1040" s="184"/>
      <c r="KTT1040" s="184"/>
      <c r="KTU1040" s="184"/>
      <c r="KTV1040" s="184"/>
      <c r="KTW1040" s="184"/>
      <c r="KTX1040" s="184"/>
      <c r="KTY1040" s="184"/>
      <c r="KTZ1040" s="184"/>
      <c r="KUA1040" s="184"/>
      <c r="KUB1040" s="184"/>
      <c r="KUC1040" s="184"/>
      <c r="KUD1040" s="184"/>
      <c r="KUE1040" s="184"/>
      <c r="KUF1040" s="184"/>
      <c r="KUG1040" s="184"/>
      <c r="KUH1040" s="184"/>
      <c r="KUI1040" s="184"/>
      <c r="KUJ1040" s="184"/>
      <c r="KUK1040" s="184"/>
      <c r="KUL1040" s="184"/>
      <c r="KUM1040" s="184"/>
      <c r="KUN1040" s="184"/>
      <c r="KUO1040" s="184"/>
      <c r="KUP1040" s="184"/>
      <c r="KUQ1040" s="184"/>
      <c r="KUR1040" s="184"/>
      <c r="KUS1040" s="184"/>
      <c r="KUT1040" s="184"/>
      <c r="KUU1040" s="184"/>
      <c r="KUV1040" s="184"/>
      <c r="KUW1040" s="184"/>
      <c r="KUX1040" s="184"/>
      <c r="KUY1040" s="184"/>
      <c r="KUZ1040" s="184"/>
      <c r="KVA1040" s="184"/>
      <c r="KVB1040" s="184"/>
      <c r="KVC1040" s="184"/>
      <c r="KVD1040" s="184"/>
      <c r="KVE1040" s="184"/>
      <c r="KVF1040" s="184"/>
      <c r="KVG1040" s="184"/>
      <c r="KVH1040" s="184"/>
      <c r="KVI1040" s="184"/>
      <c r="KVJ1040" s="184"/>
      <c r="KVK1040" s="184"/>
      <c r="KVL1040" s="184"/>
      <c r="KVM1040" s="184"/>
      <c r="KVN1040" s="184"/>
      <c r="KVO1040" s="184"/>
      <c r="KVP1040" s="184"/>
      <c r="KVQ1040" s="184"/>
      <c r="KVR1040" s="184"/>
      <c r="KVS1040" s="184"/>
      <c r="KVT1040" s="184"/>
      <c r="KVU1040" s="184"/>
      <c r="KVV1040" s="184"/>
      <c r="KVW1040" s="184"/>
      <c r="KVX1040" s="184"/>
      <c r="KVY1040" s="184"/>
      <c r="KVZ1040" s="184"/>
      <c r="KWA1040" s="184"/>
      <c r="KWB1040" s="184"/>
      <c r="KWC1040" s="184"/>
      <c r="KWD1040" s="184"/>
      <c r="KWE1040" s="184"/>
      <c r="KWF1040" s="184"/>
      <c r="KWG1040" s="184"/>
      <c r="KWH1040" s="184"/>
      <c r="KWI1040" s="184"/>
      <c r="KWJ1040" s="184"/>
      <c r="KWK1040" s="184"/>
      <c r="KWL1040" s="184"/>
      <c r="KWM1040" s="184"/>
      <c r="KWN1040" s="184"/>
      <c r="KWO1040" s="184"/>
      <c r="KWP1040" s="184"/>
      <c r="KWQ1040" s="184"/>
      <c r="KWR1040" s="184"/>
      <c r="KWS1040" s="184"/>
      <c r="KWT1040" s="184"/>
      <c r="KWU1040" s="184"/>
      <c r="KWV1040" s="184"/>
      <c r="KWW1040" s="184"/>
      <c r="KWX1040" s="184"/>
      <c r="KWY1040" s="184"/>
      <c r="KWZ1040" s="184"/>
      <c r="KXA1040" s="184"/>
      <c r="KXB1040" s="184"/>
      <c r="KXC1040" s="184"/>
      <c r="KXD1040" s="184"/>
      <c r="KXE1040" s="184"/>
      <c r="KXF1040" s="184"/>
      <c r="KXG1040" s="184"/>
      <c r="KXH1040" s="184"/>
      <c r="KXI1040" s="184"/>
      <c r="KXJ1040" s="184"/>
      <c r="KXK1040" s="184"/>
      <c r="KXL1040" s="184"/>
      <c r="KXM1040" s="184"/>
      <c r="KXN1040" s="184"/>
      <c r="KXO1040" s="184"/>
      <c r="KXP1040" s="184"/>
      <c r="KXQ1040" s="184"/>
      <c r="KXR1040" s="184"/>
      <c r="KXS1040" s="184"/>
      <c r="KXT1040" s="184"/>
      <c r="KXU1040" s="184"/>
      <c r="KXV1040" s="184"/>
      <c r="KXW1040" s="184"/>
      <c r="KXX1040" s="184"/>
      <c r="KXY1040" s="184"/>
      <c r="KXZ1040" s="184"/>
      <c r="KYA1040" s="184"/>
      <c r="KYB1040" s="184"/>
      <c r="KYC1040" s="184"/>
      <c r="KYD1040" s="184"/>
      <c r="KYE1040" s="184"/>
      <c r="KYF1040" s="184"/>
      <c r="KYG1040" s="184"/>
      <c r="KYH1040" s="184"/>
      <c r="KYI1040" s="184"/>
      <c r="KYJ1040" s="184"/>
      <c r="KYK1040" s="184"/>
      <c r="KYL1040" s="184"/>
      <c r="KYM1040" s="184"/>
      <c r="KYN1040" s="184"/>
      <c r="KYO1040" s="184"/>
      <c r="KYP1040" s="184"/>
      <c r="KYQ1040" s="184"/>
      <c r="KYR1040" s="184"/>
      <c r="KYS1040" s="184"/>
      <c r="KYT1040" s="184"/>
      <c r="KYU1040" s="184"/>
      <c r="KYV1040" s="184"/>
      <c r="KYW1040" s="184"/>
      <c r="KYX1040" s="184"/>
      <c r="KYY1040" s="184"/>
      <c r="KYZ1040" s="184"/>
      <c r="KZA1040" s="184"/>
      <c r="KZB1040" s="184"/>
      <c r="KZC1040" s="184"/>
      <c r="KZD1040" s="184"/>
      <c r="KZE1040" s="184"/>
      <c r="KZF1040" s="184"/>
      <c r="KZG1040" s="184"/>
      <c r="KZH1040" s="184"/>
      <c r="KZI1040" s="184"/>
      <c r="KZJ1040" s="184"/>
      <c r="KZK1040" s="184"/>
      <c r="KZL1040" s="184"/>
      <c r="KZM1040" s="184"/>
      <c r="KZN1040" s="184"/>
      <c r="KZO1040" s="184"/>
      <c r="KZP1040" s="184"/>
      <c r="KZQ1040" s="184"/>
      <c r="KZR1040" s="184"/>
      <c r="KZS1040" s="184"/>
      <c r="KZT1040" s="184"/>
      <c r="KZU1040" s="184"/>
      <c r="KZV1040" s="184"/>
      <c r="KZW1040" s="184"/>
      <c r="KZX1040" s="184"/>
      <c r="KZY1040" s="184"/>
      <c r="KZZ1040" s="184"/>
      <c r="LAA1040" s="184"/>
      <c r="LAB1040" s="184"/>
      <c r="LAC1040" s="184"/>
      <c r="LAD1040" s="184"/>
      <c r="LAE1040" s="184"/>
      <c r="LAF1040" s="184"/>
      <c r="LAG1040" s="184"/>
      <c r="LAH1040" s="184"/>
      <c r="LAI1040" s="184"/>
      <c r="LAJ1040" s="184"/>
      <c r="LAK1040" s="184"/>
      <c r="LAL1040" s="184"/>
      <c r="LAM1040" s="184"/>
      <c r="LAN1040" s="184"/>
      <c r="LAO1040" s="184"/>
      <c r="LAP1040" s="184"/>
      <c r="LAQ1040" s="184"/>
      <c r="LAR1040" s="184"/>
      <c r="LAS1040" s="184"/>
      <c r="LAT1040" s="184"/>
      <c r="LAU1040" s="184"/>
      <c r="LAV1040" s="184"/>
      <c r="LAW1040" s="184"/>
      <c r="LAX1040" s="184"/>
      <c r="LAY1040" s="184"/>
      <c r="LAZ1040" s="184"/>
      <c r="LBA1040" s="184"/>
      <c r="LBB1040" s="184"/>
      <c r="LBC1040" s="184"/>
      <c r="LBD1040" s="184"/>
      <c r="LBE1040" s="184"/>
      <c r="LBF1040" s="184"/>
      <c r="LBG1040" s="184"/>
      <c r="LBH1040" s="184"/>
      <c r="LBI1040" s="184"/>
      <c r="LBJ1040" s="184"/>
      <c r="LBK1040" s="184"/>
      <c r="LBL1040" s="184"/>
      <c r="LBM1040" s="184"/>
      <c r="LBN1040" s="184"/>
      <c r="LBO1040" s="184"/>
      <c r="LBP1040" s="184"/>
      <c r="LBQ1040" s="184"/>
      <c r="LBR1040" s="184"/>
      <c r="LBS1040" s="184"/>
      <c r="LBT1040" s="184"/>
      <c r="LBU1040" s="184"/>
      <c r="LBV1040" s="184"/>
      <c r="LBW1040" s="184"/>
      <c r="LBX1040" s="184"/>
      <c r="LBY1040" s="184"/>
      <c r="LBZ1040" s="184"/>
      <c r="LCA1040" s="184"/>
      <c r="LCB1040" s="184"/>
      <c r="LCC1040" s="184"/>
      <c r="LCD1040" s="184"/>
      <c r="LCE1040" s="184"/>
      <c r="LCF1040" s="184"/>
      <c r="LCG1040" s="184"/>
      <c r="LCH1040" s="184"/>
      <c r="LCI1040" s="184"/>
      <c r="LCJ1040" s="184"/>
      <c r="LCK1040" s="184"/>
      <c r="LCL1040" s="184"/>
      <c r="LCM1040" s="184"/>
      <c r="LCN1040" s="184"/>
      <c r="LCO1040" s="184"/>
      <c r="LCP1040" s="184"/>
      <c r="LCQ1040" s="184"/>
      <c r="LCR1040" s="184"/>
      <c r="LCS1040" s="184"/>
      <c r="LCT1040" s="184"/>
      <c r="LCU1040" s="184"/>
      <c r="LCV1040" s="184"/>
      <c r="LCW1040" s="184"/>
      <c r="LCX1040" s="184"/>
      <c r="LCY1040" s="184"/>
      <c r="LCZ1040" s="184"/>
      <c r="LDA1040" s="184"/>
      <c r="LDB1040" s="184"/>
      <c r="LDC1040" s="184"/>
      <c r="LDD1040" s="184"/>
      <c r="LDE1040" s="184"/>
      <c r="LDF1040" s="184"/>
      <c r="LDG1040" s="184"/>
      <c r="LDH1040" s="184"/>
      <c r="LDI1040" s="184"/>
      <c r="LDJ1040" s="184"/>
      <c r="LDK1040" s="184"/>
      <c r="LDL1040" s="184"/>
      <c r="LDM1040" s="184"/>
      <c r="LDN1040" s="184"/>
      <c r="LDO1040" s="184"/>
      <c r="LDP1040" s="184"/>
      <c r="LDQ1040" s="184"/>
      <c r="LDR1040" s="184"/>
      <c r="LDS1040" s="184"/>
      <c r="LDT1040" s="184"/>
      <c r="LDU1040" s="184"/>
      <c r="LDV1040" s="184"/>
      <c r="LDW1040" s="184"/>
      <c r="LDX1040" s="184"/>
      <c r="LDY1040" s="184"/>
      <c r="LDZ1040" s="184"/>
      <c r="LEA1040" s="184"/>
      <c r="LEB1040" s="184"/>
      <c r="LEC1040" s="184"/>
      <c r="LED1040" s="184"/>
      <c r="LEE1040" s="184"/>
      <c r="LEF1040" s="184"/>
      <c r="LEG1040" s="184"/>
      <c r="LEH1040" s="184"/>
      <c r="LEI1040" s="184"/>
      <c r="LEJ1040" s="184"/>
      <c r="LEK1040" s="184"/>
      <c r="LEL1040" s="184"/>
      <c r="LEM1040" s="184"/>
      <c r="LEN1040" s="184"/>
      <c r="LEO1040" s="184"/>
      <c r="LEP1040" s="184"/>
      <c r="LEQ1040" s="184"/>
      <c r="LER1040" s="184"/>
      <c r="LES1040" s="184"/>
      <c r="LET1040" s="184"/>
      <c r="LEU1040" s="184"/>
      <c r="LEV1040" s="184"/>
      <c r="LEW1040" s="184"/>
      <c r="LEX1040" s="184"/>
      <c r="LEY1040" s="184"/>
      <c r="LEZ1040" s="184"/>
      <c r="LFA1040" s="184"/>
      <c r="LFB1040" s="184"/>
      <c r="LFC1040" s="184"/>
      <c r="LFD1040" s="184"/>
      <c r="LFE1040" s="184"/>
      <c r="LFF1040" s="184"/>
      <c r="LFG1040" s="184"/>
      <c r="LFH1040" s="184"/>
      <c r="LFI1040" s="184"/>
      <c r="LFJ1040" s="184"/>
      <c r="LFK1040" s="184"/>
      <c r="LFL1040" s="184"/>
      <c r="LFM1040" s="184"/>
      <c r="LFN1040" s="184"/>
      <c r="LFO1040" s="184"/>
      <c r="LFP1040" s="184"/>
      <c r="LFQ1040" s="184"/>
      <c r="LFR1040" s="184"/>
      <c r="LFS1040" s="184"/>
      <c r="LFT1040" s="184"/>
      <c r="LFU1040" s="184"/>
      <c r="LFV1040" s="184"/>
      <c r="LFW1040" s="184"/>
      <c r="LFX1040" s="184"/>
      <c r="LFY1040" s="184"/>
      <c r="LFZ1040" s="184"/>
      <c r="LGA1040" s="184"/>
      <c r="LGB1040" s="184"/>
      <c r="LGC1040" s="184"/>
      <c r="LGD1040" s="184"/>
      <c r="LGE1040" s="184"/>
      <c r="LGF1040" s="184"/>
      <c r="LGG1040" s="184"/>
      <c r="LGH1040" s="184"/>
      <c r="LGI1040" s="184"/>
      <c r="LGJ1040" s="184"/>
      <c r="LGK1040" s="184"/>
      <c r="LGL1040" s="184"/>
      <c r="LGM1040" s="184"/>
      <c r="LGN1040" s="184"/>
      <c r="LGO1040" s="184"/>
      <c r="LGP1040" s="184"/>
      <c r="LGQ1040" s="184"/>
      <c r="LGR1040" s="184"/>
      <c r="LGS1040" s="184"/>
      <c r="LGT1040" s="184"/>
      <c r="LGU1040" s="184"/>
      <c r="LGV1040" s="184"/>
      <c r="LGW1040" s="184"/>
      <c r="LGX1040" s="184"/>
      <c r="LGY1040" s="184"/>
      <c r="LGZ1040" s="184"/>
      <c r="LHA1040" s="184"/>
      <c r="LHB1040" s="184"/>
      <c r="LHC1040" s="184"/>
      <c r="LHD1040" s="184"/>
      <c r="LHE1040" s="184"/>
      <c r="LHF1040" s="184"/>
      <c r="LHG1040" s="184"/>
      <c r="LHH1040" s="184"/>
      <c r="LHI1040" s="184"/>
      <c r="LHJ1040" s="184"/>
      <c r="LHK1040" s="184"/>
      <c r="LHL1040" s="184"/>
      <c r="LHM1040" s="184"/>
      <c r="LHN1040" s="184"/>
      <c r="LHO1040" s="184"/>
      <c r="LHP1040" s="184"/>
      <c r="LHQ1040" s="184"/>
      <c r="LHR1040" s="184"/>
      <c r="LHS1040" s="184"/>
      <c r="LHT1040" s="184"/>
      <c r="LHU1040" s="184"/>
      <c r="LHV1040" s="184"/>
      <c r="LHW1040" s="184"/>
      <c r="LHX1040" s="184"/>
      <c r="LHY1040" s="184"/>
      <c r="LHZ1040" s="184"/>
      <c r="LIA1040" s="184"/>
      <c r="LIB1040" s="184"/>
      <c r="LIC1040" s="184"/>
      <c r="LID1040" s="184"/>
      <c r="LIE1040" s="184"/>
      <c r="LIF1040" s="184"/>
      <c r="LIG1040" s="184"/>
      <c r="LIH1040" s="184"/>
      <c r="LII1040" s="184"/>
      <c r="LIJ1040" s="184"/>
      <c r="LIK1040" s="184"/>
      <c r="LIL1040" s="184"/>
      <c r="LIM1040" s="184"/>
      <c r="LIN1040" s="184"/>
      <c r="LIO1040" s="184"/>
      <c r="LIP1040" s="184"/>
      <c r="LIQ1040" s="184"/>
      <c r="LIR1040" s="184"/>
      <c r="LIS1040" s="184"/>
      <c r="LIT1040" s="184"/>
      <c r="LIU1040" s="184"/>
      <c r="LIV1040" s="184"/>
      <c r="LIW1040" s="184"/>
      <c r="LIX1040" s="184"/>
      <c r="LIY1040" s="184"/>
      <c r="LIZ1040" s="184"/>
      <c r="LJA1040" s="184"/>
      <c r="LJB1040" s="184"/>
      <c r="LJC1040" s="184"/>
      <c r="LJD1040" s="184"/>
      <c r="LJE1040" s="184"/>
      <c r="LJF1040" s="184"/>
      <c r="LJG1040" s="184"/>
      <c r="LJH1040" s="184"/>
      <c r="LJI1040" s="184"/>
      <c r="LJJ1040" s="184"/>
      <c r="LJK1040" s="184"/>
      <c r="LJL1040" s="184"/>
      <c r="LJM1040" s="184"/>
      <c r="LJN1040" s="184"/>
      <c r="LJO1040" s="184"/>
      <c r="LJP1040" s="184"/>
      <c r="LJQ1040" s="184"/>
      <c r="LJR1040" s="184"/>
      <c r="LJS1040" s="184"/>
      <c r="LJT1040" s="184"/>
      <c r="LJU1040" s="184"/>
      <c r="LJV1040" s="184"/>
      <c r="LJW1040" s="184"/>
      <c r="LJX1040" s="184"/>
      <c r="LJY1040" s="184"/>
      <c r="LJZ1040" s="184"/>
      <c r="LKA1040" s="184"/>
      <c r="LKB1040" s="184"/>
      <c r="LKC1040" s="184"/>
      <c r="LKD1040" s="184"/>
      <c r="LKE1040" s="184"/>
      <c r="LKF1040" s="184"/>
      <c r="LKG1040" s="184"/>
      <c r="LKH1040" s="184"/>
      <c r="LKI1040" s="184"/>
      <c r="LKJ1040" s="184"/>
      <c r="LKK1040" s="184"/>
      <c r="LKL1040" s="184"/>
      <c r="LKM1040" s="184"/>
      <c r="LKN1040" s="184"/>
      <c r="LKO1040" s="184"/>
      <c r="LKP1040" s="184"/>
      <c r="LKQ1040" s="184"/>
      <c r="LKR1040" s="184"/>
      <c r="LKS1040" s="184"/>
      <c r="LKT1040" s="184"/>
      <c r="LKU1040" s="184"/>
      <c r="LKV1040" s="184"/>
      <c r="LKW1040" s="184"/>
      <c r="LKX1040" s="184"/>
      <c r="LKY1040" s="184"/>
      <c r="LKZ1040" s="184"/>
      <c r="LLA1040" s="184"/>
      <c r="LLB1040" s="184"/>
      <c r="LLC1040" s="184"/>
      <c r="LLD1040" s="184"/>
      <c r="LLE1040" s="184"/>
      <c r="LLF1040" s="184"/>
      <c r="LLG1040" s="184"/>
      <c r="LLH1040" s="184"/>
      <c r="LLI1040" s="184"/>
      <c r="LLJ1040" s="184"/>
      <c r="LLK1040" s="184"/>
      <c r="LLL1040" s="184"/>
      <c r="LLM1040" s="184"/>
      <c r="LLN1040" s="184"/>
      <c r="LLO1040" s="184"/>
      <c r="LLP1040" s="184"/>
      <c r="LLQ1040" s="184"/>
      <c r="LLR1040" s="184"/>
      <c r="LLS1040" s="184"/>
      <c r="LLT1040" s="184"/>
      <c r="LLU1040" s="184"/>
      <c r="LLV1040" s="184"/>
      <c r="LLW1040" s="184"/>
      <c r="LLX1040" s="184"/>
      <c r="LLY1040" s="184"/>
      <c r="LLZ1040" s="184"/>
      <c r="LMA1040" s="184"/>
      <c r="LMB1040" s="184"/>
      <c r="LMC1040" s="184"/>
      <c r="LMD1040" s="184"/>
      <c r="LME1040" s="184"/>
      <c r="LMF1040" s="184"/>
      <c r="LMG1040" s="184"/>
      <c r="LMH1040" s="184"/>
      <c r="LMI1040" s="184"/>
      <c r="LMJ1040" s="184"/>
      <c r="LMK1040" s="184"/>
      <c r="LML1040" s="184"/>
      <c r="LMM1040" s="184"/>
      <c r="LMN1040" s="184"/>
      <c r="LMO1040" s="184"/>
      <c r="LMP1040" s="184"/>
      <c r="LMQ1040" s="184"/>
      <c r="LMR1040" s="184"/>
      <c r="LMS1040" s="184"/>
      <c r="LMT1040" s="184"/>
      <c r="LMU1040" s="184"/>
      <c r="LMV1040" s="184"/>
      <c r="LMW1040" s="184"/>
      <c r="LMX1040" s="184"/>
      <c r="LMY1040" s="184"/>
      <c r="LMZ1040" s="184"/>
      <c r="LNA1040" s="184"/>
      <c r="LNB1040" s="184"/>
      <c r="LNC1040" s="184"/>
      <c r="LND1040" s="184"/>
      <c r="LNE1040" s="184"/>
      <c r="LNF1040" s="184"/>
      <c r="LNG1040" s="184"/>
      <c r="LNH1040" s="184"/>
      <c r="LNI1040" s="184"/>
      <c r="LNJ1040" s="184"/>
      <c r="LNK1040" s="184"/>
      <c r="LNL1040" s="184"/>
      <c r="LNM1040" s="184"/>
      <c r="LNN1040" s="184"/>
      <c r="LNO1040" s="184"/>
      <c r="LNP1040" s="184"/>
      <c r="LNQ1040" s="184"/>
      <c r="LNR1040" s="184"/>
      <c r="LNS1040" s="184"/>
      <c r="LNT1040" s="184"/>
      <c r="LNU1040" s="184"/>
      <c r="LNV1040" s="184"/>
      <c r="LNW1040" s="184"/>
      <c r="LNX1040" s="184"/>
      <c r="LNY1040" s="184"/>
      <c r="LNZ1040" s="184"/>
      <c r="LOA1040" s="184"/>
      <c r="LOB1040" s="184"/>
      <c r="LOC1040" s="184"/>
      <c r="LOD1040" s="184"/>
      <c r="LOE1040" s="184"/>
      <c r="LOF1040" s="184"/>
      <c r="LOG1040" s="184"/>
      <c r="LOH1040" s="184"/>
      <c r="LOI1040" s="184"/>
      <c r="LOJ1040" s="184"/>
      <c r="LOK1040" s="184"/>
      <c r="LOL1040" s="184"/>
      <c r="LOM1040" s="184"/>
      <c r="LON1040" s="184"/>
      <c r="LOO1040" s="184"/>
      <c r="LOP1040" s="184"/>
      <c r="LOQ1040" s="184"/>
      <c r="LOR1040" s="184"/>
      <c r="LOS1040" s="184"/>
      <c r="LOT1040" s="184"/>
      <c r="LOU1040" s="184"/>
      <c r="LOV1040" s="184"/>
      <c r="LOW1040" s="184"/>
      <c r="LOX1040" s="184"/>
      <c r="LOY1040" s="184"/>
      <c r="LOZ1040" s="184"/>
      <c r="LPA1040" s="184"/>
      <c r="LPB1040" s="184"/>
      <c r="LPC1040" s="184"/>
      <c r="LPD1040" s="184"/>
      <c r="LPE1040" s="184"/>
      <c r="LPF1040" s="184"/>
      <c r="LPG1040" s="184"/>
      <c r="LPH1040" s="184"/>
      <c r="LPI1040" s="184"/>
      <c r="LPJ1040" s="184"/>
      <c r="LPK1040" s="184"/>
      <c r="LPL1040" s="184"/>
      <c r="LPM1040" s="184"/>
      <c r="LPN1040" s="184"/>
      <c r="LPO1040" s="184"/>
      <c r="LPP1040" s="184"/>
      <c r="LPQ1040" s="184"/>
      <c r="LPR1040" s="184"/>
      <c r="LPS1040" s="184"/>
      <c r="LPT1040" s="184"/>
      <c r="LPU1040" s="184"/>
      <c r="LPV1040" s="184"/>
      <c r="LPW1040" s="184"/>
      <c r="LPX1040" s="184"/>
      <c r="LPY1040" s="184"/>
      <c r="LPZ1040" s="184"/>
      <c r="LQA1040" s="184"/>
      <c r="LQB1040" s="184"/>
      <c r="LQC1040" s="184"/>
      <c r="LQD1040" s="184"/>
      <c r="LQE1040" s="184"/>
      <c r="LQF1040" s="184"/>
      <c r="LQG1040" s="184"/>
      <c r="LQH1040" s="184"/>
      <c r="LQI1040" s="184"/>
      <c r="LQJ1040" s="184"/>
      <c r="LQK1040" s="184"/>
      <c r="LQL1040" s="184"/>
      <c r="LQM1040" s="184"/>
      <c r="LQN1040" s="184"/>
      <c r="LQO1040" s="184"/>
      <c r="LQP1040" s="184"/>
      <c r="LQQ1040" s="184"/>
      <c r="LQR1040" s="184"/>
      <c r="LQS1040" s="184"/>
      <c r="LQT1040" s="184"/>
      <c r="LQU1040" s="184"/>
      <c r="LQV1040" s="184"/>
      <c r="LQW1040" s="184"/>
      <c r="LQX1040" s="184"/>
      <c r="LQY1040" s="184"/>
      <c r="LQZ1040" s="184"/>
      <c r="LRA1040" s="184"/>
      <c r="LRB1040" s="184"/>
      <c r="LRC1040" s="184"/>
      <c r="LRD1040" s="184"/>
      <c r="LRE1040" s="184"/>
      <c r="LRF1040" s="184"/>
      <c r="LRG1040" s="184"/>
      <c r="LRH1040" s="184"/>
      <c r="LRI1040" s="184"/>
      <c r="LRJ1040" s="184"/>
      <c r="LRK1040" s="184"/>
      <c r="LRL1040" s="184"/>
      <c r="LRM1040" s="184"/>
      <c r="LRN1040" s="184"/>
      <c r="LRO1040" s="184"/>
      <c r="LRP1040" s="184"/>
      <c r="LRQ1040" s="184"/>
      <c r="LRR1040" s="184"/>
      <c r="LRS1040" s="184"/>
      <c r="LRT1040" s="184"/>
      <c r="LRU1040" s="184"/>
      <c r="LRV1040" s="184"/>
      <c r="LRW1040" s="184"/>
      <c r="LRX1040" s="184"/>
      <c r="LRY1040" s="184"/>
      <c r="LRZ1040" s="184"/>
      <c r="LSA1040" s="184"/>
      <c r="LSB1040" s="184"/>
      <c r="LSC1040" s="184"/>
      <c r="LSD1040" s="184"/>
      <c r="LSE1040" s="184"/>
      <c r="LSF1040" s="184"/>
      <c r="LSG1040" s="184"/>
      <c r="LSH1040" s="184"/>
      <c r="LSI1040" s="184"/>
      <c r="LSJ1040" s="184"/>
      <c r="LSK1040" s="184"/>
      <c r="LSL1040" s="184"/>
      <c r="LSM1040" s="184"/>
      <c r="LSN1040" s="184"/>
      <c r="LSO1040" s="184"/>
      <c r="LSP1040" s="184"/>
      <c r="LSQ1040" s="184"/>
      <c r="LSR1040" s="184"/>
      <c r="LSS1040" s="184"/>
      <c r="LST1040" s="184"/>
      <c r="LSU1040" s="184"/>
      <c r="LSV1040" s="184"/>
      <c r="LSW1040" s="184"/>
      <c r="LSX1040" s="184"/>
      <c r="LSY1040" s="184"/>
      <c r="LSZ1040" s="184"/>
      <c r="LTA1040" s="184"/>
      <c r="LTB1040" s="184"/>
      <c r="LTC1040" s="184"/>
      <c r="LTD1040" s="184"/>
      <c r="LTE1040" s="184"/>
      <c r="LTF1040" s="184"/>
      <c r="LTG1040" s="184"/>
      <c r="LTH1040" s="184"/>
      <c r="LTI1040" s="184"/>
      <c r="LTJ1040" s="184"/>
      <c r="LTK1040" s="184"/>
      <c r="LTL1040" s="184"/>
      <c r="LTM1040" s="184"/>
      <c r="LTN1040" s="184"/>
      <c r="LTO1040" s="184"/>
      <c r="LTP1040" s="184"/>
      <c r="LTQ1040" s="184"/>
      <c r="LTR1040" s="184"/>
      <c r="LTS1040" s="184"/>
      <c r="LTT1040" s="184"/>
      <c r="LTU1040" s="184"/>
      <c r="LTV1040" s="184"/>
      <c r="LTW1040" s="184"/>
      <c r="LTX1040" s="184"/>
      <c r="LTY1040" s="184"/>
      <c r="LTZ1040" s="184"/>
      <c r="LUA1040" s="184"/>
      <c r="LUB1040" s="184"/>
      <c r="LUC1040" s="184"/>
      <c r="LUD1040" s="184"/>
      <c r="LUE1040" s="184"/>
      <c r="LUF1040" s="184"/>
      <c r="LUG1040" s="184"/>
      <c r="LUH1040" s="184"/>
      <c r="LUI1040" s="184"/>
      <c r="LUJ1040" s="184"/>
      <c r="LUK1040" s="184"/>
      <c r="LUL1040" s="184"/>
      <c r="LUM1040" s="184"/>
      <c r="LUN1040" s="184"/>
      <c r="LUO1040" s="184"/>
      <c r="LUP1040" s="184"/>
      <c r="LUQ1040" s="184"/>
      <c r="LUR1040" s="184"/>
      <c r="LUS1040" s="184"/>
      <c r="LUT1040" s="184"/>
      <c r="LUU1040" s="184"/>
      <c r="LUV1040" s="184"/>
      <c r="LUW1040" s="184"/>
      <c r="LUX1040" s="184"/>
      <c r="LUY1040" s="184"/>
      <c r="LUZ1040" s="184"/>
      <c r="LVA1040" s="184"/>
      <c r="LVB1040" s="184"/>
      <c r="LVC1040" s="184"/>
      <c r="LVD1040" s="184"/>
      <c r="LVE1040" s="184"/>
      <c r="LVF1040" s="184"/>
      <c r="LVG1040" s="184"/>
      <c r="LVH1040" s="184"/>
      <c r="LVI1040" s="184"/>
      <c r="LVJ1040" s="184"/>
      <c r="LVK1040" s="184"/>
      <c r="LVL1040" s="184"/>
      <c r="LVM1040" s="184"/>
      <c r="LVN1040" s="184"/>
      <c r="LVO1040" s="184"/>
      <c r="LVP1040" s="184"/>
      <c r="LVQ1040" s="184"/>
      <c r="LVR1040" s="184"/>
      <c r="LVS1040" s="184"/>
      <c r="LVT1040" s="184"/>
      <c r="LVU1040" s="184"/>
      <c r="LVV1040" s="184"/>
      <c r="LVW1040" s="184"/>
      <c r="LVX1040" s="184"/>
      <c r="LVY1040" s="184"/>
      <c r="LVZ1040" s="184"/>
      <c r="LWA1040" s="184"/>
      <c r="LWB1040" s="184"/>
      <c r="LWC1040" s="184"/>
      <c r="LWD1040" s="184"/>
      <c r="LWE1040" s="184"/>
      <c r="LWF1040" s="184"/>
      <c r="LWG1040" s="184"/>
      <c r="LWH1040" s="184"/>
      <c r="LWI1040" s="184"/>
      <c r="LWJ1040" s="184"/>
      <c r="LWK1040" s="184"/>
      <c r="LWL1040" s="184"/>
      <c r="LWM1040" s="184"/>
      <c r="LWN1040" s="184"/>
      <c r="LWO1040" s="184"/>
      <c r="LWP1040" s="184"/>
      <c r="LWQ1040" s="184"/>
      <c r="LWR1040" s="184"/>
      <c r="LWS1040" s="184"/>
      <c r="LWT1040" s="184"/>
      <c r="LWU1040" s="184"/>
      <c r="LWV1040" s="184"/>
      <c r="LWW1040" s="184"/>
      <c r="LWX1040" s="184"/>
      <c r="LWY1040" s="184"/>
      <c r="LWZ1040" s="184"/>
      <c r="LXA1040" s="184"/>
      <c r="LXB1040" s="184"/>
      <c r="LXC1040" s="184"/>
      <c r="LXD1040" s="184"/>
      <c r="LXE1040" s="184"/>
      <c r="LXF1040" s="184"/>
      <c r="LXG1040" s="184"/>
      <c r="LXH1040" s="184"/>
      <c r="LXI1040" s="184"/>
      <c r="LXJ1040" s="184"/>
      <c r="LXK1040" s="184"/>
      <c r="LXL1040" s="184"/>
      <c r="LXM1040" s="184"/>
      <c r="LXN1040" s="184"/>
      <c r="LXO1040" s="184"/>
      <c r="LXP1040" s="184"/>
      <c r="LXQ1040" s="184"/>
      <c r="LXR1040" s="184"/>
      <c r="LXS1040" s="184"/>
      <c r="LXT1040" s="184"/>
      <c r="LXU1040" s="184"/>
      <c r="LXV1040" s="184"/>
      <c r="LXW1040" s="184"/>
      <c r="LXX1040" s="184"/>
      <c r="LXY1040" s="184"/>
      <c r="LXZ1040" s="184"/>
      <c r="LYA1040" s="184"/>
      <c r="LYB1040" s="184"/>
      <c r="LYC1040" s="184"/>
      <c r="LYD1040" s="184"/>
      <c r="LYE1040" s="184"/>
      <c r="LYF1040" s="184"/>
      <c r="LYG1040" s="184"/>
      <c r="LYH1040" s="184"/>
      <c r="LYI1040" s="184"/>
      <c r="LYJ1040" s="184"/>
      <c r="LYK1040" s="184"/>
      <c r="LYL1040" s="184"/>
      <c r="LYM1040" s="184"/>
      <c r="LYN1040" s="184"/>
      <c r="LYO1040" s="184"/>
      <c r="LYP1040" s="184"/>
      <c r="LYQ1040" s="184"/>
      <c r="LYR1040" s="184"/>
      <c r="LYS1040" s="184"/>
      <c r="LYT1040" s="184"/>
      <c r="LYU1040" s="184"/>
      <c r="LYV1040" s="184"/>
      <c r="LYW1040" s="184"/>
      <c r="LYX1040" s="184"/>
      <c r="LYY1040" s="184"/>
      <c r="LYZ1040" s="184"/>
      <c r="LZA1040" s="184"/>
      <c r="LZB1040" s="184"/>
      <c r="LZC1040" s="184"/>
      <c r="LZD1040" s="184"/>
      <c r="LZE1040" s="184"/>
      <c r="LZF1040" s="184"/>
      <c r="LZG1040" s="184"/>
      <c r="LZH1040" s="184"/>
      <c r="LZI1040" s="184"/>
      <c r="LZJ1040" s="184"/>
      <c r="LZK1040" s="184"/>
      <c r="LZL1040" s="184"/>
      <c r="LZM1040" s="184"/>
      <c r="LZN1040" s="184"/>
      <c r="LZO1040" s="184"/>
      <c r="LZP1040" s="184"/>
      <c r="LZQ1040" s="184"/>
      <c r="LZR1040" s="184"/>
      <c r="LZS1040" s="184"/>
      <c r="LZT1040" s="184"/>
      <c r="LZU1040" s="184"/>
      <c r="LZV1040" s="184"/>
      <c r="LZW1040" s="184"/>
      <c r="LZX1040" s="184"/>
      <c r="LZY1040" s="184"/>
      <c r="LZZ1040" s="184"/>
      <c r="MAA1040" s="184"/>
      <c r="MAB1040" s="184"/>
      <c r="MAC1040" s="184"/>
      <c r="MAD1040" s="184"/>
      <c r="MAE1040" s="184"/>
      <c r="MAF1040" s="184"/>
      <c r="MAG1040" s="184"/>
      <c r="MAH1040" s="184"/>
      <c r="MAI1040" s="184"/>
      <c r="MAJ1040" s="184"/>
      <c r="MAK1040" s="184"/>
      <c r="MAL1040" s="184"/>
      <c r="MAM1040" s="184"/>
      <c r="MAN1040" s="184"/>
      <c r="MAO1040" s="184"/>
      <c r="MAP1040" s="184"/>
      <c r="MAQ1040" s="184"/>
      <c r="MAR1040" s="184"/>
      <c r="MAS1040" s="184"/>
      <c r="MAT1040" s="184"/>
      <c r="MAU1040" s="184"/>
      <c r="MAV1040" s="184"/>
      <c r="MAW1040" s="184"/>
      <c r="MAX1040" s="184"/>
      <c r="MAY1040" s="184"/>
      <c r="MAZ1040" s="184"/>
      <c r="MBA1040" s="184"/>
      <c r="MBB1040" s="184"/>
      <c r="MBC1040" s="184"/>
      <c r="MBD1040" s="184"/>
      <c r="MBE1040" s="184"/>
      <c r="MBF1040" s="184"/>
      <c r="MBG1040" s="184"/>
      <c r="MBH1040" s="184"/>
      <c r="MBI1040" s="184"/>
      <c r="MBJ1040" s="184"/>
      <c r="MBK1040" s="184"/>
      <c r="MBL1040" s="184"/>
      <c r="MBM1040" s="184"/>
      <c r="MBN1040" s="184"/>
      <c r="MBO1040" s="184"/>
      <c r="MBP1040" s="184"/>
      <c r="MBQ1040" s="184"/>
      <c r="MBR1040" s="184"/>
      <c r="MBS1040" s="184"/>
      <c r="MBT1040" s="184"/>
      <c r="MBU1040" s="184"/>
      <c r="MBV1040" s="184"/>
      <c r="MBW1040" s="184"/>
      <c r="MBX1040" s="184"/>
      <c r="MBY1040" s="184"/>
      <c r="MBZ1040" s="184"/>
      <c r="MCA1040" s="184"/>
      <c r="MCB1040" s="184"/>
      <c r="MCC1040" s="184"/>
      <c r="MCD1040" s="184"/>
      <c r="MCE1040" s="184"/>
      <c r="MCF1040" s="184"/>
      <c r="MCG1040" s="184"/>
      <c r="MCH1040" s="184"/>
      <c r="MCI1040" s="184"/>
      <c r="MCJ1040" s="184"/>
      <c r="MCK1040" s="184"/>
      <c r="MCL1040" s="184"/>
      <c r="MCM1040" s="184"/>
      <c r="MCN1040" s="184"/>
      <c r="MCO1040" s="184"/>
      <c r="MCP1040" s="184"/>
      <c r="MCQ1040" s="184"/>
      <c r="MCR1040" s="184"/>
      <c r="MCS1040" s="184"/>
      <c r="MCT1040" s="184"/>
      <c r="MCU1040" s="184"/>
      <c r="MCV1040" s="184"/>
      <c r="MCW1040" s="184"/>
      <c r="MCX1040" s="184"/>
      <c r="MCY1040" s="184"/>
      <c r="MCZ1040" s="184"/>
      <c r="MDA1040" s="184"/>
      <c r="MDB1040" s="184"/>
      <c r="MDC1040" s="184"/>
      <c r="MDD1040" s="184"/>
      <c r="MDE1040" s="184"/>
      <c r="MDF1040" s="184"/>
      <c r="MDG1040" s="184"/>
      <c r="MDH1040" s="184"/>
      <c r="MDI1040" s="184"/>
      <c r="MDJ1040" s="184"/>
      <c r="MDK1040" s="184"/>
      <c r="MDL1040" s="184"/>
      <c r="MDM1040" s="184"/>
      <c r="MDN1040" s="184"/>
      <c r="MDO1040" s="184"/>
      <c r="MDP1040" s="184"/>
      <c r="MDQ1040" s="184"/>
      <c r="MDR1040" s="184"/>
      <c r="MDS1040" s="184"/>
      <c r="MDT1040" s="184"/>
      <c r="MDU1040" s="184"/>
      <c r="MDV1040" s="184"/>
      <c r="MDW1040" s="184"/>
      <c r="MDX1040" s="184"/>
      <c r="MDY1040" s="184"/>
      <c r="MDZ1040" s="184"/>
      <c r="MEA1040" s="184"/>
      <c r="MEB1040" s="184"/>
      <c r="MEC1040" s="184"/>
      <c r="MED1040" s="184"/>
      <c r="MEE1040" s="184"/>
      <c r="MEF1040" s="184"/>
      <c r="MEG1040" s="184"/>
      <c r="MEH1040" s="184"/>
      <c r="MEI1040" s="184"/>
      <c r="MEJ1040" s="184"/>
      <c r="MEK1040" s="184"/>
      <c r="MEL1040" s="184"/>
      <c r="MEM1040" s="184"/>
      <c r="MEN1040" s="184"/>
      <c r="MEO1040" s="184"/>
      <c r="MEP1040" s="184"/>
      <c r="MEQ1040" s="184"/>
      <c r="MER1040" s="184"/>
      <c r="MES1040" s="184"/>
      <c r="MET1040" s="184"/>
      <c r="MEU1040" s="184"/>
      <c r="MEV1040" s="184"/>
      <c r="MEW1040" s="184"/>
      <c r="MEX1040" s="184"/>
      <c r="MEY1040" s="184"/>
      <c r="MEZ1040" s="184"/>
      <c r="MFA1040" s="184"/>
      <c r="MFB1040" s="184"/>
      <c r="MFC1040" s="184"/>
      <c r="MFD1040" s="184"/>
      <c r="MFE1040" s="184"/>
      <c r="MFF1040" s="184"/>
      <c r="MFG1040" s="184"/>
      <c r="MFH1040" s="184"/>
      <c r="MFI1040" s="184"/>
      <c r="MFJ1040" s="184"/>
      <c r="MFK1040" s="184"/>
      <c r="MFL1040" s="184"/>
      <c r="MFM1040" s="184"/>
      <c r="MFN1040" s="184"/>
      <c r="MFO1040" s="184"/>
      <c r="MFP1040" s="184"/>
      <c r="MFQ1040" s="184"/>
      <c r="MFR1040" s="184"/>
      <c r="MFS1040" s="184"/>
      <c r="MFT1040" s="184"/>
      <c r="MFU1040" s="184"/>
      <c r="MFV1040" s="184"/>
      <c r="MFW1040" s="184"/>
      <c r="MFX1040" s="184"/>
      <c r="MFY1040" s="184"/>
      <c r="MFZ1040" s="184"/>
      <c r="MGA1040" s="184"/>
      <c r="MGB1040" s="184"/>
      <c r="MGC1040" s="184"/>
      <c r="MGD1040" s="184"/>
      <c r="MGE1040" s="184"/>
      <c r="MGF1040" s="184"/>
      <c r="MGG1040" s="184"/>
      <c r="MGH1040" s="184"/>
      <c r="MGI1040" s="184"/>
      <c r="MGJ1040" s="184"/>
      <c r="MGK1040" s="184"/>
      <c r="MGL1040" s="184"/>
      <c r="MGM1040" s="184"/>
      <c r="MGN1040" s="184"/>
      <c r="MGO1040" s="184"/>
      <c r="MGP1040" s="184"/>
      <c r="MGQ1040" s="184"/>
      <c r="MGR1040" s="184"/>
      <c r="MGS1040" s="184"/>
      <c r="MGT1040" s="184"/>
      <c r="MGU1040" s="184"/>
      <c r="MGV1040" s="184"/>
      <c r="MGW1040" s="184"/>
      <c r="MGX1040" s="184"/>
      <c r="MGY1040" s="184"/>
      <c r="MGZ1040" s="184"/>
      <c r="MHA1040" s="184"/>
      <c r="MHB1040" s="184"/>
      <c r="MHC1040" s="184"/>
      <c r="MHD1040" s="184"/>
      <c r="MHE1040" s="184"/>
      <c r="MHF1040" s="184"/>
      <c r="MHG1040" s="184"/>
      <c r="MHH1040" s="184"/>
      <c r="MHI1040" s="184"/>
      <c r="MHJ1040" s="184"/>
      <c r="MHK1040" s="184"/>
      <c r="MHL1040" s="184"/>
      <c r="MHM1040" s="184"/>
      <c r="MHN1040" s="184"/>
      <c r="MHO1040" s="184"/>
      <c r="MHP1040" s="184"/>
      <c r="MHQ1040" s="184"/>
      <c r="MHR1040" s="184"/>
      <c r="MHS1040" s="184"/>
      <c r="MHT1040" s="184"/>
      <c r="MHU1040" s="184"/>
      <c r="MHV1040" s="184"/>
      <c r="MHW1040" s="184"/>
      <c r="MHX1040" s="184"/>
      <c r="MHY1040" s="184"/>
      <c r="MHZ1040" s="184"/>
      <c r="MIA1040" s="184"/>
      <c r="MIB1040" s="184"/>
      <c r="MIC1040" s="184"/>
      <c r="MID1040" s="184"/>
      <c r="MIE1040" s="184"/>
      <c r="MIF1040" s="184"/>
      <c r="MIG1040" s="184"/>
      <c r="MIH1040" s="184"/>
      <c r="MII1040" s="184"/>
      <c r="MIJ1040" s="184"/>
      <c r="MIK1040" s="184"/>
      <c r="MIL1040" s="184"/>
      <c r="MIM1040" s="184"/>
      <c r="MIN1040" s="184"/>
      <c r="MIO1040" s="184"/>
      <c r="MIP1040" s="184"/>
      <c r="MIQ1040" s="184"/>
      <c r="MIR1040" s="184"/>
      <c r="MIS1040" s="184"/>
      <c r="MIT1040" s="184"/>
      <c r="MIU1040" s="184"/>
      <c r="MIV1040" s="184"/>
      <c r="MIW1040" s="184"/>
      <c r="MIX1040" s="184"/>
      <c r="MIY1040" s="184"/>
      <c r="MIZ1040" s="184"/>
      <c r="MJA1040" s="184"/>
      <c r="MJB1040" s="184"/>
      <c r="MJC1040" s="184"/>
      <c r="MJD1040" s="184"/>
      <c r="MJE1040" s="184"/>
      <c r="MJF1040" s="184"/>
      <c r="MJG1040" s="184"/>
      <c r="MJH1040" s="184"/>
      <c r="MJI1040" s="184"/>
      <c r="MJJ1040" s="184"/>
      <c r="MJK1040" s="184"/>
      <c r="MJL1040" s="184"/>
      <c r="MJM1040" s="184"/>
      <c r="MJN1040" s="184"/>
      <c r="MJO1040" s="184"/>
      <c r="MJP1040" s="184"/>
      <c r="MJQ1040" s="184"/>
      <c r="MJR1040" s="184"/>
      <c r="MJS1040" s="184"/>
      <c r="MJT1040" s="184"/>
      <c r="MJU1040" s="184"/>
      <c r="MJV1040" s="184"/>
      <c r="MJW1040" s="184"/>
      <c r="MJX1040" s="184"/>
      <c r="MJY1040" s="184"/>
      <c r="MJZ1040" s="184"/>
      <c r="MKA1040" s="184"/>
      <c r="MKB1040" s="184"/>
      <c r="MKC1040" s="184"/>
      <c r="MKD1040" s="184"/>
      <c r="MKE1040" s="184"/>
      <c r="MKF1040" s="184"/>
      <c r="MKG1040" s="184"/>
      <c r="MKH1040" s="184"/>
      <c r="MKI1040" s="184"/>
      <c r="MKJ1040" s="184"/>
      <c r="MKK1040" s="184"/>
      <c r="MKL1040" s="184"/>
      <c r="MKM1040" s="184"/>
      <c r="MKN1040" s="184"/>
      <c r="MKO1040" s="184"/>
      <c r="MKP1040" s="184"/>
      <c r="MKQ1040" s="184"/>
      <c r="MKR1040" s="184"/>
      <c r="MKS1040" s="184"/>
      <c r="MKT1040" s="184"/>
      <c r="MKU1040" s="184"/>
      <c r="MKV1040" s="184"/>
      <c r="MKW1040" s="184"/>
      <c r="MKX1040" s="184"/>
      <c r="MKY1040" s="184"/>
      <c r="MKZ1040" s="184"/>
      <c r="MLA1040" s="184"/>
      <c r="MLB1040" s="184"/>
      <c r="MLC1040" s="184"/>
      <c r="MLD1040" s="184"/>
      <c r="MLE1040" s="184"/>
      <c r="MLF1040" s="184"/>
      <c r="MLG1040" s="184"/>
      <c r="MLH1040" s="184"/>
      <c r="MLI1040" s="184"/>
      <c r="MLJ1040" s="184"/>
      <c r="MLK1040" s="184"/>
      <c r="MLL1040" s="184"/>
      <c r="MLM1040" s="184"/>
      <c r="MLN1040" s="184"/>
      <c r="MLO1040" s="184"/>
      <c r="MLP1040" s="184"/>
      <c r="MLQ1040" s="184"/>
      <c r="MLR1040" s="184"/>
      <c r="MLS1040" s="184"/>
      <c r="MLT1040" s="184"/>
      <c r="MLU1040" s="184"/>
      <c r="MLV1040" s="184"/>
      <c r="MLW1040" s="184"/>
      <c r="MLX1040" s="184"/>
      <c r="MLY1040" s="184"/>
      <c r="MLZ1040" s="184"/>
      <c r="MMA1040" s="184"/>
      <c r="MMB1040" s="184"/>
      <c r="MMC1040" s="184"/>
      <c r="MMD1040" s="184"/>
      <c r="MME1040" s="184"/>
      <c r="MMF1040" s="184"/>
      <c r="MMG1040" s="184"/>
      <c r="MMH1040" s="184"/>
      <c r="MMI1040" s="184"/>
      <c r="MMJ1040" s="184"/>
      <c r="MMK1040" s="184"/>
      <c r="MML1040" s="184"/>
      <c r="MMM1040" s="184"/>
      <c r="MMN1040" s="184"/>
      <c r="MMO1040" s="184"/>
      <c r="MMP1040" s="184"/>
      <c r="MMQ1040" s="184"/>
      <c r="MMR1040" s="184"/>
      <c r="MMS1040" s="184"/>
      <c r="MMT1040" s="184"/>
      <c r="MMU1040" s="184"/>
      <c r="MMV1040" s="184"/>
      <c r="MMW1040" s="184"/>
      <c r="MMX1040" s="184"/>
      <c r="MMY1040" s="184"/>
      <c r="MMZ1040" s="184"/>
      <c r="MNA1040" s="184"/>
      <c r="MNB1040" s="184"/>
      <c r="MNC1040" s="184"/>
      <c r="MND1040" s="184"/>
      <c r="MNE1040" s="184"/>
      <c r="MNF1040" s="184"/>
      <c r="MNG1040" s="184"/>
      <c r="MNH1040" s="184"/>
      <c r="MNI1040" s="184"/>
      <c r="MNJ1040" s="184"/>
      <c r="MNK1040" s="184"/>
      <c r="MNL1040" s="184"/>
      <c r="MNM1040" s="184"/>
      <c r="MNN1040" s="184"/>
      <c r="MNO1040" s="184"/>
      <c r="MNP1040" s="184"/>
      <c r="MNQ1040" s="184"/>
      <c r="MNR1040" s="184"/>
      <c r="MNS1040" s="184"/>
      <c r="MNT1040" s="184"/>
      <c r="MNU1040" s="184"/>
      <c r="MNV1040" s="184"/>
      <c r="MNW1040" s="184"/>
      <c r="MNX1040" s="184"/>
      <c r="MNY1040" s="184"/>
      <c r="MNZ1040" s="184"/>
      <c r="MOA1040" s="184"/>
      <c r="MOB1040" s="184"/>
      <c r="MOC1040" s="184"/>
      <c r="MOD1040" s="184"/>
      <c r="MOE1040" s="184"/>
      <c r="MOF1040" s="184"/>
      <c r="MOG1040" s="184"/>
      <c r="MOH1040" s="184"/>
      <c r="MOI1040" s="184"/>
      <c r="MOJ1040" s="184"/>
      <c r="MOK1040" s="184"/>
      <c r="MOL1040" s="184"/>
      <c r="MOM1040" s="184"/>
      <c r="MON1040" s="184"/>
      <c r="MOO1040" s="184"/>
      <c r="MOP1040" s="184"/>
      <c r="MOQ1040" s="184"/>
      <c r="MOR1040" s="184"/>
      <c r="MOS1040" s="184"/>
      <c r="MOT1040" s="184"/>
      <c r="MOU1040" s="184"/>
      <c r="MOV1040" s="184"/>
      <c r="MOW1040" s="184"/>
      <c r="MOX1040" s="184"/>
      <c r="MOY1040" s="184"/>
      <c r="MOZ1040" s="184"/>
      <c r="MPA1040" s="184"/>
      <c r="MPB1040" s="184"/>
      <c r="MPC1040" s="184"/>
      <c r="MPD1040" s="184"/>
      <c r="MPE1040" s="184"/>
      <c r="MPF1040" s="184"/>
      <c r="MPG1040" s="184"/>
      <c r="MPH1040" s="184"/>
      <c r="MPI1040" s="184"/>
      <c r="MPJ1040" s="184"/>
      <c r="MPK1040" s="184"/>
      <c r="MPL1040" s="184"/>
      <c r="MPM1040" s="184"/>
      <c r="MPN1040" s="184"/>
      <c r="MPO1040" s="184"/>
      <c r="MPP1040" s="184"/>
      <c r="MPQ1040" s="184"/>
      <c r="MPR1040" s="184"/>
      <c r="MPS1040" s="184"/>
      <c r="MPT1040" s="184"/>
      <c r="MPU1040" s="184"/>
      <c r="MPV1040" s="184"/>
      <c r="MPW1040" s="184"/>
      <c r="MPX1040" s="184"/>
      <c r="MPY1040" s="184"/>
      <c r="MPZ1040" s="184"/>
      <c r="MQA1040" s="184"/>
      <c r="MQB1040" s="184"/>
      <c r="MQC1040" s="184"/>
      <c r="MQD1040" s="184"/>
      <c r="MQE1040" s="184"/>
      <c r="MQF1040" s="184"/>
      <c r="MQG1040" s="184"/>
      <c r="MQH1040" s="184"/>
      <c r="MQI1040" s="184"/>
      <c r="MQJ1040" s="184"/>
      <c r="MQK1040" s="184"/>
      <c r="MQL1040" s="184"/>
      <c r="MQM1040" s="184"/>
      <c r="MQN1040" s="184"/>
      <c r="MQO1040" s="184"/>
      <c r="MQP1040" s="184"/>
      <c r="MQQ1040" s="184"/>
      <c r="MQR1040" s="184"/>
      <c r="MQS1040" s="184"/>
      <c r="MQT1040" s="184"/>
      <c r="MQU1040" s="184"/>
      <c r="MQV1040" s="184"/>
      <c r="MQW1040" s="184"/>
      <c r="MQX1040" s="184"/>
      <c r="MQY1040" s="184"/>
      <c r="MQZ1040" s="184"/>
      <c r="MRA1040" s="184"/>
      <c r="MRB1040" s="184"/>
      <c r="MRC1040" s="184"/>
      <c r="MRD1040" s="184"/>
      <c r="MRE1040" s="184"/>
      <c r="MRF1040" s="184"/>
      <c r="MRG1040" s="184"/>
      <c r="MRH1040" s="184"/>
      <c r="MRI1040" s="184"/>
      <c r="MRJ1040" s="184"/>
      <c r="MRK1040" s="184"/>
      <c r="MRL1040" s="184"/>
      <c r="MRM1040" s="184"/>
      <c r="MRN1040" s="184"/>
      <c r="MRO1040" s="184"/>
      <c r="MRP1040" s="184"/>
      <c r="MRQ1040" s="184"/>
      <c r="MRR1040" s="184"/>
      <c r="MRS1040" s="184"/>
      <c r="MRT1040" s="184"/>
      <c r="MRU1040" s="184"/>
      <c r="MRV1040" s="184"/>
      <c r="MRW1040" s="184"/>
      <c r="MRX1040" s="184"/>
      <c r="MRY1040" s="184"/>
      <c r="MRZ1040" s="184"/>
      <c r="MSA1040" s="184"/>
      <c r="MSB1040" s="184"/>
      <c r="MSC1040" s="184"/>
      <c r="MSD1040" s="184"/>
      <c r="MSE1040" s="184"/>
      <c r="MSF1040" s="184"/>
      <c r="MSG1040" s="184"/>
      <c r="MSH1040" s="184"/>
      <c r="MSI1040" s="184"/>
      <c r="MSJ1040" s="184"/>
      <c r="MSK1040" s="184"/>
      <c r="MSL1040" s="184"/>
      <c r="MSM1040" s="184"/>
      <c r="MSN1040" s="184"/>
      <c r="MSO1040" s="184"/>
      <c r="MSP1040" s="184"/>
      <c r="MSQ1040" s="184"/>
      <c r="MSR1040" s="184"/>
      <c r="MSS1040" s="184"/>
      <c r="MST1040" s="184"/>
      <c r="MSU1040" s="184"/>
      <c r="MSV1040" s="184"/>
      <c r="MSW1040" s="184"/>
      <c r="MSX1040" s="184"/>
      <c r="MSY1040" s="184"/>
      <c r="MSZ1040" s="184"/>
      <c r="MTA1040" s="184"/>
      <c r="MTB1040" s="184"/>
      <c r="MTC1040" s="184"/>
      <c r="MTD1040" s="184"/>
      <c r="MTE1040" s="184"/>
      <c r="MTF1040" s="184"/>
      <c r="MTG1040" s="184"/>
      <c r="MTH1040" s="184"/>
      <c r="MTI1040" s="184"/>
      <c r="MTJ1040" s="184"/>
      <c r="MTK1040" s="184"/>
      <c r="MTL1040" s="184"/>
      <c r="MTM1040" s="184"/>
      <c r="MTN1040" s="184"/>
      <c r="MTO1040" s="184"/>
      <c r="MTP1040" s="184"/>
      <c r="MTQ1040" s="184"/>
      <c r="MTR1040" s="184"/>
      <c r="MTS1040" s="184"/>
      <c r="MTT1040" s="184"/>
      <c r="MTU1040" s="184"/>
      <c r="MTV1040" s="184"/>
      <c r="MTW1040" s="184"/>
      <c r="MTX1040" s="184"/>
      <c r="MTY1040" s="184"/>
      <c r="MTZ1040" s="184"/>
      <c r="MUA1040" s="184"/>
      <c r="MUB1040" s="184"/>
      <c r="MUC1040" s="184"/>
      <c r="MUD1040" s="184"/>
      <c r="MUE1040" s="184"/>
      <c r="MUF1040" s="184"/>
      <c r="MUG1040" s="184"/>
      <c r="MUH1040" s="184"/>
      <c r="MUI1040" s="184"/>
      <c r="MUJ1040" s="184"/>
      <c r="MUK1040" s="184"/>
      <c r="MUL1040" s="184"/>
      <c r="MUM1040" s="184"/>
      <c r="MUN1040" s="184"/>
      <c r="MUO1040" s="184"/>
      <c r="MUP1040" s="184"/>
      <c r="MUQ1040" s="184"/>
      <c r="MUR1040" s="184"/>
      <c r="MUS1040" s="184"/>
      <c r="MUT1040" s="184"/>
      <c r="MUU1040" s="184"/>
      <c r="MUV1040" s="184"/>
      <c r="MUW1040" s="184"/>
      <c r="MUX1040" s="184"/>
      <c r="MUY1040" s="184"/>
      <c r="MUZ1040" s="184"/>
      <c r="MVA1040" s="184"/>
      <c r="MVB1040" s="184"/>
      <c r="MVC1040" s="184"/>
      <c r="MVD1040" s="184"/>
      <c r="MVE1040" s="184"/>
      <c r="MVF1040" s="184"/>
      <c r="MVG1040" s="184"/>
      <c r="MVH1040" s="184"/>
      <c r="MVI1040" s="184"/>
      <c r="MVJ1040" s="184"/>
      <c r="MVK1040" s="184"/>
      <c r="MVL1040" s="184"/>
      <c r="MVM1040" s="184"/>
      <c r="MVN1040" s="184"/>
      <c r="MVO1040" s="184"/>
      <c r="MVP1040" s="184"/>
      <c r="MVQ1040" s="184"/>
      <c r="MVR1040" s="184"/>
      <c r="MVS1040" s="184"/>
      <c r="MVT1040" s="184"/>
      <c r="MVU1040" s="184"/>
      <c r="MVV1040" s="184"/>
      <c r="MVW1040" s="184"/>
      <c r="MVX1040" s="184"/>
      <c r="MVY1040" s="184"/>
      <c r="MVZ1040" s="184"/>
      <c r="MWA1040" s="184"/>
      <c r="MWB1040" s="184"/>
      <c r="MWC1040" s="184"/>
      <c r="MWD1040" s="184"/>
      <c r="MWE1040" s="184"/>
      <c r="MWF1040" s="184"/>
      <c r="MWG1040" s="184"/>
      <c r="MWH1040" s="184"/>
      <c r="MWI1040" s="184"/>
      <c r="MWJ1040" s="184"/>
      <c r="MWK1040" s="184"/>
      <c r="MWL1040" s="184"/>
      <c r="MWM1040" s="184"/>
      <c r="MWN1040" s="184"/>
      <c r="MWO1040" s="184"/>
      <c r="MWP1040" s="184"/>
      <c r="MWQ1040" s="184"/>
      <c r="MWR1040" s="184"/>
      <c r="MWS1040" s="184"/>
      <c r="MWT1040" s="184"/>
      <c r="MWU1040" s="184"/>
      <c r="MWV1040" s="184"/>
      <c r="MWW1040" s="184"/>
      <c r="MWX1040" s="184"/>
      <c r="MWY1040" s="184"/>
      <c r="MWZ1040" s="184"/>
      <c r="MXA1040" s="184"/>
      <c r="MXB1040" s="184"/>
      <c r="MXC1040" s="184"/>
      <c r="MXD1040" s="184"/>
      <c r="MXE1040" s="184"/>
      <c r="MXF1040" s="184"/>
      <c r="MXG1040" s="184"/>
      <c r="MXH1040" s="184"/>
      <c r="MXI1040" s="184"/>
      <c r="MXJ1040" s="184"/>
      <c r="MXK1040" s="184"/>
      <c r="MXL1040" s="184"/>
      <c r="MXM1040" s="184"/>
      <c r="MXN1040" s="184"/>
      <c r="MXO1040" s="184"/>
      <c r="MXP1040" s="184"/>
      <c r="MXQ1040" s="184"/>
      <c r="MXR1040" s="184"/>
      <c r="MXS1040" s="184"/>
      <c r="MXT1040" s="184"/>
      <c r="MXU1040" s="184"/>
      <c r="MXV1040" s="184"/>
      <c r="MXW1040" s="184"/>
      <c r="MXX1040" s="184"/>
      <c r="MXY1040" s="184"/>
      <c r="MXZ1040" s="184"/>
      <c r="MYA1040" s="184"/>
      <c r="MYB1040" s="184"/>
      <c r="MYC1040" s="184"/>
      <c r="MYD1040" s="184"/>
      <c r="MYE1040" s="184"/>
      <c r="MYF1040" s="184"/>
      <c r="MYG1040" s="184"/>
      <c r="MYH1040" s="184"/>
      <c r="MYI1040" s="184"/>
      <c r="MYJ1040" s="184"/>
      <c r="MYK1040" s="184"/>
      <c r="MYL1040" s="184"/>
      <c r="MYM1040" s="184"/>
      <c r="MYN1040" s="184"/>
      <c r="MYO1040" s="184"/>
      <c r="MYP1040" s="184"/>
      <c r="MYQ1040" s="184"/>
      <c r="MYR1040" s="184"/>
      <c r="MYS1040" s="184"/>
      <c r="MYT1040" s="184"/>
      <c r="MYU1040" s="184"/>
      <c r="MYV1040" s="184"/>
      <c r="MYW1040" s="184"/>
      <c r="MYX1040" s="184"/>
      <c r="MYY1040" s="184"/>
      <c r="MYZ1040" s="184"/>
      <c r="MZA1040" s="184"/>
      <c r="MZB1040" s="184"/>
      <c r="MZC1040" s="184"/>
      <c r="MZD1040" s="184"/>
      <c r="MZE1040" s="184"/>
      <c r="MZF1040" s="184"/>
      <c r="MZG1040" s="184"/>
      <c r="MZH1040" s="184"/>
      <c r="MZI1040" s="184"/>
      <c r="MZJ1040" s="184"/>
      <c r="MZK1040" s="184"/>
      <c r="MZL1040" s="184"/>
      <c r="MZM1040" s="184"/>
      <c r="MZN1040" s="184"/>
      <c r="MZO1040" s="184"/>
      <c r="MZP1040" s="184"/>
      <c r="MZQ1040" s="184"/>
      <c r="MZR1040" s="184"/>
      <c r="MZS1040" s="184"/>
      <c r="MZT1040" s="184"/>
      <c r="MZU1040" s="184"/>
      <c r="MZV1040" s="184"/>
      <c r="MZW1040" s="184"/>
      <c r="MZX1040" s="184"/>
      <c r="MZY1040" s="184"/>
      <c r="MZZ1040" s="184"/>
      <c r="NAA1040" s="184"/>
      <c r="NAB1040" s="184"/>
      <c r="NAC1040" s="184"/>
      <c r="NAD1040" s="184"/>
      <c r="NAE1040" s="184"/>
      <c r="NAF1040" s="184"/>
      <c r="NAG1040" s="184"/>
      <c r="NAH1040" s="184"/>
      <c r="NAI1040" s="184"/>
      <c r="NAJ1040" s="184"/>
      <c r="NAK1040" s="184"/>
      <c r="NAL1040" s="184"/>
      <c r="NAM1040" s="184"/>
      <c r="NAN1040" s="184"/>
      <c r="NAO1040" s="184"/>
      <c r="NAP1040" s="184"/>
      <c r="NAQ1040" s="184"/>
      <c r="NAR1040" s="184"/>
      <c r="NAS1040" s="184"/>
      <c r="NAT1040" s="184"/>
      <c r="NAU1040" s="184"/>
      <c r="NAV1040" s="184"/>
      <c r="NAW1040" s="184"/>
      <c r="NAX1040" s="184"/>
      <c r="NAY1040" s="184"/>
      <c r="NAZ1040" s="184"/>
      <c r="NBA1040" s="184"/>
      <c r="NBB1040" s="184"/>
      <c r="NBC1040" s="184"/>
      <c r="NBD1040" s="184"/>
      <c r="NBE1040" s="184"/>
      <c r="NBF1040" s="184"/>
      <c r="NBG1040" s="184"/>
      <c r="NBH1040" s="184"/>
      <c r="NBI1040" s="184"/>
      <c r="NBJ1040" s="184"/>
      <c r="NBK1040" s="184"/>
      <c r="NBL1040" s="184"/>
      <c r="NBM1040" s="184"/>
      <c r="NBN1040" s="184"/>
      <c r="NBO1040" s="184"/>
      <c r="NBP1040" s="184"/>
      <c r="NBQ1040" s="184"/>
      <c r="NBR1040" s="184"/>
      <c r="NBS1040" s="184"/>
      <c r="NBT1040" s="184"/>
      <c r="NBU1040" s="184"/>
      <c r="NBV1040" s="184"/>
      <c r="NBW1040" s="184"/>
      <c r="NBX1040" s="184"/>
      <c r="NBY1040" s="184"/>
      <c r="NBZ1040" s="184"/>
      <c r="NCA1040" s="184"/>
      <c r="NCB1040" s="184"/>
      <c r="NCC1040" s="184"/>
      <c r="NCD1040" s="184"/>
      <c r="NCE1040" s="184"/>
      <c r="NCF1040" s="184"/>
      <c r="NCG1040" s="184"/>
      <c r="NCH1040" s="184"/>
      <c r="NCI1040" s="184"/>
      <c r="NCJ1040" s="184"/>
      <c r="NCK1040" s="184"/>
      <c r="NCL1040" s="184"/>
      <c r="NCM1040" s="184"/>
      <c r="NCN1040" s="184"/>
      <c r="NCO1040" s="184"/>
      <c r="NCP1040" s="184"/>
      <c r="NCQ1040" s="184"/>
      <c r="NCR1040" s="184"/>
      <c r="NCS1040" s="184"/>
      <c r="NCT1040" s="184"/>
      <c r="NCU1040" s="184"/>
      <c r="NCV1040" s="184"/>
      <c r="NCW1040" s="184"/>
      <c r="NCX1040" s="184"/>
      <c r="NCY1040" s="184"/>
      <c r="NCZ1040" s="184"/>
      <c r="NDA1040" s="184"/>
      <c r="NDB1040" s="184"/>
      <c r="NDC1040" s="184"/>
      <c r="NDD1040" s="184"/>
      <c r="NDE1040" s="184"/>
      <c r="NDF1040" s="184"/>
      <c r="NDG1040" s="184"/>
      <c r="NDH1040" s="184"/>
      <c r="NDI1040" s="184"/>
      <c r="NDJ1040" s="184"/>
      <c r="NDK1040" s="184"/>
      <c r="NDL1040" s="184"/>
      <c r="NDM1040" s="184"/>
      <c r="NDN1040" s="184"/>
      <c r="NDO1040" s="184"/>
      <c r="NDP1040" s="184"/>
      <c r="NDQ1040" s="184"/>
      <c r="NDR1040" s="184"/>
      <c r="NDS1040" s="184"/>
      <c r="NDT1040" s="184"/>
      <c r="NDU1040" s="184"/>
      <c r="NDV1040" s="184"/>
      <c r="NDW1040" s="184"/>
      <c r="NDX1040" s="184"/>
      <c r="NDY1040" s="184"/>
      <c r="NDZ1040" s="184"/>
      <c r="NEA1040" s="184"/>
      <c r="NEB1040" s="184"/>
      <c r="NEC1040" s="184"/>
      <c r="NED1040" s="184"/>
      <c r="NEE1040" s="184"/>
      <c r="NEF1040" s="184"/>
      <c r="NEG1040" s="184"/>
      <c r="NEH1040" s="184"/>
      <c r="NEI1040" s="184"/>
      <c r="NEJ1040" s="184"/>
      <c r="NEK1040" s="184"/>
      <c r="NEL1040" s="184"/>
      <c r="NEM1040" s="184"/>
      <c r="NEN1040" s="184"/>
      <c r="NEO1040" s="184"/>
      <c r="NEP1040" s="184"/>
      <c r="NEQ1040" s="184"/>
      <c r="NER1040" s="184"/>
      <c r="NES1040" s="184"/>
      <c r="NET1040" s="184"/>
      <c r="NEU1040" s="184"/>
      <c r="NEV1040" s="184"/>
      <c r="NEW1040" s="184"/>
      <c r="NEX1040" s="184"/>
      <c r="NEY1040" s="184"/>
      <c r="NEZ1040" s="184"/>
      <c r="NFA1040" s="184"/>
      <c r="NFB1040" s="184"/>
      <c r="NFC1040" s="184"/>
      <c r="NFD1040" s="184"/>
      <c r="NFE1040" s="184"/>
      <c r="NFF1040" s="184"/>
      <c r="NFG1040" s="184"/>
      <c r="NFH1040" s="184"/>
      <c r="NFI1040" s="184"/>
      <c r="NFJ1040" s="184"/>
      <c r="NFK1040" s="184"/>
      <c r="NFL1040" s="184"/>
      <c r="NFM1040" s="184"/>
      <c r="NFN1040" s="184"/>
      <c r="NFO1040" s="184"/>
      <c r="NFP1040" s="184"/>
      <c r="NFQ1040" s="184"/>
      <c r="NFR1040" s="184"/>
      <c r="NFS1040" s="184"/>
      <c r="NFT1040" s="184"/>
      <c r="NFU1040" s="184"/>
      <c r="NFV1040" s="184"/>
      <c r="NFW1040" s="184"/>
      <c r="NFX1040" s="184"/>
      <c r="NFY1040" s="184"/>
      <c r="NFZ1040" s="184"/>
      <c r="NGA1040" s="184"/>
      <c r="NGB1040" s="184"/>
      <c r="NGC1040" s="184"/>
      <c r="NGD1040" s="184"/>
      <c r="NGE1040" s="184"/>
      <c r="NGF1040" s="184"/>
      <c r="NGG1040" s="184"/>
      <c r="NGH1040" s="184"/>
      <c r="NGI1040" s="184"/>
      <c r="NGJ1040" s="184"/>
      <c r="NGK1040" s="184"/>
      <c r="NGL1040" s="184"/>
      <c r="NGM1040" s="184"/>
      <c r="NGN1040" s="184"/>
      <c r="NGO1040" s="184"/>
      <c r="NGP1040" s="184"/>
      <c r="NGQ1040" s="184"/>
      <c r="NGR1040" s="184"/>
      <c r="NGS1040" s="184"/>
      <c r="NGT1040" s="184"/>
      <c r="NGU1040" s="184"/>
      <c r="NGV1040" s="184"/>
      <c r="NGW1040" s="184"/>
      <c r="NGX1040" s="184"/>
      <c r="NGY1040" s="184"/>
      <c r="NGZ1040" s="184"/>
      <c r="NHA1040" s="184"/>
      <c r="NHB1040" s="184"/>
      <c r="NHC1040" s="184"/>
      <c r="NHD1040" s="184"/>
      <c r="NHE1040" s="184"/>
      <c r="NHF1040" s="184"/>
      <c r="NHG1040" s="184"/>
      <c r="NHH1040" s="184"/>
      <c r="NHI1040" s="184"/>
      <c r="NHJ1040" s="184"/>
      <c r="NHK1040" s="184"/>
      <c r="NHL1040" s="184"/>
      <c r="NHM1040" s="184"/>
      <c r="NHN1040" s="184"/>
      <c r="NHO1040" s="184"/>
      <c r="NHP1040" s="184"/>
      <c r="NHQ1040" s="184"/>
      <c r="NHR1040" s="184"/>
      <c r="NHS1040" s="184"/>
      <c r="NHT1040" s="184"/>
      <c r="NHU1040" s="184"/>
      <c r="NHV1040" s="184"/>
      <c r="NHW1040" s="184"/>
      <c r="NHX1040" s="184"/>
      <c r="NHY1040" s="184"/>
      <c r="NHZ1040" s="184"/>
      <c r="NIA1040" s="184"/>
      <c r="NIB1040" s="184"/>
      <c r="NIC1040" s="184"/>
      <c r="NID1040" s="184"/>
      <c r="NIE1040" s="184"/>
      <c r="NIF1040" s="184"/>
      <c r="NIG1040" s="184"/>
      <c r="NIH1040" s="184"/>
      <c r="NII1040" s="184"/>
      <c r="NIJ1040" s="184"/>
      <c r="NIK1040" s="184"/>
      <c r="NIL1040" s="184"/>
      <c r="NIM1040" s="184"/>
      <c r="NIN1040" s="184"/>
      <c r="NIO1040" s="184"/>
      <c r="NIP1040" s="184"/>
      <c r="NIQ1040" s="184"/>
      <c r="NIR1040" s="184"/>
      <c r="NIS1040" s="184"/>
      <c r="NIT1040" s="184"/>
      <c r="NIU1040" s="184"/>
      <c r="NIV1040" s="184"/>
      <c r="NIW1040" s="184"/>
      <c r="NIX1040" s="184"/>
      <c r="NIY1040" s="184"/>
      <c r="NIZ1040" s="184"/>
      <c r="NJA1040" s="184"/>
      <c r="NJB1040" s="184"/>
      <c r="NJC1040" s="184"/>
      <c r="NJD1040" s="184"/>
      <c r="NJE1040" s="184"/>
      <c r="NJF1040" s="184"/>
      <c r="NJG1040" s="184"/>
      <c r="NJH1040" s="184"/>
      <c r="NJI1040" s="184"/>
      <c r="NJJ1040" s="184"/>
      <c r="NJK1040" s="184"/>
      <c r="NJL1040" s="184"/>
      <c r="NJM1040" s="184"/>
      <c r="NJN1040" s="184"/>
      <c r="NJO1040" s="184"/>
      <c r="NJP1040" s="184"/>
      <c r="NJQ1040" s="184"/>
      <c r="NJR1040" s="184"/>
      <c r="NJS1040" s="184"/>
      <c r="NJT1040" s="184"/>
      <c r="NJU1040" s="184"/>
      <c r="NJV1040" s="184"/>
      <c r="NJW1040" s="184"/>
      <c r="NJX1040" s="184"/>
      <c r="NJY1040" s="184"/>
      <c r="NJZ1040" s="184"/>
      <c r="NKA1040" s="184"/>
      <c r="NKB1040" s="184"/>
      <c r="NKC1040" s="184"/>
      <c r="NKD1040" s="184"/>
      <c r="NKE1040" s="184"/>
      <c r="NKF1040" s="184"/>
      <c r="NKG1040" s="184"/>
      <c r="NKH1040" s="184"/>
      <c r="NKI1040" s="184"/>
      <c r="NKJ1040" s="184"/>
      <c r="NKK1040" s="184"/>
      <c r="NKL1040" s="184"/>
      <c r="NKM1040" s="184"/>
      <c r="NKN1040" s="184"/>
      <c r="NKO1040" s="184"/>
      <c r="NKP1040" s="184"/>
      <c r="NKQ1040" s="184"/>
      <c r="NKR1040" s="184"/>
      <c r="NKS1040" s="184"/>
      <c r="NKT1040" s="184"/>
      <c r="NKU1040" s="184"/>
      <c r="NKV1040" s="184"/>
      <c r="NKW1040" s="184"/>
      <c r="NKX1040" s="184"/>
      <c r="NKY1040" s="184"/>
      <c r="NKZ1040" s="184"/>
      <c r="NLA1040" s="184"/>
      <c r="NLB1040" s="184"/>
      <c r="NLC1040" s="184"/>
      <c r="NLD1040" s="184"/>
      <c r="NLE1040" s="184"/>
      <c r="NLF1040" s="184"/>
      <c r="NLG1040" s="184"/>
      <c r="NLH1040" s="184"/>
      <c r="NLI1040" s="184"/>
      <c r="NLJ1040" s="184"/>
      <c r="NLK1040" s="184"/>
      <c r="NLL1040" s="184"/>
      <c r="NLM1040" s="184"/>
      <c r="NLN1040" s="184"/>
      <c r="NLO1040" s="184"/>
      <c r="NLP1040" s="184"/>
      <c r="NLQ1040" s="184"/>
      <c r="NLR1040" s="184"/>
      <c r="NLS1040" s="184"/>
      <c r="NLT1040" s="184"/>
      <c r="NLU1040" s="184"/>
      <c r="NLV1040" s="184"/>
      <c r="NLW1040" s="184"/>
      <c r="NLX1040" s="184"/>
      <c r="NLY1040" s="184"/>
      <c r="NLZ1040" s="184"/>
      <c r="NMA1040" s="184"/>
      <c r="NMB1040" s="184"/>
      <c r="NMC1040" s="184"/>
      <c r="NMD1040" s="184"/>
      <c r="NME1040" s="184"/>
      <c r="NMF1040" s="184"/>
      <c r="NMG1040" s="184"/>
      <c r="NMH1040" s="184"/>
      <c r="NMI1040" s="184"/>
      <c r="NMJ1040" s="184"/>
      <c r="NMK1040" s="184"/>
      <c r="NML1040" s="184"/>
      <c r="NMM1040" s="184"/>
      <c r="NMN1040" s="184"/>
      <c r="NMO1040" s="184"/>
      <c r="NMP1040" s="184"/>
      <c r="NMQ1040" s="184"/>
      <c r="NMR1040" s="184"/>
      <c r="NMS1040" s="184"/>
      <c r="NMT1040" s="184"/>
      <c r="NMU1040" s="184"/>
      <c r="NMV1040" s="184"/>
      <c r="NMW1040" s="184"/>
      <c r="NMX1040" s="184"/>
      <c r="NMY1040" s="184"/>
      <c r="NMZ1040" s="184"/>
      <c r="NNA1040" s="184"/>
      <c r="NNB1040" s="184"/>
      <c r="NNC1040" s="184"/>
      <c r="NND1040" s="184"/>
      <c r="NNE1040" s="184"/>
      <c r="NNF1040" s="184"/>
      <c r="NNG1040" s="184"/>
      <c r="NNH1040" s="184"/>
      <c r="NNI1040" s="184"/>
      <c r="NNJ1040" s="184"/>
      <c r="NNK1040" s="184"/>
      <c r="NNL1040" s="184"/>
      <c r="NNM1040" s="184"/>
      <c r="NNN1040" s="184"/>
      <c r="NNO1040" s="184"/>
      <c r="NNP1040" s="184"/>
      <c r="NNQ1040" s="184"/>
      <c r="NNR1040" s="184"/>
      <c r="NNS1040" s="184"/>
      <c r="NNT1040" s="184"/>
      <c r="NNU1040" s="184"/>
      <c r="NNV1040" s="184"/>
      <c r="NNW1040" s="184"/>
      <c r="NNX1040" s="184"/>
      <c r="NNY1040" s="184"/>
      <c r="NNZ1040" s="184"/>
      <c r="NOA1040" s="184"/>
      <c r="NOB1040" s="184"/>
      <c r="NOC1040" s="184"/>
      <c r="NOD1040" s="184"/>
      <c r="NOE1040" s="184"/>
      <c r="NOF1040" s="184"/>
      <c r="NOG1040" s="184"/>
      <c r="NOH1040" s="184"/>
      <c r="NOI1040" s="184"/>
      <c r="NOJ1040" s="184"/>
      <c r="NOK1040" s="184"/>
      <c r="NOL1040" s="184"/>
      <c r="NOM1040" s="184"/>
      <c r="NON1040" s="184"/>
      <c r="NOO1040" s="184"/>
      <c r="NOP1040" s="184"/>
      <c r="NOQ1040" s="184"/>
      <c r="NOR1040" s="184"/>
      <c r="NOS1040" s="184"/>
      <c r="NOT1040" s="184"/>
      <c r="NOU1040" s="184"/>
      <c r="NOV1040" s="184"/>
      <c r="NOW1040" s="184"/>
      <c r="NOX1040" s="184"/>
      <c r="NOY1040" s="184"/>
      <c r="NOZ1040" s="184"/>
      <c r="NPA1040" s="184"/>
      <c r="NPB1040" s="184"/>
      <c r="NPC1040" s="184"/>
      <c r="NPD1040" s="184"/>
      <c r="NPE1040" s="184"/>
      <c r="NPF1040" s="184"/>
      <c r="NPG1040" s="184"/>
      <c r="NPH1040" s="184"/>
      <c r="NPI1040" s="184"/>
      <c r="NPJ1040" s="184"/>
      <c r="NPK1040" s="184"/>
      <c r="NPL1040" s="184"/>
      <c r="NPM1040" s="184"/>
      <c r="NPN1040" s="184"/>
      <c r="NPO1040" s="184"/>
      <c r="NPP1040" s="184"/>
      <c r="NPQ1040" s="184"/>
      <c r="NPR1040" s="184"/>
      <c r="NPS1040" s="184"/>
      <c r="NPT1040" s="184"/>
      <c r="NPU1040" s="184"/>
      <c r="NPV1040" s="184"/>
      <c r="NPW1040" s="184"/>
      <c r="NPX1040" s="184"/>
      <c r="NPY1040" s="184"/>
      <c r="NPZ1040" s="184"/>
      <c r="NQA1040" s="184"/>
      <c r="NQB1040" s="184"/>
      <c r="NQC1040" s="184"/>
      <c r="NQD1040" s="184"/>
      <c r="NQE1040" s="184"/>
      <c r="NQF1040" s="184"/>
      <c r="NQG1040" s="184"/>
      <c r="NQH1040" s="184"/>
      <c r="NQI1040" s="184"/>
      <c r="NQJ1040" s="184"/>
      <c r="NQK1040" s="184"/>
      <c r="NQL1040" s="184"/>
      <c r="NQM1040" s="184"/>
      <c r="NQN1040" s="184"/>
      <c r="NQO1040" s="184"/>
      <c r="NQP1040" s="184"/>
      <c r="NQQ1040" s="184"/>
      <c r="NQR1040" s="184"/>
      <c r="NQS1040" s="184"/>
      <c r="NQT1040" s="184"/>
      <c r="NQU1040" s="184"/>
      <c r="NQV1040" s="184"/>
      <c r="NQW1040" s="184"/>
      <c r="NQX1040" s="184"/>
      <c r="NQY1040" s="184"/>
      <c r="NQZ1040" s="184"/>
      <c r="NRA1040" s="184"/>
      <c r="NRB1040" s="184"/>
      <c r="NRC1040" s="184"/>
      <c r="NRD1040" s="184"/>
      <c r="NRE1040" s="184"/>
      <c r="NRF1040" s="184"/>
      <c r="NRG1040" s="184"/>
      <c r="NRH1040" s="184"/>
      <c r="NRI1040" s="184"/>
      <c r="NRJ1040" s="184"/>
      <c r="NRK1040" s="184"/>
      <c r="NRL1040" s="184"/>
      <c r="NRM1040" s="184"/>
      <c r="NRN1040" s="184"/>
      <c r="NRO1040" s="184"/>
      <c r="NRP1040" s="184"/>
      <c r="NRQ1040" s="184"/>
      <c r="NRR1040" s="184"/>
      <c r="NRS1040" s="184"/>
      <c r="NRT1040" s="184"/>
      <c r="NRU1040" s="184"/>
      <c r="NRV1040" s="184"/>
      <c r="NRW1040" s="184"/>
      <c r="NRX1040" s="184"/>
      <c r="NRY1040" s="184"/>
      <c r="NRZ1040" s="184"/>
      <c r="NSA1040" s="184"/>
      <c r="NSB1040" s="184"/>
      <c r="NSC1040" s="184"/>
      <c r="NSD1040" s="184"/>
      <c r="NSE1040" s="184"/>
      <c r="NSF1040" s="184"/>
      <c r="NSG1040" s="184"/>
      <c r="NSH1040" s="184"/>
      <c r="NSI1040" s="184"/>
      <c r="NSJ1040" s="184"/>
      <c r="NSK1040" s="184"/>
      <c r="NSL1040" s="184"/>
      <c r="NSM1040" s="184"/>
      <c r="NSN1040" s="184"/>
      <c r="NSO1040" s="184"/>
      <c r="NSP1040" s="184"/>
      <c r="NSQ1040" s="184"/>
      <c r="NSR1040" s="184"/>
      <c r="NSS1040" s="184"/>
      <c r="NST1040" s="184"/>
      <c r="NSU1040" s="184"/>
      <c r="NSV1040" s="184"/>
      <c r="NSW1040" s="184"/>
      <c r="NSX1040" s="184"/>
      <c r="NSY1040" s="184"/>
      <c r="NSZ1040" s="184"/>
      <c r="NTA1040" s="184"/>
      <c r="NTB1040" s="184"/>
      <c r="NTC1040" s="184"/>
      <c r="NTD1040" s="184"/>
      <c r="NTE1040" s="184"/>
      <c r="NTF1040" s="184"/>
      <c r="NTG1040" s="184"/>
      <c r="NTH1040" s="184"/>
      <c r="NTI1040" s="184"/>
      <c r="NTJ1040" s="184"/>
      <c r="NTK1040" s="184"/>
      <c r="NTL1040" s="184"/>
      <c r="NTM1040" s="184"/>
      <c r="NTN1040" s="184"/>
      <c r="NTO1040" s="184"/>
      <c r="NTP1040" s="184"/>
      <c r="NTQ1040" s="184"/>
      <c r="NTR1040" s="184"/>
      <c r="NTS1040" s="184"/>
      <c r="NTT1040" s="184"/>
      <c r="NTU1040" s="184"/>
      <c r="NTV1040" s="184"/>
      <c r="NTW1040" s="184"/>
      <c r="NTX1040" s="184"/>
      <c r="NTY1040" s="184"/>
      <c r="NTZ1040" s="184"/>
      <c r="NUA1040" s="184"/>
      <c r="NUB1040" s="184"/>
      <c r="NUC1040" s="184"/>
      <c r="NUD1040" s="184"/>
      <c r="NUE1040" s="184"/>
      <c r="NUF1040" s="184"/>
      <c r="NUG1040" s="184"/>
      <c r="NUH1040" s="184"/>
      <c r="NUI1040" s="184"/>
      <c r="NUJ1040" s="184"/>
      <c r="NUK1040" s="184"/>
      <c r="NUL1040" s="184"/>
      <c r="NUM1040" s="184"/>
      <c r="NUN1040" s="184"/>
      <c r="NUO1040" s="184"/>
      <c r="NUP1040" s="184"/>
      <c r="NUQ1040" s="184"/>
      <c r="NUR1040" s="184"/>
      <c r="NUS1040" s="184"/>
      <c r="NUT1040" s="184"/>
      <c r="NUU1040" s="184"/>
      <c r="NUV1040" s="184"/>
      <c r="NUW1040" s="184"/>
      <c r="NUX1040" s="184"/>
      <c r="NUY1040" s="184"/>
      <c r="NUZ1040" s="184"/>
      <c r="NVA1040" s="184"/>
      <c r="NVB1040" s="184"/>
      <c r="NVC1040" s="184"/>
      <c r="NVD1040" s="184"/>
      <c r="NVE1040" s="184"/>
      <c r="NVF1040" s="184"/>
      <c r="NVG1040" s="184"/>
      <c r="NVH1040" s="184"/>
      <c r="NVI1040" s="184"/>
      <c r="NVJ1040" s="184"/>
      <c r="NVK1040" s="184"/>
      <c r="NVL1040" s="184"/>
      <c r="NVM1040" s="184"/>
      <c r="NVN1040" s="184"/>
      <c r="NVO1040" s="184"/>
      <c r="NVP1040" s="184"/>
      <c r="NVQ1040" s="184"/>
      <c r="NVR1040" s="184"/>
      <c r="NVS1040" s="184"/>
      <c r="NVT1040" s="184"/>
      <c r="NVU1040" s="184"/>
      <c r="NVV1040" s="184"/>
      <c r="NVW1040" s="184"/>
      <c r="NVX1040" s="184"/>
      <c r="NVY1040" s="184"/>
      <c r="NVZ1040" s="184"/>
      <c r="NWA1040" s="184"/>
      <c r="NWB1040" s="184"/>
      <c r="NWC1040" s="184"/>
      <c r="NWD1040" s="184"/>
      <c r="NWE1040" s="184"/>
      <c r="NWF1040" s="184"/>
      <c r="NWG1040" s="184"/>
      <c r="NWH1040" s="184"/>
      <c r="NWI1040" s="184"/>
      <c r="NWJ1040" s="184"/>
      <c r="NWK1040" s="184"/>
      <c r="NWL1040" s="184"/>
      <c r="NWM1040" s="184"/>
      <c r="NWN1040" s="184"/>
      <c r="NWO1040" s="184"/>
      <c r="NWP1040" s="184"/>
      <c r="NWQ1040" s="184"/>
      <c r="NWR1040" s="184"/>
      <c r="NWS1040" s="184"/>
      <c r="NWT1040" s="184"/>
      <c r="NWU1040" s="184"/>
      <c r="NWV1040" s="184"/>
      <c r="NWW1040" s="184"/>
      <c r="NWX1040" s="184"/>
      <c r="NWY1040" s="184"/>
      <c r="NWZ1040" s="184"/>
      <c r="NXA1040" s="184"/>
      <c r="NXB1040" s="184"/>
      <c r="NXC1040" s="184"/>
      <c r="NXD1040" s="184"/>
      <c r="NXE1040" s="184"/>
      <c r="NXF1040" s="184"/>
      <c r="NXG1040" s="184"/>
      <c r="NXH1040" s="184"/>
      <c r="NXI1040" s="184"/>
      <c r="NXJ1040" s="184"/>
      <c r="NXK1040" s="184"/>
      <c r="NXL1040" s="184"/>
      <c r="NXM1040" s="184"/>
      <c r="NXN1040" s="184"/>
      <c r="NXO1040" s="184"/>
      <c r="NXP1040" s="184"/>
      <c r="NXQ1040" s="184"/>
      <c r="NXR1040" s="184"/>
      <c r="NXS1040" s="184"/>
      <c r="NXT1040" s="184"/>
      <c r="NXU1040" s="184"/>
      <c r="NXV1040" s="184"/>
      <c r="NXW1040" s="184"/>
      <c r="NXX1040" s="184"/>
      <c r="NXY1040" s="184"/>
      <c r="NXZ1040" s="184"/>
      <c r="NYA1040" s="184"/>
      <c r="NYB1040" s="184"/>
      <c r="NYC1040" s="184"/>
      <c r="NYD1040" s="184"/>
      <c r="NYE1040" s="184"/>
      <c r="NYF1040" s="184"/>
      <c r="NYG1040" s="184"/>
      <c r="NYH1040" s="184"/>
      <c r="NYI1040" s="184"/>
      <c r="NYJ1040" s="184"/>
      <c r="NYK1040" s="184"/>
      <c r="NYL1040" s="184"/>
      <c r="NYM1040" s="184"/>
      <c r="NYN1040" s="184"/>
      <c r="NYO1040" s="184"/>
      <c r="NYP1040" s="184"/>
      <c r="NYQ1040" s="184"/>
      <c r="NYR1040" s="184"/>
      <c r="NYS1040" s="184"/>
      <c r="NYT1040" s="184"/>
      <c r="NYU1040" s="184"/>
      <c r="NYV1040" s="184"/>
      <c r="NYW1040" s="184"/>
      <c r="NYX1040" s="184"/>
      <c r="NYY1040" s="184"/>
      <c r="NYZ1040" s="184"/>
      <c r="NZA1040" s="184"/>
      <c r="NZB1040" s="184"/>
      <c r="NZC1040" s="184"/>
      <c r="NZD1040" s="184"/>
      <c r="NZE1040" s="184"/>
      <c r="NZF1040" s="184"/>
      <c r="NZG1040" s="184"/>
      <c r="NZH1040" s="184"/>
      <c r="NZI1040" s="184"/>
      <c r="NZJ1040" s="184"/>
      <c r="NZK1040" s="184"/>
      <c r="NZL1040" s="184"/>
      <c r="NZM1040" s="184"/>
      <c r="NZN1040" s="184"/>
      <c r="NZO1040" s="184"/>
      <c r="NZP1040" s="184"/>
      <c r="NZQ1040" s="184"/>
      <c r="NZR1040" s="184"/>
      <c r="NZS1040" s="184"/>
      <c r="NZT1040" s="184"/>
      <c r="NZU1040" s="184"/>
      <c r="NZV1040" s="184"/>
      <c r="NZW1040" s="184"/>
      <c r="NZX1040" s="184"/>
      <c r="NZY1040" s="184"/>
      <c r="NZZ1040" s="184"/>
      <c r="OAA1040" s="184"/>
      <c r="OAB1040" s="184"/>
      <c r="OAC1040" s="184"/>
      <c r="OAD1040" s="184"/>
      <c r="OAE1040" s="184"/>
      <c r="OAF1040" s="184"/>
      <c r="OAG1040" s="184"/>
      <c r="OAH1040" s="184"/>
      <c r="OAI1040" s="184"/>
      <c r="OAJ1040" s="184"/>
      <c r="OAK1040" s="184"/>
      <c r="OAL1040" s="184"/>
      <c r="OAM1040" s="184"/>
      <c r="OAN1040" s="184"/>
      <c r="OAO1040" s="184"/>
      <c r="OAP1040" s="184"/>
      <c r="OAQ1040" s="184"/>
      <c r="OAR1040" s="184"/>
      <c r="OAS1040" s="184"/>
      <c r="OAT1040" s="184"/>
      <c r="OAU1040" s="184"/>
      <c r="OAV1040" s="184"/>
      <c r="OAW1040" s="184"/>
      <c r="OAX1040" s="184"/>
      <c r="OAY1040" s="184"/>
      <c r="OAZ1040" s="184"/>
      <c r="OBA1040" s="184"/>
      <c r="OBB1040" s="184"/>
      <c r="OBC1040" s="184"/>
      <c r="OBD1040" s="184"/>
      <c r="OBE1040" s="184"/>
      <c r="OBF1040" s="184"/>
      <c r="OBG1040" s="184"/>
      <c r="OBH1040" s="184"/>
      <c r="OBI1040" s="184"/>
      <c r="OBJ1040" s="184"/>
      <c r="OBK1040" s="184"/>
      <c r="OBL1040" s="184"/>
      <c r="OBM1040" s="184"/>
      <c r="OBN1040" s="184"/>
      <c r="OBO1040" s="184"/>
      <c r="OBP1040" s="184"/>
      <c r="OBQ1040" s="184"/>
      <c r="OBR1040" s="184"/>
      <c r="OBS1040" s="184"/>
      <c r="OBT1040" s="184"/>
      <c r="OBU1040" s="184"/>
      <c r="OBV1040" s="184"/>
      <c r="OBW1040" s="184"/>
      <c r="OBX1040" s="184"/>
      <c r="OBY1040" s="184"/>
      <c r="OBZ1040" s="184"/>
      <c r="OCA1040" s="184"/>
      <c r="OCB1040" s="184"/>
      <c r="OCC1040" s="184"/>
      <c r="OCD1040" s="184"/>
      <c r="OCE1040" s="184"/>
      <c r="OCF1040" s="184"/>
      <c r="OCG1040" s="184"/>
      <c r="OCH1040" s="184"/>
      <c r="OCI1040" s="184"/>
      <c r="OCJ1040" s="184"/>
      <c r="OCK1040" s="184"/>
      <c r="OCL1040" s="184"/>
      <c r="OCM1040" s="184"/>
      <c r="OCN1040" s="184"/>
      <c r="OCO1040" s="184"/>
      <c r="OCP1040" s="184"/>
      <c r="OCQ1040" s="184"/>
      <c r="OCR1040" s="184"/>
      <c r="OCS1040" s="184"/>
      <c r="OCT1040" s="184"/>
      <c r="OCU1040" s="184"/>
      <c r="OCV1040" s="184"/>
      <c r="OCW1040" s="184"/>
      <c r="OCX1040" s="184"/>
      <c r="OCY1040" s="184"/>
      <c r="OCZ1040" s="184"/>
      <c r="ODA1040" s="184"/>
      <c r="ODB1040" s="184"/>
      <c r="ODC1040" s="184"/>
      <c r="ODD1040" s="184"/>
      <c r="ODE1040" s="184"/>
      <c r="ODF1040" s="184"/>
      <c r="ODG1040" s="184"/>
      <c r="ODH1040" s="184"/>
      <c r="ODI1040" s="184"/>
      <c r="ODJ1040" s="184"/>
      <c r="ODK1040" s="184"/>
      <c r="ODL1040" s="184"/>
      <c r="ODM1040" s="184"/>
      <c r="ODN1040" s="184"/>
      <c r="ODO1040" s="184"/>
      <c r="ODP1040" s="184"/>
      <c r="ODQ1040" s="184"/>
      <c r="ODR1040" s="184"/>
      <c r="ODS1040" s="184"/>
      <c r="ODT1040" s="184"/>
      <c r="ODU1040" s="184"/>
      <c r="ODV1040" s="184"/>
      <c r="ODW1040" s="184"/>
      <c r="ODX1040" s="184"/>
      <c r="ODY1040" s="184"/>
      <c r="ODZ1040" s="184"/>
      <c r="OEA1040" s="184"/>
      <c r="OEB1040" s="184"/>
      <c r="OEC1040" s="184"/>
      <c r="OED1040" s="184"/>
      <c r="OEE1040" s="184"/>
      <c r="OEF1040" s="184"/>
      <c r="OEG1040" s="184"/>
      <c r="OEH1040" s="184"/>
      <c r="OEI1040" s="184"/>
      <c r="OEJ1040" s="184"/>
      <c r="OEK1040" s="184"/>
      <c r="OEL1040" s="184"/>
      <c r="OEM1040" s="184"/>
      <c r="OEN1040" s="184"/>
      <c r="OEO1040" s="184"/>
      <c r="OEP1040" s="184"/>
      <c r="OEQ1040" s="184"/>
      <c r="OER1040" s="184"/>
      <c r="OES1040" s="184"/>
      <c r="OET1040" s="184"/>
      <c r="OEU1040" s="184"/>
      <c r="OEV1040" s="184"/>
      <c r="OEW1040" s="184"/>
      <c r="OEX1040" s="184"/>
      <c r="OEY1040" s="184"/>
      <c r="OEZ1040" s="184"/>
      <c r="OFA1040" s="184"/>
      <c r="OFB1040" s="184"/>
      <c r="OFC1040" s="184"/>
      <c r="OFD1040" s="184"/>
      <c r="OFE1040" s="184"/>
      <c r="OFF1040" s="184"/>
      <c r="OFG1040" s="184"/>
      <c r="OFH1040" s="184"/>
      <c r="OFI1040" s="184"/>
      <c r="OFJ1040" s="184"/>
      <c r="OFK1040" s="184"/>
      <c r="OFL1040" s="184"/>
      <c r="OFM1040" s="184"/>
      <c r="OFN1040" s="184"/>
      <c r="OFO1040" s="184"/>
      <c r="OFP1040" s="184"/>
      <c r="OFQ1040" s="184"/>
      <c r="OFR1040" s="184"/>
      <c r="OFS1040" s="184"/>
      <c r="OFT1040" s="184"/>
      <c r="OFU1040" s="184"/>
      <c r="OFV1040" s="184"/>
      <c r="OFW1040" s="184"/>
      <c r="OFX1040" s="184"/>
      <c r="OFY1040" s="184"/>
      <c r="OFZ1040" s="184"/>
      <c r="OGA1040" s="184"/>
      <c r="OGB1040" s="184"/>
      <c r="OGC1040" s="184"/>
      <c r="OGD1040" s="184"/>
      <c r="OGE1040" s="184"/>
      <c r="OGF1040" s="184"/>
      <c r="OGG1040" s="184"/>
      <c r="OGH1040" s="184"/>
      <c r="OGI1040" s="184"/>
      <c r="OGJ1040" s="184"/>
      <c r="OGK1040" s="184"/>
      <c r="OGL1040" s="184"/>
      <c r="OGM1040" s="184"/>
      <c r="OGN1040" s="184"/>
      <c r="OGO1040" s="184"/>
      <c r="OGP1040" s="184"/>
      <c r="OGQ1040" s="184"/>
      <c r="OGR1040" s="184"/>
      <c r="OGS1040" s="184"/>
      <c r="OGT1040" s="184"/>
      <c r="OGU1040" s="184"/>
      <c r="OGV1040" s="184"/>
      <c r="OGW1040" s="184"/>
      <c r="OGX1040" s="184"/>
      <c r="OGY1040" s="184"/>
      <c r="OGZ1040" s="184"/>
      <c r="OHA1040" s="184"/>
      <c r="OHB1040" s="184"/>
      <c r="OHC1040" s="184"/>
      <c r="OHD1040" s="184"/>
      <c r="OHE1040" s="184"/>
      <c r="OHF1040" s="184"/>
      <c r="OHG1040" s="184"/>
      <c r="OHH1040" s="184"/>
      <c r="OHI1040" s="184"/>
      <c r="OHJ1040" s="184"/>
      <c r="OHK1040" s="184"/>
      <c r="OHL1040" s="184"/>
      <c r="OHM1040" s="184"/>
      <c r="OHN1040" s="184"/>
      <c r="OHO1040" s="184"/>
      <c r="OHP1040" s="184"/>
      <c r="OHQ1040" s="184"/>
      <c r="OHR1040" s="184"/>
      <c r="OHS1040" s="184"/>
      <c r="OHT1040" s="184"/>
      <c r="OHU1040" s="184"/>
      <c r="OHV1040" s="184"/>
      <c r="OHW1040" s="184"/>
      <c r="OHX1040" s="184"/>
      <c r="OHY1040" s="184"/>
      <c r="OHZ1040" s="184"/>
      <c r="OIA1040" s="184"/>
      <c r="OIB1040" s="184"/>
      <c r="OIC1040" s="184"/>
      <c r="OID1040" s="184"/>
      <c r="OIE1040" s="184"/>
      <c r="OIF1040" s="184"/>
      <c r="OIG1040" s="184"/>
      <c r="OIH1040" s="184"/>
      <c r="OII1040" s="184"/>
      <c r="OIJ1040" s="184"/>
      <c r="OIK1040" s="184"/>
      <c r="OIL1040" s="184"/>
      <c r="OIM1040" s="184"/>
      <c r="OIN1040" s="184"/>
      <c r="OIO1040" s="184"/>
      <c r="OIP1040" s="184"/>
      <c r="OIQ1040" s="184"/>
      <c r="OIR1040" s="184"/>
      <c r="OIS1040" s="184"/>
      <c r="OIT1040" s="184"/>
      <c r="OIU1040" s="184"/>
      <c r="OIV1040" s="184"/>
      <c r="OIW1040" s="184"/>
      <c r="OIX1040" s="184"/>
      <c r="OIY1040" s="184"/>
      <c r="OIZ1040" s="184"/>
      <c r="OJA1040" s="184"/>
      <c r="OJB1040" s="184"/>
      <c r="OJC1040" s="184"/>
      <c r="OJD1040" s="184"/>
      <c r="OJE1040" s="184"/>
      <c r="OJF1040" s="184"/>
      <c r="OJG1040" s="184"/>
      <c r="OJH1040" s="184"/>
      <c r="OJI1040" s="184"/>
      <c r="OJJ1040" s="184"/>
      <c r="OJK1040" s="184"/>
      <c r="OJL1040" s="184"/>
      <c r="OJM1040" s="184"/>
      <c r="OJN1040" s="184"/>
      <c r="OJO1040" s="184"/>
      <c r="OJP1040" s="184"/>
      <c r="OJQ1040" s="184"/>
      <c r="OJR1040" s="184"/>
      <c r="OJS1040" s="184"/>
      <c r="OJT1040" s="184"/>
      <c r="OJU1040" s="184"/>
      <c r="OJV1040" s="184"/>
      <c r="OJW1040" s="184"/>
      <c r="OJX1040" s="184"/>
      <c r="OJY1040" s="184"/>
      <c r="OJZ1040" s="184"/>
      <c r="OKA1040" s="184"/>
      <c r="OKB1040" s="184"/>
      <c r="OKC1040" s="184"/>
      <c r="OKD1040" s="184"/>
      <c r="OKE1040" s="184"/>
      <c r="OKF1040" s="184"/>
      <c r="OKG1040" s="184"/>
      <c r="OKH1040" s="184"/>
      <c r="OKI1040" s="184"/>
      <c r="OKJ1040" s="184"/>
      <c r="OKK1040" s="184"/>
      <c r="OKL1040" s="184"/>
      <c r="OKM1040" s="184"/>
      <c r="OKN1040" s="184"/>
      <c r="OKO1040" s="184"/>
      <c r="OKP1040" s="184"/>
      <c r="OKQ1040" s="184"/>
      <c r="OKR1040" s="184"/>
      <c r="OKS1040" s="184"/>
      <c r="OKT1040" s="184"/>
      <c r="OKU1040" s="184"/>
      <c r="OKV1040" s="184"/>
      <c r="OKW1040" s="184"/>
      <c r="OKX1040" s="184"/>
      <c r="OKY1040" s="184"/>
      <c r="OKZ1040" s="184"/>
      <c r="OLA1040" s="184"/>
      <c r="OLB1040" s="184"/>
      <c r="OLC1040" s="184"/>
      <c r="OLD1040" s="184"/>
      <c r="OLE1040" s="184"/>
      <c r="OLF1040" s="184"/>
      <c r="OLG1040" s="184"/>
      <c r="OLH1040" s="184"/>
      <c r="OLI1040" s="184"/>
      <c r="OLJ1040" s="184"/>
      <c r="OLK1040" s="184"/>
      <c r="OLL1040" s="184"/>
      <c r="OLM1040" s="184"/>
      <c r="OLN1040" s="184"/>
      <c r="OLO1040" s="184"/>
      <c r="OLP1040" s="184"/>
      <c r="OLQ1040" s="184"/>
      <c r="OLR1040" s="184"/>
      <c r="OLS1040" s="184"/>
      <c r="OLT1040" s="184"/>
      <c r="OLU1040" s="184"/>
      <c r="OLV1040" s="184"/>
      <c r="OLW1040" s="184"/>
      <c r="OLX1040" s="184"/>
      <c r="OLY1040" s="184"/>
      <c r="OLZ1040" s="184"/>
      <c r="OMA1040" s="184"/>
      <c r="OMB1040" s="184"/>
      <c r="OMC1040" s="184"/>
      <c r="OMD1040" s="184"/>
      <c r="OME1040" s="184"/>
      <c r="OMF1040" s="184"/>
      <c r="OMG1040" s="184"/>
      <c r="OMH1040" s="184"/>
      <c r="OMI1040" s="184"/>
      <c r="OMJ1040" s="184"/>
      <c r="OMK1040" s="184"/>
      <c r="OML1040" s="184"/>
      <c r="OMM1040" s="184"/>
      <c r="OMN1040" s="184"/>
      <c r="OMO1040" s="184"/>
      <c r="OMP1040" s="184"/>
      <c r="OMQ1040" s="184"/>
      <c r="OMR1040" s="184"/>
      <c r="OMS1040" s="184"/>
      <c r="OMT1040" s="184"/>
      <c r="OMU1040" s="184"/>
      <c r="OMV1040" s="184"/>
      <c r="OMW1040" s="184"/>
      <c r="OMX1040" s="184"/>
      <c r="OMY1040" s="184"/>
      <c r="OMZ1040" s="184"/>
      <c r="ONA1040" s="184"/>
      <c r="ONB1040" s="184"/>
      <c r="ONC1040" s="184"/>
      <c r="OND1040" s="184"/>
      <c r="ONE1040" s="184"/>
      <c r="ONF1040" s="184"/>
      <c r="ONG1040" s="184"/>
      <c r="ONH1040" s="184"/>
      <c r="ONI1040" s="184"/>
      <c r="ONJ1040" s="184"/>
      <c r="ONK1040" s="184"/>
      <c r="ONL1040" s="184"/>
      <c r="ONM1040" s="184"/>
      <c r="ONN1040" s="184"/>
      <c r="ONO1040" s="184"/>
      <c r="ONP1040" s="184"/>
      <c r="ONQ1040" s="184"/>
      <c r="ONR1040" s="184"/>
      <c r="ONS1040" s="184"/>
      <c r="ONT1040" s="184"/>
      <c r="ONU1040" s="184"/>
      <c r="ONV1040" s="184"/>
      <c r="ONW1040" s="184"/>
      <c r="ONX1040" s="184"/>
      <c r="ONY1040" s="184"/>
      <c r="ONZ1040" s="184"/>
      <c r="OOA1040" s="184"/>
      <c r="OOB1040" s="184"/>
      <c r="OOC1040" s="184"/>
      <c r="OOD1040" s="184"/>
      <c r="OOE1040" s="184"/>
      <c r="OOF1040" s="184"/>
      <c r="OOG1040" s="184"/>
      <c r="OOH1040" s="184"/>
      <c r="OOI1040" s="184"/>
      <c r="OOJ1040" s="184"/>
      <c r="OOK1040" s="184"/>
      <c r="OOL1040" s="184"/>
      <c r="OOM1040" s="184"/>
      <c r="OON1040" s="184"/>
      <c r="OOO1040" s="184"/>
      <c r="OOP1040" s="184"/>
      <c r="OOQ1040" s="184"/>
      <c r="OOR1040" s="184"/>
      <c r="OOS1040" s="184"/>
      <c r="OOT1040" s="184"/>
      <c r="OOU1040" s="184"/>
      <c r="OOV1040" s="184"/>
      <c r="OOW1040" s="184"/>
      <c r="OOX1040" s="184"/>
      <c r="OOY1040" s="184"/>
      <c r="OOZ1040" s="184"/>
      <c r="OPA1040" s="184"/>
      <c r="OPB1040" s="184"/>
      <c r="OPC1040" s="184"/>
      <c r="OPD1040" s="184"/>
      <c r="OPE1040" s="184"/>
      <c r="OPF1040" s="184"/>
      <c r="OPG1040" s="184"/>
      <c r="OPH1040" s="184"/>
      <c r="OPI1040" s="184"/>
      <c r="OPJ1040" s="184"/>
      <c r="OPK1040" s="184"/>
      <c r="OPL1040" s="184"/>
      <c r="OPM1040" s="184"/>
      <c r="OPN1040" s="184"/>
      <c r="OPO1040" s="184"/>
      <c r="OPP1040" s="184"/>
      <c r="OPQ1040" s="184"/>
      <c r="OPR1040" s="184"/>
      <c r="OPS1040" s="184"/>
      <c r="OPT1040" s="184"/>
      <c r="OPU1040" s="184"/>
      <c r="OPV1040" s="184"/>
      <c r="OPW1040" s="184"/>
      <c r="OPX1040" s="184"/>
      <c r="OPY1040" s="184"/>
      <c r="OPZ1040" s="184"/>
      <c r="OQA1040" s="184"/>
      <c r="OQB1040" s="184"/>
      <c r="OQC1040" s="184"/>
      <c r="OQD1040" s="184"/>
      <c r="OQE1040" s="184"/>
      <c r="OQF1040" s="184"/>
      <c r="OQG1040" s="184"/>
      <c r="OQH1040" s="184"/>
      <c r="OQI1040" s="184"/>
      <c r="OQJ1040" s="184"/>
      <c r="OQK1040" s="184"/>
      <c r="OQL1040" s="184"/>
      <c r="OQM1040" s="184"/>
      <c r="OQN1040" s="184"/>
      <c r="OQO1040" s="184"/>
      <c r="OQP1040" s="184"/>
      <c r="OQQ1040" s="184"/>
      <c r="OQR1040" s="184"/>
      <c r="OQS1040" s="184"/>
      <c r="OQT1040" s="184"/>
      <c r="OQU1040" s="184"/>
      <c r="OQV1040" s="184"/>
      <c r="OQW1040" s="184"/>
      <c r="OQX1040" s="184"/>
      <c r="OQY1040" s="184"/>
      <c r="OQZ1040" s="184"/>
      <c r="ORA1040" s="184"/>
      <c r="ORB1040" s="184"/>
      <c r="ORC1040" s="184"/>
      <c r="ORD1040" s="184"/>
      <c r="ORE1040" s="184"/>
      <c r="ORF1040" s="184"/>
      <c r="ORG1040" s="184"/>
      <c r="ORH1040" s="184"/>
      <c r="ORI1040" s="184"/>
      <c r="ORJ1040" s="184"/>
      <c r="ORK1040" s="184"/>
      <c r="ORL1040" s="184"/>
      <c r="ORM1040" s="184"/>
      <c r="ORN1040" s="184"/>
      <c r="ORO1040" s="184"/>
      <c r="ORP1040" s="184"/>
      <c r="ORQ1040" s="184"/>
      <c r="ORR1040" s="184"/>
      <c r="ORS1040" s="184"/>
      <c r="ORT1040" s="184"/>
      <c r="ORU1040" s="184"/>
      <c r="ORV1040" s="184"/>
      <c r="ORW1040" s="184"/>
      <c r="ORX1040" s="184"/>
      <c r="ORY1040" s="184"/>
      <c r="ORZ1040" s="184"/>
      <c r="OSA1040" s="184"/>
      <c r="OSB1040" s="184"/>
      <c r="OSC1040" s="184"/>
      <c r="OSD1040" s="184"/>
      <c r="OSE1040" s="184"/>
      <c r="OSF1040" s="184"/>
      <c r="OSG1040" s="184"/>
      <c r="OSH1040" s="184"/>
      <c r="OSI1040" s="184"/>
      <c r="OSJ1040" s="184"/>
      <c r="OSK1040" s="184"/>
      <c r="OSL1040" s="184"/>
      <c r="OSM1040" s="184"/>
      <c r="OSN1040" s="184"/>
      <c r="OSO1040" s="184"/>
      <c r="OSP1040" s="184"/>
      <c r="OSQ1040" s="184"/>
      <c r="OSR1040" s="184"/>
      <c r="OSS1040" s="184"/>
      <c r="OST1040" s="184"/>
      <c r="OSU1040" s="184"/>
      <c r="OSV1040" s="184"/>
      <c r="OSW1040" s="184"/>
      <c r="OSX1040" s="184"/>
      <c r="OSY1040" s="184"/>
      <c r="OSZ1040" s="184"/>
      <c r="OTA1040" s="184"/>
      <c r="OTB1040" s="184"/>
      <c r="OTC1040" s="184"/>
      <c r="OTD1040" s="184"/>
      <c r="OTE1040" s="184"/>
      <c r="OTF1040" s="184"/>
      <c r="OTG1040" s="184"/>
      <c r="OTH1040" s="184"/>
      <c r="OTI1040" s="184"/>
      <c r="OTJ1040" s="184"/>
      <c r="OTK1040" s="184"/>
      <c r="OTL1040" s="184"/>
      <c r="OTM1040" s="184"/>
      <c r="OTN1040" s="184"/>
      <c r="OTO1040" s="184"/>
      <c r="OTP1040" s="184"/>
      <c r="OTQ1040" s="184"/>
      <c r="OTR1040" s="184"/>
      <c r="OTS1040" s="184"/>
      <c r="OTT1040" s="184"/>
      <c r="OTU1040" s="184"/>
      <c r="OTV1040" s="184"/>
      <c r="OTW1040" s="184"/>
      <c r="OTX1040" s="184"/>
      <c r="OTY1040" s="184"/>
      <c r="OTZ1040" s="184"/>
      <c r="OUA1040" s="184"/>
      <c r="OUB1040" s="184"/>
      <c r="OUC1040" s="184"/>
      <c r="OUD1040" s="184"/>
      <c r="OUE1040" s="184"/>
      <c r="OUF1040" s="184"/>
      <c r="OUG1040" s="184"/>
      <c r="OUH1040" s="184"/>
      <c r="OUI1040" s="184"/>
      <c r="OUJ1040" s="184"/>
      <c r="OUK1040" s="184"/>
      <c r="OUL1040" s="184"/>
      <c r="OUM1040" s="184"/>
      <c r="OUN1040" s="184"/>
      <c r="OUO1040" s="184"/>
      <c r="OUP1040" s="184"/>
      <c r="OUQ1040" s="184"/>
      <c r="OUR1040" s="184"/>
      <c r="OUS1040" s="184"/>
      <c r="OUT1040" s="184"/>
      <c r="OUU1040" s="184"/>
      <c r="OUV1040" s="184"/>
      <c r="OUW1040" s="184"/>
      <c r="OUX1040" s="184"/>
      <c r="OUY1040" s="184"/>
      <c r="OUZ1040" s="184"/>
      <c r="OVA1040" s="184"/>
      <c r="OVB1040" s="184"/>
      <c r="OVC1040" s="184"/>
      <c r="OVD1040" s="184"/>
      <c r="OVE1040" s="184"/>
      <c r="OVF1040" s="184"/>
      <c r="OVG1040" s="184"/>
      <c r="OVH1040" s="184"/>
      <c r="OVI1040" s="184"/>
      <c r="OVJ1040" s="184"/>
      <c r="OVK1040" s="184"/>
      <c r="OVL1040" s="184"/>
      <c r="OVM1040" s="184"/>
      <c r="OVN1040" s="184"/>
      <c r="OVO1040" s="184"/>
      <c r="OVP1040" s="184"/>
      <c r="OVQ1040" s="184"/>
      <c r="OVR1040" s="184"/>
      <c r="OVS1040" s="184"/>
      <c r="OVT1040" s="184"/>
      <c r="OVU1040" s="184"/>
      <c r="OVV1040" s="184"/>
      <c r="OVW1040" s="184"/>
      <c r="OVX1040" s="184"/>
      <c r="OVY1040" s="184"/>
      <c r="OVZ1040" s="184"/>
      <c r="OWA1040" s="184"/>
      <c r="OWB1040" s="184"/>
      <c r="OWC1040" s="184"/>
      <c r="OWD1040" s="184"/>
      <c r="OWE1040" s="184"/>
      <c r="OWF1040" s="184"/>
      <c r="OWG1040" s="184"/>
      <c r="OWH1040" s="184"/>
      <c r="OWI1040" s="184"/>
      <c r="OWJ1040" s="184"/>
      <c r="OWK1040" s="184"/>
      <c r="OWL1040" s="184"/>
      <c r="OWM1040" s="184"/>
      <c r="OWN1040" s="184"/>
      <c r="OWO1040" s="184"/>
      <c r="OWP1040" s="184"/>
      <c r="OWQ1040" s="184"/>
      <c r="OWR1040" s="184"/>
      <c r="OWS1040" s="184"/>
      <c r="OWT1040" s="184"/>
      <c r="OWU1040" s="184"/>
      <c r="OWV1040" s="184"/>
      <c r="OWW1040" s="184"/>
      <c r="OWX1040" s="184"/>
      <c r="OWY1040" s="184"/>
      <c r="OWZ1040" s="184"/>
      <c r="OXA1040" s="184"/>
      <c r="OXB1040" s="184"/>
      <c r="OXC1040" s="184"/>
      <c r="OXD1040" s="184"/>
      <c r="OXE1040" s="184"/>
      <c r="OXF1040" s="184"/>
      <c r="OXG1040" s="184"/>
      <c r="OXH1040" s="184"/>
      <c r="OXI1040" s="184"/>
      <c r="OXJ1040" s="184"/>
      <c r="OXK1040" s="184"/>
      <c r="OXL1040" s="184"/>
      <c r="OXM1040" s="184"/>
      <c r="OXN1040" s="184"/>
      <c r="OXO1040" s="184"/>
      <c r="OXP1040" s="184"/>
      <c r="OXQ1040" s="184"/>
      <c r="OXR1040" s="184"/>
      <c r="OXS1040" s="184"/>
      <c r="OXT1040" s="184"/>
      <c r="OXU1040" s="184"/>
      <c r="OXV1040" s="184"/>
      <c r="OXW1040" s="184"/>
      <c r="OXX1040" s="184"/>
      <c r="OXY1040" s="184"/>
      <c r="OXZ1040" s="184"/>
      <c r="OYA1040" s="184"/>
      <c r="OYB1040" s="184"/>
      <c r="OYC1040" s="184"/>
      <c r="OYD1040" s="184"/>
      <c r="OYE1040" s="184"/>
      <c r="OYF1040" s="184"/>
      <c r="OYG1040" s="184"/>
      <c r="OYH1040" s="184"/>
      <c r="OYI1040" s="184"/>
      <c r="OYJ1040" s="184"/>
      <c r="OYK1040" s="184"/>
      <c r="OYL1040" s="184"/>
      <c r="OYM1040" s="184"/>
      <c r="OYN1040" s="184"/>
      <c r="OYO1040" s="184"/>
      <c r="OYP1040" s="184"/>
      <c r="OYQ1040" s="184"/>
      <c r="OYR1040" s="184"/>
      <c r="OYS1040" s="184"/>
      <c r="OYT1040" s="184"/>
      <c r="OYU1040" s="184"/>
      <c r="OYV1040" s="184"/>
      <c r="OYW1040" s="184"/>
      <c r="OYX1040" s="184"/>
      <c r="OYY1040" s="184"/>
      <c r="OYZ1040" s="184"/>
      <c r="OZA1040" s="184"/>
      <c r="OZB1040" s="184"/>
      <c r="OZC1040" s="184"/>
      <c r="OZD1040" s="184"/>
      <c r="OZE1040" s="184"/>
      <c r="OZF1040" s="184"/>
      <c r="OZG1040" s="184"/>
      <c r="OZH1040" s="184"/>
      <c r="OZI1040" s="184"/>
      <c r="OZJ1040" s="184"/>
      <c r="OZK1040" s="184"/>
      <c r="OZL1040" s="184"/>
      <c r="OZM1040" s="184"/>
      <c r="OZN1040" s="184"/>
      <c r="OZO1040" s="184"/>
      <c r="OZP1040" s="184"/>
      <c r="OZQ1040" s="184"/>
      <c r="OZR1040" s="184"/>
      <c r="OZS1040" s="184"/>
      <c r="OZT1040" s="184"/>
      <c r="OZU1040" s="184"/>
      <c r="OZV1040" s="184"/>
      <c r="OZW1040" s="184"/>
      <c r="OZX1040" s="184"/>
      <c r="OZY1040" s="184"/>
      <c r="OZZ1040" s="184"/>
      <c r="PAA1040" s="184"/>
      <c r="PAB1040" s="184"/>
      <c r="PAC1040" s="184"/>
      <c r="PAD1040" s="184"/>
      <c r="PAE1040" s="184"/>
      <c r="PAF1040" s="184"/>
      <c r="PAG1040" s="184"/>
      <c r="PAH1040" s="184"/>
      <c r="PAI1040" s="184"/>
      <c r="PAJ1040" s="184"/>
      <c r="PAK1040" s="184"/>
      <c r="PAL1040" s="184"/>
      <c r="PAM1040" s="184"/>
      <c r="PAN1040" s="184"/>
      <c r="PAO1040" s="184"/>
      <c r="PAP1040" s="184"/>
      <c r="PAQ1040" s="184"/>
      <c r="PAR1040" s="184"/>
      <c r="PAS1040" s="184"/>
      <c r="PAT1040" s="184"/>
      <c r="PAU1040" s="184"/>
      <c r="PAV1040" s="184"/>
      <c r="PAW1040" s="184"/>
      <c r="PAX1040" s="184"/>
      <c r="PAY1040" s="184"/>
      <c r="PAZ1040" s="184"/>
      <c r="PBA1040" s="184"/>
      <c r="PBB1040" s="184"/>
      <c r="PBC1040" s="184"/>
      <c r="PBD1040" s="184"/>
      <c r="PBE1040" s="184"/>
      <c r="PBF1040" s="184"/>
      <c r="PBG1040" s="184"/>
      <c r="PBH1040" s="184"/>
      <c r="PBI1040" s="184"/>
      <c r="PBJ1040" s="184"/>
      <c r="PBK1040" s="184"/>
      <c r="PBL1040" s="184"/>
      <c r="PBM1040" s="184"/>
      <c r="PBN1040" s="184"/>
      <c r="PBO1040" s="184"/>
      <c r="PBP1040" s="184"/>
      <c r="PBQ1040" s="184"/>
      <c r="PBR1040" s="184"/>
      <c r="PBS1040" s="184"/>
      <c r="PBT1040" s="184"/>
      <c r="PBU1040" s="184"/>
      <c r="PBV1040" s="184"/>
      <c r="PBW1040" s="184"/>
      <c r="PBX1040" s="184"/>
      <c r="PBY1040" s="184"/>
      <c r="PBZ1040" s="184"/>
      <c r="PCA1040" s="184"/>
      <c r="PCB1040" s="184"/>
      <c r="PCC1040" s="184"/>
      <c r="PCD1040" s="184"/>
      <c r="PCE1040" s="184"/>
      <c r="PCF1040" s="184"/>
      <c r="PCG1040" s="184"/>
      <c r="PCH1040" s="184"/>
      <c r="PCI1040" s="184"/>
      <c r="PCJ1040" s="184"/>
      <c r="PCK1040" s="184"/>
      <c r="PCL1040" s="184"/>
      <c r="PCM1040" s="184"/>
      <c r="PCN1040" s="184"/>
      <c r="PCO1040" s="184"/>
      <c r="PCP1040" s="184"/>
      <c r="PCQ1040" s="184"/>
      <c r="PCR1040" s="184"/>
      <c r="PCS1040" s="184"/>
      <c r="PCT1040" s="184"/>
      <c r="PCU1040" s="184"/>
      <c r="PCV1040" s="184"/>
      <c r="PCW1040" s="184"/>
      <c r="PCX1040" s="184"/>
      <c r="PCY1040" s="184"/>
      <c r="PCZ1040" s="184"/>
      <c r="PDA1040" s="184"/>
      <c r="PDB1040" s="184"/>
      <c r="PDC1040" s="184"/>
      <c r="PDD1040" s="184"/>
      <c r="PDE1040" s="184"/>
      <c r="PDF1040" s="184"/>
      <c r="PDG1040" s="184"/>
      <c r="PDH1040" s="184"/>
      <c r="PDI1040" s="184"/>
      <c r="PDJ1040" s="184"/>
      <c r="PDK1040" s="184"/>
      <c r="PDL1040" s="184"/>
      <c r="PDM1040" s="184"/>
      <c r="PDN1040" s="184"/>
      <c r="PDO1040" s="184"/>
      <c r="PDP1040" s="184"/>
      <c r="PDQ1040" s="184"/>
      <c r="PDR1040" s="184"/>
      <c r="PDS1040" s="184"/>
      <c r="PDT1040" s="184"/>
      <c r="PDU1040" s="184"/>
      <c r="PDV1040" s="184"/>
      <c r="PDW1040" s="184"/>
      <c r="PDX1040" s="184"/>
      <c r="PDY1040" s="184"/>
      <c r="PDZ1040" s="184"/>
      <c r="PEA1040" s="184"/>
      <c r="PEB1040" s="184"/>
      <c r="PEC1040" s="184"/>
      <c r="PED1040" s="184"/>
      <c r="PEE1040" s="184"/>
      <c r="PEF1040" s="184"/>
      <c r="PEG1040" s="184"/>
      <c r="PEH1040" s="184"/>
      <c r="PEI1040" s="184"/>
      <c r="PEJ1040" s="184"/>
      <c r="PEK1040" s="184"/>
      <c r="PEL1040" s="184"/>
      <c r="PEM1040" s="184"/>
      <c r="PEN1040" s="184"/>
      <c r="PEO1040" s="184"/>
      <c r="PEP1040" s="184"/>
      <c r="PEQ1040" s="184"/>
      <c r="PER1040" s="184"/>
      <c r="PES1040" s="184"/>
      <c r="PET1040" s="184"/>
      <c r="PEU1040" s="184"/>
      <c r="PEV1040" s="184"/>
      <c r="PEW1040" s="184"/>
      <c r="PEX1040" s="184"/>
      <c r="PEY1040" s="184"/>
      <c r="PEZ1040" s="184"/>
      <c r="PFA1040" s="184"/>
      <c r="PFB1040" s="184"/>
      <c r="PFC1040" s="184"/>
      <c r="PFD1040" s="184"/>
      <c r="PFE1040" s="184"/>
      <c r="PFF1040" s="184"/>
      <c r="PFG1040" s="184"/>
      <c r="PFH1040" s="184"/>
      <c r="PFI1040" s="184"/>
      <c r="PFJ1040" s="184"/>
      <c r="PFK1040" s="184"/>
      <c r="PFL1040" s="184"/>
      <c r="PFM1040" s="184"/>
      <c r="PFN1040" s="184"/>
      <c r="PFO1040" s="184"/>
      <c r="PFP1040" s="184"/>
      <c r="PFQ1040" s="184"/>
      <c r="PFR1040" s="184"/>
      <c r="PFS1040" s="184"/>
      <c r="PFT1040" s="184"/>
      <c r="PFU1040" s="184"/>
      <c r="PFV1040" s="184"/>
      <c r="PFW1040" s="184"/>
      <c r="PFX1040" s="184"/>
      <c r="PFY1040" s="184"/>
      <c r="PFZ1040" s="184"/>
      <c r="PGA1040" s="184"/>
      <c r="PGB1040" s="184"/>
      <c r="PGC1040" s="184"/>
      <c r="PGD1040" s="184"/>
      <c r="PGE1040" s="184"/>
      <c r="PGF1040" s="184"/>
      <c r="PGG1040" s="184"/>
      <c r="PGH1040" s="184"/>
      <c r="PGI1040" s="184"/>
      <c r="PGJ1040" s="184"/>
      <c r="PGK1040" s="184"/>
      <c r="PGL1040" s="184"/>
      <c r="PGM1040" s="184"/>
      <c r="PGN1040" s="184"/>
      <c r="PGO1040" s="184"/>
      <c r="PGP1040" s="184"/>
      <c r="PGQ1040" s="184"/>
      <c r="PGR1040" s="184"/>
      <c r="PGS1040" s="184"/>
      <c r="PGT1040" s="184"/>
      <c r="PGU1040" s="184"/>
      <c r="PGV1040" s="184"/>
      <c r="PGW1040" s="184"/>
      <c r="PGX1040" s="184"/>
      <c r="PGY1040" s="184"/>
      <c r="PGZ1040" s="184"/>
      <c r="PHA1040" s="184"/>
      <c r="PHB1040" s="184"/>
      <c r="PHC1040" s="184"/>
      <c r="PHD1040" s="184"/>
      <c r="PHE1040" s="184"/>
      <c r="PHF1040" s="184"/>
      <c r="PHG1040" s="184"/>
      <c r="PHH1040" s="184"/>
      <c r="PHI1040" s="184"/>
      <c r="PHJ1040" s="184"/>
      <c r="PHK1040" s="184"/>
      <c r="PHL1040" s="184"/>
      <c r="PHM1040" s="184"/>
      <c r="PHN1040" s="184"/>
      <c r="PHO1040" s="184"/>
      <c r="PHP1040" s="184"/>
      <c r="PHQ1040" s="184"/>
      <c r="PHR1040" s="184"/>
      <c r="PHS1040" s="184"/>
      <c r="PHT1040" s="184"/>
      <c r="PHU1040" s="184"/>
      <c r="PHV1040" s="184"/>
      <c r="PHW1040" s="184"/>
      <c r="PHX1040" s="184"/>
      <c r="PHY1040" s="184"/>
      <c r="PHZ1040" s="184"/>
      <c r="PIA1040" s="184"/>
      <c r="PIB1040" s="184"/>
      <c r="PIC1040" s="184"/>
      <c r="PID1040" s="184"/>
      <c r="PIE1040" s="184"/>
      <c r="PIF1040" s="184"/>
      <c r="PIG1040" s="184"/>
      <c r="PIH1040" s="184"/>
      <c r="PII1040" s="184"/>
      <c r="PIJ1040" s="184"/>
      <c r="PIK1040" s="184"/>
      <c r="PIL1040" s="184"/>
      <c r="PIM1040" s="184"/>
      <c r="PIN1040" s="184"/>
      <c r="PIO1040" s="184"/>
      <c r="PIP1040" s="184"/>
      <c r="PIQ1040" s="184"/>
      <c r="PIR1040" s="184"/>
      <c r="PIS1040" s="184"/>
      <c r="PIT1040" s="184"/>
      <c r="PIU1040" s="184"/>
      <c r="PIV1040" s="184"/>
      <c r="PIW1040" s="184"/>
      <c r="PIX1040" s="184"/>
      <c r="PIY1040" s="184"/>
      <c r="PIZ1040" s="184"/>
      <c r="PJA1040" s="184"/>
      <c r="PJB1040" s="184"/>
      <c r="PJC1040" s="184"/>
      <c r="PJD1040" s="184"/>
      <c r="PJE1040" s="184"/>
      <c r="PJF1040" s="184"/>
      <c r="PJG1040" s="184"/>
      <c r="PJH1040" s="184"/>
      <c r="PJI1040" s="184"/>
      <c r="PJJ1040" s="184"/>
      <c r="PJK1040" s="184"/>
      <c r="PJL1040" s="184"/>
      <c r="PJM1040" s="184"/>
      <c r="PJN1040" s="184"/>
      <c r="PJO1040" s="184"/>
      <c r="PJP1040" s="184"/>
      <c r="PJQ1040" s="184"/>
      <c r="PJR1040" s="184"/>
      <c r="PJS1040" s="184"/>
      <c r="PJT1040" s="184"/>
      <c r="PJU1040" s="184"/>
      <c r="PJV1040" s="184"/>
      <c r="PJW1040" s="184"/>
      <c r="PJX1040" s="184"/>
      <c r="PJY1040" s="184"/>
      <c r="PJZ1040" s="184"/>
      <c r="PKA1040" s="184"/>
      <c r="PKB1040" s="184"/>
      <c r="PKC1040" s="184"/>
      <c r="PKD1040" s="184"/>
      <c r="PKE1040" s="184"/>
      <c r="PKF1040" s="184"/>
      <c r="PKG1040" s="184"/>
      <c r="PKH1040" s="184"/>
      <c r="PKI1040" s="184"/>
      <c r="PKJ1040" s="184"/>
      <c r="PKK1040" s="184"/>
      <c r="PKL1040" s="184"/>
      <c r="PKM1040" s="184"/>
      <c r="PKN1040" s="184"/>
      <c r="PKO1040" s="184"/>
      <c r="PKP1040" s="184"/>
      <c r="PKQ1040" s="184"/>
      <c r="PKR1040" s="184"/>
      <c r="PKS1040" s="184"/>
      <c r="PKT1040" s="184"/>
      <c r="PKU1040" s="184"/>
      <c r="PKV1040" s="184"/>
      <c r="PKW1040" s="184"/>
      <c r="PKX1040" s="184"/>
      <c r="PKY1040" s="184"/>
      <c r="PKZ1040" s="184"/>
      <c r="PLA1040" s="184"/>
      <c r="PLB1040" s="184"/>
      <c r="PLC1040" s="184"/>
      <c r="PLD1040" s="184"/>
      <c r="PLE1040" s="184"/>
      <c r="PLF1040" s="184"/>
      <c r="PLG1040" s="184"/>
      <c r="PLH1040" s="184"/>
      <c r="PLI1040" s="184"/>
      <c r="PLJ1040" s="184"/>
      <c r="PLK1040" s="184"/>
      <c r="PLL1040" s="184"/>
      <c r="PLM1040" s="184"/>
      <c r="PLN1040" s="184"/>
      <c r="PLO1040" s="184"/>
      <c r="PLP1040" s="184"/>
      <c r="PLQ1040" s="184"/>
      <c r="PLR1040" s="184"/>
      <c r="PLS1040" s="184"/>
      <c r="PLT1040" s="184"/>
      <c r="PLU1040" s="184"/>
      <c r="PLV1040" s="184"/>
      <c r="PLW1040" s="184"/>
      <c r="PLX1040" s="184"/>
      <c r="PLY1040" s="184"/>
      <c r="PLZ1040" s="184"/>
      <c r="PMA1040" s="184"/>
      <c r="PMB1040" s="184"/>
      <c r="PMC1040" s="184"/>
      <c r="PMD1040" s="184"/>
      <c r="PME1040" s="184"/>
      <c r="PMF1040" s="184"/>
      <c r="PMG1040" s="184"/>
      <c r="PMH1040" s="184"/>
      <c r="PMI1040" s="184"/>
      <c r="PMJ1040" s="184"/>
      <c r="PMK1040" s="184"/>
      <c r="PML1040" s="184"/>
      <c r="PMM1040" s="184"/>
      <c r="PMN1040" s="184"/>
      <c r="PMO1040" s="184"/>
      <c r="PMP1040" s="184"/>
      <c r="PMQ1040" s="184"/>
      <c r="PMR1040" s="184"/>
      <c r="PMS1040" s="184"/>
      <c r="PMT1040" s="184"/>
      <c r="PMU1040" s="184"/>
      <c r="PMV1040" s="184"/>
      <c r="PMW1040" s="184"/>
      <c r="PMX1040" s="184"/>
      <c r="PMY1040" s="184"/>
      <c r="PMZ1040" s="184"/>
      <c r="PNA1040" s="184"/>
      <c r="PNB1040" s="184"/>
      <c r="PNC1040" s="184"/>
      <c r="PND1040" s="184"/>
      <c r="PNE1040" s="184"/>
      <c r="PNF1040" s="184"/>
      <c r="PNG1040" s="184"/>
      <c r="PNH1040" s="184"/>
      <c r="PNI1040" s="184"/>
      <c r="PNJ1040" s="184"/>
      <c r="PNK1040" s="184"/>
      <c r="PNL1040" s="184"/>
      <c r="PNM1040" s="184"/>
      <c r="PNN1040" s="184"/>
      <c r="PNO1040" s="184"/>
      <c r="PNP1040" s="184"/>
      <c r="PNQ1040" s="184"/>
      <c r="PNR1040" s="184"/>
      <c r="PNS1040" s="184"/>
      <c r="PNT1040" s="184"/>
      <c r="PNU1040" s="184"/>
      <c r="PNV1040" s="184"/>
      <c r="PNW1040" s="184"/>
      <c r="PNX1040" s="184"/>
      <c r="PNY1040" s="184"/>
      <c r="PNZ1040" s="184"/>
      <c r="POA1040" s="184"/>
      <c r="POB1040" s="184"/>
      <c r="POC1040" s="184"/>
      <c r="POD1040" s="184"/>
      <c r="POE1040" s="184"/>
      <c r="POF1040" s="184"/>
      <c r="POG1040" s="184"/>
      <c r="POH1040" s="184"/>
      <c r="POI1040" s="184"/>
      <c r="POJ1040" s="184"/>
      <c r="POK1040" s="184"/>
      <c r="POL1040" s="184"/>
      <c r="POM1040" s="184"/>
      <c r="PON1040" s="184"/>
      <c r="POO1040" s="184"/>
      <c r="POP1040" s="184"/>
      <c r="POQ1040" s="184"/>
      <c r="POR1040" s="184"/>
      <c r="POS1040" s="184"/>
      <c r="POT1040" s="184"/>
      <c r="POU1040" s="184"/>
      <c r="POV1040" s="184"/>
      <c r="POW1040" s="184"/>
      <c r="POX1040" s="184"/>
      <c r="POY1040" s="184"/>
      <c r="POZ1040" s="184"/>
      <c r="PPA1040" s="184"/>
      <c r="PPB1040" s="184"/>
      <c r="PPC1040" s="184"/>
      <c r="PPD1040" s="184"/>
      <c r="PPE1040" s="184"/>
      <c r="PPF1040" s="184"/>
      <c r="PPG1040" s="184"/>
      <c r="PPH1040" s="184"/>
      <c r="PPI1040" s="184"/>
      <c r="PPJ1040" s="184"/>
      <c r="PPK1040" s="184"/>
      <c r="PPL1040" s="184"/>
      <c r="PPM1040" s="184"/>
      <c r="PPN1040" s="184"/>
      <c r="PPO1040" s="184"/>
      <c r="PPP1040" s="184"/>
      <c r="PPQ1040" s="184"/>
      <c r="PPR1040" s="184"/>
      <c r="PPS1040" s="184"/>
      <c r="PPT1040" s="184"/>
      <c r="PPU1040" s="184"/>
      <c r="PPV1040" s="184"/>
      <c r="PPW1040" s="184"/>
      <c r="PPX1040" s="184"/>
      <c r="PPY1040" s="184"/>
      <c r="PPZ1040" s="184"/>
      <c r="PQA1040" s="184"/>
      <c r="PQB1040" s="184"/>
      <c r="PQC1040" s="184"/>
      <c r="PQD1040" s="184"/>
      <c r="PQE1040" s="184"/>
      <c r="PQF1040" s="184"/>
      <c r="PQG1040" s="184"/>
      <c r="PQH1040" s="184"/>
      <c r="PQI1040" s="184"/>
      <c r="PQJ1040" s="184"/>
      <c r="PQK1040" s="184"/>
      <c r="PQL1040" s="184"/>
      <c r="PQM1040" s="184"/>
      <c r="PQN1040" s="184"/>
      <c r="PQO1040" s="184"/>
      <c r="PQP1040" s="184"/>
      <c r="PQQ1040" s="184"/>
      <c r="PQR1040" s="184"/>
      <c r="PQS1040" s="184"/>
      <c r="PQT1040" s="184"/>
      <c r="PQU1040" s="184"/>
      <c r="PQV1040" s="184"/>
      <c r="PQW1040" s="184"/>
      <c r="PQX1040" s="184"/>
      <c r="PQY1040" s="184"/>
      <c r="PQZ1040" s="184"/>
      <c r="PRA1040" s="184"/>
      <c r="PRB1040" s="184"/>
      <c r="PRC1040" s="184"/>
      <c r="PRD1040" s="184"/>
      <c r="PRE1040" s="184"/>
      <c r="PRF1040" s="184"/>
      <c r="PRG1040" s="184"/>
      <c r="PRH1040" s="184"/>
      <c r="PRI1040" s="184"/>
      <c r="PRJ1040" s="184"/>
      <c r="PRK1040" s="184"/>
      <c r="PRL1040" s="184"/>
      <c r="PRM1040" s="184"/>
      <c r="PRN1040" s="184"/>
      <c r="PRO1040" s="184"/>
      <c r="PRP1040" s="184"/>
      <c r="PRQ1040" s="184"/>
      <c r="PRR1040" s="184"/>
      <c r="PRS1040" s="184"/>
      <c r="PRT1040" s="184"/>
      <c r="PRU1040" s="184"/>
      <c r="PRV1040" s="184"/>
      <c r="PRW1040" s="184"/>
      <c r="PRX1040" s="184"/>
      <c r="PRY1040" s="184"/>
      <c r="PRZ1040" s="184"/>
      <c r="PSA1040" s="184"/>
      <c r="PSB1040" s="184"/>
      <c r="PSC1040" s="184"/>
      <c r="PSD1040" s="184"/>
      <c r="PSE1040" s="184"/>
      <c r="PSF1040" s="184"/>
      <c r="PSG1040" s="184"/>
      <c r="PSH1040" s="184"/>
      <c r="PSI1040" s="184"/>
      <c r="PSJ1040" s="184"/>
      <c r="PSK1040" s="184"/>
      <c r="PSL1040" s="184"/>
      <c r="PSM1040" s="184"/>
      <c r="PSN1040" s="184"/>
      <c r="PSO1040" s="184"/>
      <c r="PSP1040" s="184"/>
      <c r="PSQ1040" s="184"/>
      <c r="PSR1040" s="184"/>
      <c r="PSS1040" s="184"/>
      <c r="PST1040" s="184"/>
      <c r="PSU1040" s="184"/>
      <c r="PSV1040" s="184"/>
      <c r="PSW1040" s="184"/>
      <c r="PSX1040" s="184"/>
      <c r="PSY1040" s="184"/>
      <c r="PSZ1040" s="184"/>
      <c r="PTA1040" s="184"/>
      <c r="PTB1040" s="184"/>
      <c r="PTC1040" s="184"/>
      <c r="PTD1040" s="184"/>
      <c r="PTE1040" s="184"/>
      <c r="PTF1040" s="184"/>
      <c r="PTG1040" s="184"/>
      <c r="PTH1040" s="184"/>
      <c r="PTI1040" s="184"/>
      <c r="PTJ1040" s="184"/>
      <c r="PTK1040" s="184"/>
      <c r="PTL1040" s="184"/>
      <c r="PTM1040" s="184"/>
      <c r="PTN1040" s="184"/>
      <c r="PTO1040" s="184"/>
      <c r="PTP1040" s="184"/>
      <c r="PTQ1040" s="184"/>
      <c r="PTR1040" s="184"/>
      <c r="PTS1040" s="184"/>
      <c r="PTT1040" s="184"/>
      <c r="PTU1040" s="184"/>
      <c r="PTV1040" s="184"/>
      <c r="PTW1040" s="184"/>
      <c r="PTX1040" s="184"/>
      <c r="PTY1040" s="184"/>
      <c r="PTZ1040" s="184"/>
      <c r="PUA1040" s="184"/>
      <c r="PUB1040" s="184"/>
      <c r="PUC1040" s="184"/>
      <c r="PUD1040" s="184"/>
      <c r="PUE1040" s="184"/>
      <c r="PUF1040" s="184"/>
      <c r="PUG1040" s="184"/>
      <c r="PUH1040" s="184"/>
      <c r="PUI1040" s="184"/>
      <c r="PUJ1040" s="184"/>
      <c r="PUK1040" s="184"/>
      <c r="PUL1040" s="184"/>
      <c r="PUM1040" s="184"/>
      <c r="PUN1040" s="184"/>
      <c r="PUO1040" s="184"/>
      <c r="PUP1040" s="184"/>
      <c r="PUQ1040" s="184"/>
      <c r="PUR1040" s="184"/>
      <c r="PUS1040" s="184"/>
      <c r="PUT1040" s="184"/>
      <c r="PUU1040" s="184"/>
      <c r="PUV1040" s="184"/>
      <c r="PUW1040" s="184"/>
      <c r="PUX1040" s="184"/>
      <c r="PUY1040" s="184"/>
      <c r="PUZ1040" s="184"/>
      <c r="PVA1040" s="184"/>
      <c r="PVB1040" s="184"/>
      <c r="PVC1040" s="184"/>
      <c r="PVD1040" s="184"/>
      <c r="PVE1040" s="184"/>
      <c r="PVF1040" s="184"/>
      <c r="PVG1040" s="184"/>
      <c r="PVH1040" s="184"/>
      <c r="PVI1040" s="184"/>
      <c r="PVJ1040" s="184"/>
      <c r="PVK1040" s="184"/>
      <c r="PVL1040" s="184"/>
      <c r="PVM1040" s="184"/>
      <c r="PVN1040" s="184"/>
      <c r="PVO1040" s="184"/>
      <c r="PVP1040" s="184"/>
      <c r="PVQ1040" s="184"/>
      <c r="PVR1040" s="184"/>
      <c r="PVS1040" s="184"/>
      <c r="PVT1040" s="184"/>
      <c r="PVU1040" s="184"/>
      <c r="PVV1040" s="184"/>
      <c r="PVW1040" s="184"/>
      <c r="PVX1040" s="184"/>
      <c r="PVY1040" s="184"/>
      <c r="PVZ1040" s="184"/>
      <c r="PWA1040" s="184"/>
      <c r="PWB1040" s="184"/>
      <c r="PWC1040" s="184"/>
      <c r="PWD1040" s="184"/>
      <c r="PWE1040" s="184"/>
      <c r="PWF1040" s="184"/>
      <c r="PWG1040" s="184"/>
      <c r="PWH1040" s="184"/>
      <c r="PWI1040" s="184"/>
      <c r="PWJ1040" s="184"/>
      <c r="PWK1040" s="184"/>
      <c r="PWL1040" s="184"/>
      <c r="PWM1040" s="184"/>
      <c r="PWN1040" s="184"/>
      <c r="PWO1040" s="184"/>
      <c r="PWP1040" s="184"/>
      <c r="PWQ1040" s="184"/>
      <c r="PWR1040" s="184"/>
      <c r="PWS1040" s="184"/>
      <c r="PWT1040" s="184"/>
      <c r="PWU1040" s="184"/>
      <c r="PWV1040" s="184"/>
      <c r="PWW1040" s="184"/>
      <c r="PWX1040" s="184"/>
      <c r="PWY1040" s="184"/>
      <c r="PWZ1040" s="184"/>
      <c r="PXA1040" s="184"/>
      <c r="PXB1040" s="184"/>
      <c r="PXC1040" s="184"/>
      <c r="PXD1040" s="184"/>
      <c r="PXE1040" s="184"/>
      <c r="PXF1040" s="184"/>
      <c r="PXG1040" s="184"/>
      <c r="PXH1040" s="184"/>
      <c r="PXI1040" s="184"/>
      <c r="PXJ1040" s="184"/>
      <c r="PXK1040" s="184"/>
      <c r="PXL1040" s="184"/>
      <c r="PXM1040" s="184"/>
      <c r="PXN1040" s="184"/>
      <c r="PXO1040" s="184"/>
      <c r="PXP1040" s="184"/>
      <c r="PXQ1040" s="184"/>
      <c r="PXR1040" s="184"/>
      <c r="PXS1040" s="184"/>
      <c r="PXT1040" s="184"/>
      <c r="PXU1040" s="184"/>
      <c r="PXV1040" s="184"/>
      <c r="PXW1040" s="184"/>
      <c r="PXX1040" s="184"/>
      <c r="PXY1040" s="184"/>
      <c r="PXZ1040" s="184"/>
      <c r="PYA1040" s="184"/>
      <c r="PYB1040" s="184"/>
      <c r="PYC1040" s="184"/>
      <c r="PYD1040" s="184"/>
      <c r="PYE1040" s="184"/>
      <c r="PYF1040" s="184"/>
      <c r="PYG1040" s="184"/>
      <c r="PYH1040" s="184"/>
      <c r="PYI1040" s="184"/>
      <c r="PYJ1040" s="184"/>
      <c r="PYK1040" s="184"/>
      <c r="PYL1040" s="184"/>
      <c r="PYM1040" s="184"/>
      <c r="PYN1040" s="184"/>
      <c r="PYO1040" s="184"/>
      <c r="PYP1040" s="184"/>
      <c r="PYQ1040" s="184"/>
      <c r="PYR1040" s="184"/>
      <c r="PYS1040" s="184"/>
      <c r="PYT1040" s="184"/>
      <c r="PYU1040" s="184"/>
      <c r="PYV1040" s="184"/>
      <c r="PYW1040" s="184"/>
      <c r="PYX1040" s="184"/>
      <c r="PYY1040" s="184"/>
      <c r="PYZ1040" s="184"/>
      <c r="PZA1040" s="184"/>
      <c r="PZB1040" s="184"/>
      <c r="PZC1040" s="184"/>
      <c r="PZD1040" s="184"/>
      <c r="PZE1040" s="184"/>
      <c r="PZF1040" s="184"/>
      <c r="PZG1040" s="184"/>
      <c r="PZH1040" s="184"/>
      <c r="PZI1040" s="184"/>
      <c r="PZJ1040" s="184"/>
      <c r="PZK1040" s="184"/>
      <c r="PZL1040" s="184"/>
      <c r="PZM1040" s="184"/>
      <c r="PZN1040" s="184"/>
      <c r="PZO1040" s="184"/>
      <c r="PZP1040" s="184"/>
      <c r="PZQ1040" s="184"/>
      <c r="PZR1040" s="184"/>
      <c r="PZS1040" s="184"/>
      <c r="PZT1040" s="184"/>
      <c r="PZU1040" s="184"/>
      <c r="PZV1040" s="184"/>
      <c r="PZW1040" s="184"/>
      <c r="PZX1040" s="184"/>
      <c r="PZY1040" s="184"/>
      <c r="PZZ1040" s="184"/>
      <c r="QAA1040" s="184"/>
      <c r="QAB1040" s="184"/>
      <c r="QAC1040" s="184"/>
      <c r="QAD1040" s="184"/>
      <c r="QAE1040" s="184"/>
      <c r="QAF1040" s="184"/>
      <c r="QAG1040" s="184"/>
      <c r="QAH1040" s="184"/>
      <c r="QAI1040" s="184"/>
      <c r="QAJ1040" s="184"/>
      <c r="QAK1040" s="184"/>
      <c r="QAL1040" s="184"/>
      <c r="QAM1040" s="184"/>
      <c r="QAN1040" s="184"/>
      <c r="QAO1040" s="184"/>
      <c r="QAP1040" s="184"/>
      <c r="QAQ1040" s="184"/>
      <c r="QAR1040" s="184"/>
      <c r="QAS1040" s="184"/>
      <c r="QAT1040" s="184"/>
      <c r="QAU1040" s="184"/>
      <c r="QAV1040" s="184"/>
      <c r="QAW1040" s="184"/>
      <c r="QAX1040" s="184"/>
      <c r="QAY1040" s="184"/>
      <c r="QAZ1040" s="184"/>
      <c r="QBA1040" s="184"/>
      <c r="QBB1040" s="184"/>
      <c r="QBC1040" s="184"/>
      <c r="QBD1040" s="184"/>
      <c r="QBE1040" s="184"/>
      <c r="QBF1040" s="184"/>
      <c r="QBG1040" s="184"/>
      <c r="QBH1040" s="184"/>
      <c r="QBI1040" s="184"/>
      <c r="QBJ1040" s="184"/>
      <c r="QBK1040" s="184"/>
      <c r="QBL1040" s="184"/>
      <c r="QBM1040" s="184"/>
      <c r="QBN1040" s="184"/>
      <c r="QBO1040" s="184"/>
      <c r="QBP1040" s="184"/>
      <c r="QBQ1040" s="184"/>
      <c r="QBR1040" s="184"/>
      <c r="QBS1040" s="184"/>
      <c r="QBT1040" s="184"/>
      <c r="QBU1040" s="184"/>
      <c r="QBV1040" s="184"/>
      <c r="QBW1040" s="184"/>
      <c r="QBX1040" s="184"/>
      <c r="QBY1040" s="184"/>
      <c r="QBZ1040" s="184"/>
      <c r="QCA1040" s="184"/>
      <c r="QCB1040" s="184"/>
      <c r="QCC1040" s="184"/>
      <c r="QCD1040" s="184"/>
      <c r="QCE1040" s="184"/>
      <c r="QCF1040" s="184"/>
      <c r="QCG1040" s="184"/>
      <c r="QCH1040" s="184"/>
      <c r="QCI1040" s="184"/>
      <c r="QCJ1040" s="184"/>
      <c r="QCK1040" s="184"/>
      <c r="QCL1040" s="184"/>
      <c r="QCM1040" s="184"/>
      <c r="QCN1040" s="184"/>
      <c r="QCO1040" s="184"/>
      <c r="QCP1040" s="184"/>
      <c r="QCQ1040" s="184"/>
      <c r="QCR1040" s="184"/>
      <c r="QCS1040" s="184"/>
      <c r="QCT1040" s="184"/>
      <c r="QCU1040" s="184"/>
      <c r="QCV1040" s="184"/>
      <c r="QCW1040" s="184"/>
      <c r="QCX1040" s="184"/>
      <c r="QCY1040" s="184"/>
      <c r="QCZ1040" s="184"/>
      <c r="QDA1040" s="184"/>
      <c r="QDB1040" s="184"/>
      <c r="QDC1040" s="184"/>
      <c r="QDD1040" s="184"/>
      <c r="QDE1040" s="184"/>
      <c r="QDF1040" s="184"/>
      <c r="QDG1040" s="184"/>
      <c r="QDH1040" s="184"/>
      <c r="QDI1040" s="184"/>
      <c r="QDJ1040" s="184"/>
      <c r="QDK1040" s="184"/>
      <c r="QDL1040" s="184"/>
      <c r="QDM1040" s="184"/>
      <c r="QDN1040" s="184"/>
      <c r="QDO1040" s="184"/>
      <c r="QDP1040" s="184"/>
      <c r="QDQ1040" s="184"/>
      <c r="QDR1040" s="184"/>
      <c r="QDS1040" s="184"/>
      <c r="QDT1040" s="184"/>
      <c r="QDU1040" s="184"/>
      <c r="QDV1040" s="184"/>
      <c r="QDW1040" s="184"/>
      <c r="QDX1040" s="184"/>
      <c r="QDY1040" s="184"/>
      <c r="QDZ1040" s="184"/>
      <c r="QEA1040" s="184"/>
      <c r="QEB1040" s="184"/>
      <c r="QEC1040" s="184"/>
      <c r="QED1040" s="184"/>
      <c r="QEE1040" s="184"/>
      <c r="QEF1040" s="184"/>
      <c r="QEG1040" s="184"/>
      <c r="QEH1040" s="184"/>
      <c r="QEI1040" s="184"/>
      <c r="QEJ1040" s="184"/>
      <c r="QEK1040" s="184"/>
      <c r="QEL1040" s="184"/>
      <c r="QEM1040" s="184"/>
      <c r="QEN1040" s="184"/>
      <c r="QEO1040" s="184"/>
      <c r="QEP1040" s="184"/>
      <c r="QEQ1040" s="184"/>
      <c r="QER1040" s="184"/>
      <c r="QES1040" s="184"/>
      <c r="QET1040" s="184"/>
      <c r="QEU1040" s="184"/>
      <c r="QEV1040" s="184"/>
      <c r="QEW1040" s="184"/>
      <c r="QEX1040" s="184"/>
      <c r="QEY1040" s="184"/>
      <c r="QEZ1040" s="184"/>
      <c r="QFA1040" s="184"/>
      <c r="QFB1040" s="184"/>
      <c r="QFC1040" s="184"/>
      <c r="QFD1040" s="184"/>
      <c r="QFE1040" s="184"/>
      <c r="QFF1040" s="184"/>
      <c r="QFG1040" s="184"/>
      <c r="QFH1040" s="184"/>
      <c r="QFI1040" s="184"/>
      <c r="QFJ1040" s="184"/>
      <c r="QFK1040" s="184"/>
      <c r="QFL1040" s="184"/>
      <c r="QFM1040" s="184"/>
      <c r="QFN1040" s="184"/>
      <c r="QFO1040" s="184"/>
      <c r="QFP1040" s="184"/>
      <c r="QFQ1040" s="184"/>
      <c r="QFR1040" s="184"/>
      <c r="QFS1040" s="184"/>
      <c r="QFT1040" s="184"/>
      <c r="QFU1040" s="184"/>
      <c r="QFV1040" s="184"/>
      <c r="QFW1040" s="184"/>
      <c r="QFX1040" s="184"/>
      <c r="QFY1040" s="184"/>
      <c r="QFZ1040" s="184"/>
      <c r="QGA1040" s="184"/>
      <c r="QGB1040" s="184"/>
      <c r="QGC1040" s="184"/>
      <c r="QGD1040" s="184"/>
      <c r="QGE1040" s="184"/>
      <c r="QGF1040" s="184"/>
      <c r="QGG1040" s="184"/>
      <c r="QGH1040" s="184"/>
      <c r="QGI1040" s="184"/>
      <c r="QGJ1040" s="184"/>
      <c r="QGK1040" s="184"/>
      <c r="QGL1040" s="184"/>
      <c r="QGM1040" s="184"/>
      <c r="QGN1040" s="184"/>
      <c r="QGO1040" s="184"/>
      <c r="QGP1040" s="184"/>
      <c r="QGQ1040" s="184"/>
      <c r="QGR1040" s="184"/>
      <c r="QGS1040" s="184"/>
      <c r="QGT1040" s="184"/>
      <c r="QGU1040" s="184"/>
      <c r="QGV1040" s="184"/>
      <c r="QGW1040" s="184"/>
      <c r="QGX1040" s="184"/>
      <c r="QGY1040" s="184"/>
      <c r="QGZ1040" s="184"/>
      <c r="QHA1040" s="184"/>
      <c r="QHB1040" s="184"/>
      <c r="QHC1040" s="184"/>
      <c r="QHD1040" s="184"/>
      <c r="QHE1040" s="184"/>
      <c r="QHF1040" s="184"/>
      <c r="QHG1040" s="184"/>
      <c r="QHH1040" s="184"/>
      <c r="QHI1040" s="184"/>
      <c r="QHJ1040" s="184"/>
      <c r="QHK1040" s="184"/>
      <c r="QHL1040" s="184"/>
      <c r="QHM1040" s="184"/>
      <c r="QHN1040" s="184"/>
      <c r="QHO1040" s="184"/>
      <c r="QHP1040" s="184"/>
      <c r="QHQ1040" s="184"/>
      <c r="QHR1040" s="184"/>
      <c r="QHS1040" s="184"/>
      <c r="QHT1040" s="184"/>
      <c r="QHU1040" s="184"/>
      <c r="QHV1040" s="184"/>
      <c r="QHW1040" s="184"/>
      <c r="QHX1040" s="184"/>
      <c r="QHY1040" s="184"/>
      <c r="QHZ1040" s="184"/>
      <c r="QIA1040" s="184"/>
      <c r="QIB1040" s="184"/>
      <c r="QIC1040" s="184"/>
      <c r="QID1040" s="184"/>
      <c r="QIE1040" s="184"/>
      <c r="QIF1040" s="184"/>
      <c r="QIG1040" s="184"/>
      <c r="QIH1040" s="184"/>
      <c r="QII1040" s="184"/>
      <c r="QIJ1040" s="184"/>
      <c r="QIK1040" s="184"/>
      <c r="QIL1040" s="184"/>
      <c r="QIM1040" s="184"/>
      <c r="QIN1040" s="184"/>
      <c r="QIO1040" s="184"/>
      <c r="QIP1040" s="184"/>
      <c r="QIQ1040" s="184"/>
      <c r="QIR1040" s="184"/>
      <c r="QIS1040" s="184"/>
      <c r="QIT1040" s="184"/>
      <c r="QIU1040" s="184"/>
      <c r="QIV1040" s="184"/>
      <c r="QIW1040" s="184"/>
      <c r="QIX1040" s="184"/>
      <c r="QIY1040" s="184"/>
      <c r="QIZ1040" s="184"/>
      <c r="QJA1040" s="184"/>
      <c r="QJB1040" s="184"/>
      <c r="QJC1040" s="184"/>
      <c r="QJD1040" s="184"/>
      <c r="QJE1040" s="184"/>
      <c r="QJF1040" s="184"/>
      <c r="QJG1040" s="184"/>
      <c r="QJH1040" s="184"/>
      <c r="QJI1040" s="184"/>
      <c r="QJJ1040" s="184"/>
      <c r="QJK1040" s="184"/>
      <c r="QJL1040" s="184"/>
      <c r="QJM1040" s="184"/>
      <c r="QJN1040" s="184"/>
      <c r="QJO1040" s="184"/>
      <c r="QJP1040" s="184"/>
      <c r="QJQ1040" s="184"/>
      <c r="QJR1040" s="184"/>
      <c r="QJS1040" s="184"/>
      <c r="QJT1040" s="184"/>
      <c r="QJU1040" s="184"/>
      <c r="QJV1040" s="184"/>
      <c r="QJW1040" s="184"/>
      <c r="QJX1040" s="184"/>
      <c r="QJY1040" s="184"/>
      <c r="QJZ1040" s="184"/>
      <c r="QKA1040" s="184"/>
      <c r="QKB1040" s="184"/>
      <c r="QKC1040" s="184"/>
      <c r="QKD1040" s="184"/>
      <c r="QKE1040" s="184"/>
      <c r="QKF1040" s="184"/>
      <c r="QKG1040" s="184"/>
      <c r="QKH1040" s="184"/>
      <c r="QKI1040" s="184"/>
      <c r="QKJ1040" s="184"/>
      <c r="QKK1040" s="184"/>
      <c r="QKL1040" s="184"/>
      <c r="QKM1040" s="184"/>
      <c r="QKN1040" s="184"/>
      <c r="QKO1040" s="184"/>
      <c r="QKP1040" s="184"/>
      <c r="QKQ1040" s="184"/>
      <c r="QKR1040" s="184"/>
      <c r="QKS1040" s="184"/>
      <c r="QKT1040" s="184"/>
      <c r="QKU1040" s="184"/>
      <c r="QKV1040" s="184"/>
      <c r="QKW1040" s="184"/>
      <c r="QKX1040" s="184"/>
      <c r="QKY1040" s="184"/>
      <c r="QKZ1040" s="184"/>
      <c r="QLA1040" s="184"/>
      <c r="QLB1040" s="184"/>
      <c r="QLC1040" s="184"/>
      <c r="QLD1040" s="184"/>
      <c r="QLE1040" s="184"/>
      <c r="QLF1040" s="184"/>
      <c r="QLG1040" s="184"/>
      <c r="QLH1040" s="184"/>
      <c r="QLI1040" s="184"/>
      <c r="QLJ1040" s="184"/>
      <c r="QLK1040" s="184"/>
      <c r="QLL1040" s="184"/>
      <c r="QLM1040" s="184"/>
      <c r="QLN1040" s="184"/>
      <c r="QLO1040" s="184"/>
      <c r="QLP1040" s="184"/>
      <c r="QLQ1040" s="184"/>
      <c r="QLR1040" s="184"/>
      <c r="QLS1040" s="184"/>
      <c r="QLT1040" s="184"/>
      <c r="QLU1040" s="184"/>
      <c r="QLV1040" s="184"/>
      <c r="QLW1040" s="184"/>
      <c r="QLX1040" s="184"/>
      <c r="QLY1040" s="184"/>
      <c r="QLZ1040" s="184"/>
      <c r="QMA1040" s="184"/>
      <c r="QMB1040" s="184"/>
      <c r="QMC1040" s="184"/>
      <c r="QMD1040" s="184"/>
      <c r="QME1040" s="184"/>
      <c r="QMF1040" s="184"/>
      <c r="QMG1040" s="184"/>
      <c r="QMH1040" s="184"/>
      <c r="QMI1040" s="184"/>
      <c r="QMJ1040" s="184"/>
      <c r="QMK1040" s="184"/>
      <c r="QML1040" s="184"/>
      <c r="QMM1040" s="184"/>
      <c r="QMN1040" s="184"/>
      <c r="QMO1040" s="184"/>
      <c r="QMP1040" s="184"/>
      <c r="QMQ1040" s="184"/>
      <c r="QMR1040" s="184"/>
      <c r="QMS1040" s="184"/>
      <c r="QMT1040" s="184"/>
      <c r="QMU1040" s="184"/>
      <c r="QMV1040" s="184"/>
      <c r="QMW1040" s="184"/>
      <c r="QMX1040" s="184"/>
      <c r="QMY1040" s="184"/>
      <c r="QMZ1040" s="184"/>
      <c r="QNA1040" s="184"/>
      <c r="QNB1040" s="184"/>
      <c r="QNC1040" s="184"/>
      <c r="QND1040" s="184"/>
      <c r="QNE1040" s="184"/>
      <c r="QNF1040" s="184"/>
      <c r="QNG1040" s="184"/>
      <c r="QNH1040" s="184"/>
      <c r="QNI1040" s="184"/>
      <c r="QNJ1040" s="184"/>
      <c r="QNK1040" s="184"/>
      <c r="QNL1040" s="184"/>
      <c r="QNM1040" s="184"/>
      <c r="QNN1040" s="184"/>
      <c r="QNO1040" s="184"/>
      <c r="QNP1040" s="184"/>
      <c r="QNQ1040" s="184"/>
      <c r="QNR1040" s="184"/>
      <c r="QNS1040" s="184"/>
      <c r="QNT1040" s="184"/>
      <c r="QNU1040" s="184"/>
      <c r="QNV1040" s="184"/>
      <c r="QNW1040" s="184"/>
      <c r="QNX1040" s="184"/>
      <c r="QNY1040" s="184"/>
      <c r="QNZ1040" s="184"/>
      <c r="QOA1040" s="184"/>
      <c r="QOB1040" s="184"/>
      <c r="QOC1040" s="184"/>
      <c r="QOD1040" s="184"/>
      <c r="QOE1040" s="184"/>
      <c r="QOF1040" s="184"/>
      <c r="QOG1040" s="184"/>
      <c r="QOH1040" s="184"/>
      <c r="QOI1040" s="184"/>
      <c r="QOJ1040" s="184"/>
      <c r="QOK1040" s="184"/>
      <c r="QOL1040" s="184"/>
      <c r="QOM1040" s="184"/>
      <c r="QON1040" s="184"/>
      <c r="QOO1040" s="184"/>
      <c r="QOP1040" s="184"/>
      <c r="QOQ1040" s="184"/>
      <c r="QOR1040" s="184"/>
      <c r="QOS1040" s="184"/>
      <c r="QOT1040" s="184"/>
      <c r="QOU1040" s="184"/>
      <c r="QOV1040" s="184"/>
      <c r="QOW1040" s="184"/>
      <c r="QOX1040" s="184"/>
      <c r="QOY1040" s="184"/>
      <c r="QOZ1040" s="184"/>
      <c r="QPA1040" s="184"/>
      <c r="QPB1040" s="184"/>
      <c r="QPC1040" s="184"/>
      <c r="QPD1040" s="184"/>
      <c r="QPE1040" s="184"/>
      <c r="QPF1040" s="184"/>
      <c r="QPG1040" s="184"/>
      <c r="QPH1040" s="184"/>
      <c r="QPI1040" s="184"/>
      <c r="QPJ1040" s="184"/>
      <c r="QPK1040" s="184"/>
      <c r="QPL1040" s="184"/>
      <c r="QPM1040" s="184"/>
      <c r="QPN1040" s="184"/>
      <c r="QPO1040" s="184"/>
      <c r="QPP1040" s="184"/>
      <c r="QPQ1040" s="184"/>
      <c r="QPR1040" s="184"/>
      <c r="QPS1040" s="184"/>
      <c r="QPT1040" s="184"/>
      <c r="QPU1040" s="184"/>
      <c r="QPV1040" s="184"/>
      <c r="QPW1040" s="184"/>
      <c r="QPX1040" s="184"/>
      <c r="QPY1040" s="184"/>
      <c r="QPZ1040" s="184"/>
      <c r="QQA1040" s="184"/>
      <c r="QQB1040" s="184"/>
      <c r="QQC1040" s="184"/>
      <c r="QQD1040" s="184"/>
      <c r="QQE1040" s="184"/>
      <c r="QQF1040" s="184"/>
      <c r="QQG1040" s="184"/>
      <c r="QQH1040" s="184"/>
      <c r="QQI1040" s="184"/>
      <c r="QQJ1040" s="184"/>
      <c r="QQK1040" s="184"/>
      <c r="QQL1040" s="184"/>
      <c r="QQM1040" s="184"/>
      <c r="QQN1040" s="184"/>
      <c r="QQO1040" s="184"/>
      <c r="QQP1040" s="184"/>
      <c r="QQQ1040" s="184"/>
      <c r="QQR1040" s="184"/>
      <c r="QQS1040" s="184"/>
      <c r="QQT1040" s="184"/>
      <c r="QQU1040" s="184"/>
      <c r="QQV1040" s="184"/>
      <c r="QQW1040" s="184"/>
      <c r="QQX1040" s="184"/>
      <c r="QQY1040" s="184"/>
      <c r="QQZ1040" s="184"/>
      <c r="QRA1040" s="184"/>
      <c r="QRB1040" s="184"/>
      <c r="QRC1040" s="184"/>
      <c r="QRD1040" s="184"/>
      <c r="QRE1040" s="184"/>
      <c r="QRF1040" s="184"/>
      <c r="QRG1040" s="184"/>
      <c r="QRH1040" s="184"/>
      <c r="QRI1040" s="184"/>
      <c r="QRJ1040" s="184"/>
      <c r="QRK1040" s="184"/>
      <c r="QRL1040" s="184"/>
      <c r="QRM1040" s="184"/>
      <c r="QRN1040" s="184"/>
      <c r="QRO1040" s="184"/>
      <c r="QRP1040" s="184"/>
      <c r="QRQ1040" s="184"/>
      <c r="QRR1040" s="184"/>
      <c r="QRS1040" s="184"/>
      <c r="QRT1040" s="184"/>
      <c r="QRU1040" s="184"/>
      <c r="QRV1040" s="184"/>
      <c r="QRW1040" s="184"/>
      <c r="QRX1040" s="184"/>
      <c r="QRY1040" s="184"/>
      <c r="QRZ1040" s="184"/>
      <c r="QSA1040" s="184"/>
      <c r="QSB1040" s="184"/>
      <c r="QSC1040" s="184"/>
      <c r="QSD1040" s="184"/>
      <c r="QSE1040" s="184"/>
      <c r="QSF1040" s="184"/>
      <c r="QSG1040" s="184"/>
      <c r="QSH1040" s="184"/>
      <c r="QSI1040" s="184"/>
      <c r="QSJ1040" s="184"/>
      <c r="QSK1040" s="184"/>
      <c r="QSL1040" s="184"/>
      <c r="QSM1040" s="184"/>
      <c r="QSN1040" s="184"/>
      <c r="QSO1040" s="184"/>
      <c r="QSP1040" s="184"/>
      <c r="QSQ1040" s="184"/>
      <c r="QSR1040" s="184"/>
      <c r="QSS1040" s="184"/>
      <c r="QST1040" s="184"/>
      <c r="QSU1040" s="184"/>
      <c r="QSV1040" s="184"/>
      <c r="QSW1040" s="184"/>
      <c r="QSX1040" s="184"/>
      <c r="QSY1040" s="184"/>
      <c r="QSZ1040" s="184"/>
      <c r="QTA1040" s="184"/>
      <c r="QTB1040" s="184"/>
      <c r="QTC1040" s="184"/>
      <c r="QTD1040" s="184"/>
      <c r="QTE1040" s="184"/>
      <c r="QTF1040" s="184"/>
      <c r="QTG1040" s="184"/>
      <c r="QTH1040" s="184"/>
      <c r="QTI1040" s="184"/>
      <c r="QTJ1040" s="184"/>
      <c r="QTK1040" s="184"/>
      <c r="QTL1040" s="184"/>
      <c r="QTM1040" s="184"/>
      <c r="QTN1040" s="184"/>
      <c r="QTO1040" s="184"/>
      <c r="QTP1040" s="184"/>
      <c r="QTQ1040" s="184"/>
      <c r="QTR1040" s="184"/>
      <c r="QTS1040" s="184"/>
      <c r="QTT1040" s="184"/>
      <c r="QTU1040" s="184"/>
      <c r="QTV1040" s="184"/>
      <c r="QTW1040" s="184"/>
      <c r="QTX1040" s="184"/>
      <c r="QTY1040" s="184"/>
      <c r="QTZ1040" s="184"/>
      <c r="QUA1040" s="184"/>
      <c r="QUB1040" s="184"/>
      <c r="QUC1040" s="184"/>
      <c r="QUD1040" s="184"/>
      <c r="QUE1040" s="184"/>
      <c r="QUF1040" s="184"/>
      <c r="QUG1040" s="184"/>
      <c r="QUH1040" s="184"/>
      <c r="QUI1040" s="184"/>
      <c r="QUJ1040" s="184"/>
      <c r="QUK1040" s="184"/>
      <c r="QUL1040" s="184"/>
      <c r="QUM1040" s="184"/>
      <c r="QUN1040" s="184"/>
      <c r="QUO1040" s="184"/>
      <c r="QUP1040" s="184"/>
      <c r="QUQ1040" s="184"/>
      <c r="QUR1040" s="184"/>
      <c r="QUS1040" s="184"/>
      <c r="QUT1040" s="184"/>
      <c r="QUU1040" s="184"/>
      <c r="QUV1040" s="184"/>
      <c r="QUW1040" s="184"/>
      <c r="QUX1040" s="184"/>
      <c r="QUY1040" s="184"/>
      <c r="QUZ1040" s="184"/>
      <c r="QVA1040" s="184"/>
      <c r="QVB1040" s="184"/>
      <c r="QVC1040" s="184"/>
      <c r="QVD1040" s="184"/>
      <c r="QVE1040" s="184"/>
      <c r="QVF1040" s="184"/>
      <c r="QVG1040" s="184"/>
      <c r="QVH1040" s="184"/>
      <c r="QVI1040" s="184"/>
      <c r="QVJ1040" s="184"/>
      <c r="QVK1040" s="184"/>
      <c r="QVL1040" s="184"/>
      <c r="QVM1040" s="184"/>
      <c r="QVN1040" s="184"/>
      <c r="QVO1040" s="184"/>
      <c r="QVP1040" s="184"/>
      <c r="QVQ1040" s="184"/>
      <c r="QVR1040" s="184"/>
      <c r="QVS1040" s="184"/>
      <c r="QVT1040" s="184"/>
      <c r="QVU1040" s="184"/>
      <c r="QVV1040" s="184"/>
      <c r="QVW1040" s="184"/>
      <c r="QVX1040" s="184"/>
      <c r="QVY1040" s="184"/>
      <c r="QVZ1040" s="184"/>
      <c r="QWA1040" s="184"/>
      <c r="QWB1040" s="184"/>
      <c r="QWC1040" s="184"/>
      <c r="QWD1040" s="184"/>
      <c r="QWE1040" s="184"/>
      <c r="QWF1040" s="184"/>
      <c r="QWG1040" s="184"/>
      <c r="QWH1040" s="184"/>
      <c r="QWI1040" s="184"/>
      <c r="QWJ1040" s="184"/>
      <c r="QWK1040" s="184"/>
      <c r="QWL1040" s="184"/>
      <c r="QWM1040" s="184"/>
      <c r="QWN1040" s="184"/>
      <c r="QWO1040" s="184"/>
      <c r="QWP1040" s="184"/>
      <c r="QWQ1040" s="184"/>
      <c r="QWR1040" s="184"/>
      <c r="QWS1040" s="184"/>
      <c r="QWT1040" s="184"/>
      <c r="QWU1040" s="184"/>
      <c r="QWV1040" s="184"/>
      <c r="QWW1040" s="184"/>
      <c r="QWX1040" s="184"/>
      <c r="QWY1040" s="184"/>
      <c r="QWZ1040" s="184"/>
      <c r="QXA1040" s="184"/>
      <c r="QXB1040" s="184"/>
      <c r="QXC1040" s="184"/>
      <c r="QXD1040" s="184"/>
      <c r="QXE1040" s="184"/>
      <c r="QXF1040" s="184"/>
      <c r="QXG1040" s="184"/>
      <c r="QXH1040" s="184"/>
      <c r="QXI1040" s="184"/>
      <c r="QXJ1040" s="184"/>
      <c r="QXK1040" s="184"/>
      <c r="QXL1040" s="184"/>
      <c r="QXM1040" s="184"/>
      <c r="QXN1040" s="184"/>
      <c r="QXO1040" s="184"/>
      <c r="QXP1040" s="184"/>
      <c r="QXQ1040" s="184"/>
      <c r="QXR1040" s="184"/>
      <c r="QXS1040" s="184"/>
      <c r="QXT1040" s="184"/>
      <c r="QXU1040" s="184"/>
      <c r="QXV1040" s="184"/>
      <c r="QXW1040" s="184"/>
      <c r="QXX1040" s="184"/>
      <c r="QXY1040" s="184"/>
      <c r="QXZ1040" s="184"/>
      <c r="QYA1040" s="184"/>
      <c r="QYB1040" s="184"/>
      <c r="QYC1040" s="184"/>
      <c r="QYD1040" s="184"/>
      <c r="QYE1040" s="184"/>
      <c r="QYF1040" s="184"/>
      <c r="QYG1040" s="184"/>
      <c r="QYH1040" s="184"/>
      <c r="QYI1040" s="184"/>
      <c r="QYJ1040" s="184"/>
      <c r="QYK1040" s="184"/>
      <c r="QYL1040" s="184"/>
      <c r="QYM1040" s="184"/>
      <c r="QYN1040" s="184"/>
      <c r="QYO1040" s="184"/>
      <c r="QYP1040" s="184"/>
      <c r="QYQ1040" s="184"/>
      <c r="QYR1040" s="184"/>
      <c r="QYS1040" s="184"/>
      <c r="QYT1040" s="184"/>
      <c r="QYU1040" s="184"/>
      <c r="QYV1040" s="184"/>
      <c r="QYW1040" s="184"/>
      <c r="QYX1040" s="184"/>
      <c r="QYY1040" s="184"/>
      <c r="QYZ1040" s="184"/>
      <c r="QZA1040" s="184"/>
      <c r="QZB1040" s="184"/>
      <c r="QZC1040" s="184"/>
      <c r="QZD1040" s="184"/>
      <c r="QZE1040" s="184"/>
      <c r="QZF1040" s="184"/>
      <c r="QZG1040" s="184"/>
      <c r="QZH1040" s="184"/>
      <c r="QZI1040" s="184"/>
      <c r="QZJ1040" s="184"/>
      <c r="QZK1040" s="184"/>
      <c r="QZL1040" s="184"/>
      <c r="QZM1040" s="184"/>
      <c r="QZN1040" s="184"/>
      <c r="QZO1040" s="184"/>
      <c r="QZP1040" s="184"/>
      <c r="QZQ1040" s="184"/>
      <c r="QZR1040" s="184"/>
      <c r="QZS1040" s="184"/>
      <c r="QZT1040" s="184"/>
      <c r="QZU1040" s="184"/>
      <c r="QZV1040" s="184"/>
      <c r="QZW1040" s="184"/>
      <c r="QZX1040" s="184"/>
      <c r="QZY1040" s="184"/>
      <c r="QZZ1040" s="184"/>
      <c r="RAA1040" s="184"/>
      <c r="RAB1040" s="184"/>
      <c r="RAC1040" s="184"/>
      <c r="RAD1040" s="184"/>
      <c r="RAE1040" s="184"/>
      <c r="RAF1040" s="184"/>
      <c r="RAG1040" s="184"/>
      <c r="RAH1040" s="184"/>
      <c r="RAI1040" s="184"/>
      <c r="RAJ1040" s="184"/>
      <c r="RAK1040" s="184"/>
      <c r="RAL1040" s="184"/>
      <c r="RAM1040" s="184"/>
      <c r="RAN1040" s="184"/>
      <c r="RAO1040" s="184"/>
      <c r="RAP1040" s="184"/>
      <c r="RAQ1040" s="184"/>
      <c r="RAR1040" s="184"/>
      <c r="RAS1040" s="184"/>
      <c r="RAT1040" s="184"/>
      <c r="RAU1040" s="184"/>
      <c r="RAV1040" s="184"/>
      <c r="RAW1040" s="184"/>
      <c r="RAX1040" s="184"/>
      <c r="RAY1040" s="184"/>
      <c r="RAZ1040" s="184"/>
      <c r="RBA1040" s="184"/>
      <c r="RBB1040" s="184"/>
      <c r="RBC1040" s="184"/>
      <c r="RBD1040" s="184"/>
      <c r="RBE1040" s="184"/>
      <c r="RBF1040" s="184"/>
      <c r="RBG1040" s="184"/>
      <c r="RBH1040" s="184"/>
      <c r="RBI1040" s="184"/>
      <c r="RBJ1040" s="184"/>
      <c r="RBK1040" s="184"/>
      <c r="RBL1040" s="184"/>
      <c r="RBM1040" s="184"/>
      <c r="RBN1040" s="184"/>
      <c r="RBO1040" s="184"/>
      <c r="RBP1040" s="184"/>
      <c r="RBQ1040" s="184"/>
      <c r="RBR1040" s="184"/>
      <c r="RBS1040" s="184"/>
      <c r="RBT1040" s="184"/>
      <c r="RBU1040" s="184"/>
      <c r="RBV1040" s="184"/>
      <c r="RBW1040" s="184"/>
      <c r="RBX1040" s="184"/>
      <c r="RBY1040" s="184"/>
      <c r="RBZ1040" s="184"/>
      <c r="RCA1040" s="184"/>
      <c r="RCB1040" s="184"/>
      <c r="RCC1040" s="184"/>
      <c r="RCD1040" s="184"/>
      <c r="RCE1040" s="184"/>
      <c r="RCF1040" s="184"/>
      <c r="RCG1040" s="184"/>
      <c r="RCH1040" s="184"/>
      <c r="RCI1040" s="184"/>
      <c r="RCJ1040" s="184"/>
      <c r="RCK1040" s="184"/>
      <c r="RCL1040" s="184"/>
      <c r="RCM1040" s="184"/>
      <c r="RCN1040" s="184"/>
      <c r="RCO1040" s="184"/>
      <c r="RCP1040" s="184"/>
      <c r="RCQ1040" s="184"/>
      <c r="RCR1040" s="184"/>
      <c r="RCS1040" s="184"/>
      <c r="RCT1040" s="184"/>
      <c r="RCU1040" s="184"/>
      <c r="RCV1040" s="184"/>
      <c r="RCW1040" s="184"/>
      <c r="RCX1040" s="184"/>
      <c r="RCY1040" s="184"/>
      <c r="RCZ1040" s="184"/>
      <c r="RDA1040" s="184"/>
      <c r="RDB1040" s="184"/>
      <c r="RDC1040" s="184"/>
      <c r="RDD1040" s="184"/>
      <c r="RDE1040" s="184"/>
      <c r="RDF1040" s="184"/>
      <c r="RDG1040" s="184"/>
      <c r="RDH1040" s="184"/>
      <c r="RDI1040" s="184"/>
      <c r="RDJ1040" s="184"/>
      <c r="RDK1040" s="184"/>
      <c r="RDL1040" s="184"/>
      <c r="RDM1040" s="184"/>
      <c r="RDN1040" s="184"/>
      <c r="RDO1040" s="184"/>
      <c r="RDP1040" s="184"/>
      <c r="RDQ1040" s="184"/>
      <c r="RDR1040" s="184"/>
      <c r="RDS1040" s="184"/>
      <c r="RDT1040" s="184"/>
      <c r="RDU1040" s="184"/>
      <c r="RDV1040" s="184"/>
      <c r="RDW1040" s="184"/>
      <c r="RDX1040" s="184"/>
      <c r="RDY1040" s="184"/>
      <c r="RDZ1040" s="184"/>
      <c r="REA1040" s="184"/>
      <c r="REB1040" s="184"/>
      <c r="REC1040" s="184"/>
      <c r="RED1040" s="184"/>
      <c r="REE1040" s="184"/>
      <c r="REF1040" s="184"/>
      <c r="REG1040" s="184"/>
      <c r="REH1040" s="184"/>
      <c r="REI1040" s="184"/>
      <c r="REJ1040" s="184"/>
      <c r="REK1040" s="184"/>
      <c r="REL1040" s="184"/>
      <c r="REM1040" s="184"/>
      <c r="REN1040" s="184"/>
      <c r="REO1040" s="184"/>
      <c r="REP1040" s="184"/>
      <c r="REQ1040" s="184"/>
      <c r="RER1040" s="184"/>
      <c r="RES1040" s="184"/>
      <c r="RET1040" s="184"/>
      <c r="REU1040" s="184"/>
      <c r="REV1040" s="184"/>
      <c r="REW1040" s="184"/>
      <c r="REX1040" s="184"/>
      <c r="REY1040" s="184"/>
      <c r="REZ1040" s="184"/>
      <c r="RFA1040" s="184"/>
      <c r="RFB1040" s="184"/>
      <c r="RFC1040" s="184"/>
      <c r="RFD1040" s="184"/>
      <c r="RFE1040" s="184"/>
      <c r="RFF1040" s="184"/>
      <c r="RFG1040" s="184"/>
      <c r="RFH1040" s="184"/>
      <c r="RFI1040" s="184"/>
      <c r="RFJ1040" s="184"/>
      <c r="RFK1040" s="184"/>
      <c r="RFL1040" s="184"/>
      <c r="RFM1040" s="184"/>
      <c r="RFN1040" s="184"/>
      <c r="RFO1040" s="184"/>
      <c r="RFP1040" s="184"/>
      <c r="RFQ1040" s="184"/>
      <c r="RFR1040" s="184"/>
      <c r="RFS1040" s="184"/>
      <c r="RFT1040" s="184"/>
      <c r="RFU1040" s="184"/>
      <c r="RFV1040" s="184"/>
      <c r="RFW1040" s="184"/>
      <c r="RFX1040" s="184"/>
      <c r="RFY1040" s="184"/>
      <c r="RFZ1040" s="184"/>
      <c r="RGA1040" s="184"/>
      <c r="RGB1040" s="184"/>
      <c r="RGC1040" s="184"/>
      <c r="RGD1040" s="184"/>
      <c r="RGE1040" s="184"/>
      <c r="RGF1040" s="184"/>
      <c r="RGG1040" s="184"/>
      <c r="RGH1040" s="184"/>
      <c r="RGI1040" s="184"/>
      <c r="RGJ1040" s="184"/>
      <c r="RGK1040" s="184"/>
      <c r="RGL1040" s="184"/>
      <c r="RGM1040" s="184"/>
      <c r="RGN1040" s="184"/>
      <c r="RGO1040" s="184"/>
      <c r="RGP1040" s="184"/>
      <c r="RGQ1040" s="184"/>
      <c r="RGR1040" s="184"/>
      <c r="RGS1040" s="184"/>
      <c r="RGT1040" s="184"/>
      <c r="RGU1040" s="184"/>
      <c r="RGV1040" s="184"/>
      <c r="RGW1040" s="184"/>
      <c r="RGX1040" s="184"/>
      <c r="RGY1040" s="184"/>
      <c r="RGZ1040" s="184"/>
      <c r="RHA1040" s="184"/>
      <c r="RHB1040" s="184"/>
      <c r="RHC1040" s="184"/>
      <c r="RHD1040" s="184"/>
      <c r="RHE1040" s="184"/>
      <c r="RHF1040" s="184"/>
      <c r="RHG1040" s="184"/>
      <c r="RHH1040" s="184"/>
      <c r="RHI1040" s="184"/>
      <c r="RHJ1040" s="184"/>
      <c r="RHK1040" s="184"/>
      <c r="RHL1040" s="184"/>
      <c r="RHM1040" s="184"/>
      <c r="RHN1040" s="184"/>
      <c r="RHO1040" s="184"/>
      <c r="RHP1040" s="184"/>
      <c r="RHQ1040" s="184"/>
      <c r="RHR1040" s="184"/>
      <c r="RHS1040" s="184"/>
      <c r="RHT1040" s="184"/>
      <c r="RHU1040" s="184"/>
      <c r="RHV1040" s="184"/>
      <c r="RHW1040" s="184"/>
      <c r="RHX1040" s="184"/>
      <c r="RHY1040" s="184"/>
      <c r="RHZ1040" s="184"/>
      <c r="RIA1040" s="184"/>
      <c r="RIB1040" s="184"/>
      <c r="RIC1040" s="184"/>
      <c r="RID1040" s="184"/>
      <c r="RIE1040" s="184"/>
      <c r="RIF1040" s="184"/>
      <c r="RIG1040" s="184"/>
      <c r="RIH1040" s="184"/>
      <c r="RII1040" s="184"/>
      <c r="RIJ1040" s="184"/>
      <c r="RIK1040" s="184"/>
      <c r="RIL1040" s="184"/>
      <c r="RIM1040" s="184"/>
      <c r="RIN1040" s="184"/>
      <c r="RIO1040" s="184"/>
      <c r="RIP1040" s="184"/>
      <c r="RIQ1040" s="184"/>
      <c r="RIR1040" s="184"/>
      <c r="RIS1040" s="184"/>
      <c r="RIT1040" s="184"/>
      <c r="RIU1040" s="184"/>
      <c r="RIV1040" s="184"/>
      <c r="RIW1040" s="184"/>
      <c r="RIX1040" s="184"/>
      <c r="RIY1040" s="184"/>
      <c r="RIZ1040" s="184"/>
      <c r="RJA1040" s="184"/>
      <c r="RJB1040" s="184"/>
      <c r="RJC1040" s="184"/>
      <c r="RJD1040" s="184"/>
      <c r="RJE1040" s="184"/>
      <c r="RJF1040" s="184"/>
      <c r="RJG1040" s="184"/>
      <c r="RJH1040" s="184"/>
      <c r="RJI1040" s="184"/>
      <c r="RJJ1040" s="184"/>
      <c r="RJK1040" s="184"/>
      <c r="RJL1040" s="184"/>
      <c r="RJM1040" s="184"/>
      <c r="RJN1040" s="184"/>
      <c r="RJO1040" s="184"/>
      <c r="RJP1040" s="184"/>
      <c r="RJQ1040" s="184"/>
      <c r="RJR1040" s="184"/>
      <c r="RJS1040" s="184"/>
      <c r="RJT1040" s="184"/>
      <c r="RJU1040" s="184"/>
      <c r="RJV1040" s="184"/>
      <c r="RJW1040" s="184"/>
      <c r="RJX1040" s="184"/>
      <c r="RJY1040" s="184"/>
      <c r="RJZ1040" s="184"/>
      <c r="RKA1040" s="184"/>
      <c r="RKB1040" s="184"/>
      <c r="RKC1040" s="184"/>
      <c r="RKD1040" s="184"/>
      <c r="RKE1040" s="184"/>
      <c r="RKF1040" s="184"/>
      <c r="RKG1040" s="184"/>
      <c r="RKH1040" s="184"/>
      <c r="RKI1040" s="184"/>
      <c r="RKJ1040" s="184"/>
      <c r="RKK1040" s="184"/>
      <c r="RKL1040" s="184"/>
      <c r="RKM1040" s="184"/>
      <c r="RKN1040" s="184"/>
      <c r="RKO1040" s="184"/>
      <c r="RKP1040" s="184"/>
      <c r="RKQ1040" s="184"/>
      <c r="RKR1040" s="184"/>
      <c r="RKS1040" s="184"/>
      <c r="RKT1040" s="184"/>
      <c r="RKU1040" s="184"/>
      <c r="RKV1040" s="184"/>
      <c r="RKW1040" s="184"/>
      <c r="RKX1040" s="184"/>
      <c r="RKY1040" s="184"/>
      <c r="RKZ1040" s="184"/>
      <c r="RLA1040" s="184"/>
      <c r="RLB1040" s="184"/>
      <c r="RLC1040" s="184"/>
      <c r="RLD1040" s="184"/>
      <c r="RLE1040" s="184"/>
      <c r="RLF1040" s="184"/>
      <c r="RLG1040" s="184"/>
      <c r="RLH1040" s="184"/>
      <c r="RLI1040" s="184"/>
      <c r="RLJ1040" s="184"/>
      <c r="RLK1040" s="184"/>
      <c r="RLL1040" s="184"/>
      <c r="RLM1040" s="184"/>
      <c r="RLN1040" s="184"/>
      <c r="RLO1040" s="184"/>
      <c r="RLP1040" s="184"/>
      <c r="RLQ1040" s="184"/>
      <c r="RLR1040" s="184"/>
      <c r="RLS1040" s="184"/>
      <c r="RLT1040" s="184"/>
      <c r="RLU1040" s="184"/>
      <c r="RLV1040" s="184"/>
      <c r="RLW1040" s="184"/>
      <c r="RLX1040" s="184"/>
      <c r="RLY1040" s="184"/>
      <c r="RLZ1040" s="184"/>
      <c r="RMA1040" s="184"/>
      <c r="RMB1040" s="184"/>
      <c r="RMC1040" s="184"/>
      <c r="RMD1040" s="184"/>
      <c r="RME1040" s="184"/>
      <c r="RMF1040" s="184"/>
      <c r="RMG1040" s="184"/>
      <c r="RMH1040" s="184"/>
      <c r="RMI1040" s="184"/>
      <c r="RMJ1040" s="184"/>
      <c r="RMK1040" s="184"/>
      <c r="RML1040" s="184"/>
      <c r="RMM1040" s="184"/>
      <c r="RMN1040" s="184"/>
      <c r="RMO1040" s="184"/>
      <c r="RMP1040" s="184"/>
      <c r="RMQ1040" s="184"/>
      <c r="RMR1040" s="184"/>
      <c r="RMS1040" s="184"/>
      <c r="RMT1040" s="184"/>
      <c r="RMU1040" s="184"/>
      <c r="RMV1040" s="184"/>
      <c r="RMW1040" s="184"/>
      <c r="RMX1040" s="184"/>
      <c r="RMY1040" s="184"/>
      <c r="RMZ1040" s="184"/>
      <c r="RNA1040" s="184"/>
      <c r="RNB1040" s="184"/>
      <c r="RNC1040" s="184"/>
      <c r="RND1040" s="184"/>
      <c r="RNE1040" s="184"/>
      <c r="RNF1040" s="184"/>
      <c r="RNG1040" s="184"/>
      <c r="RNH1040" s="184"/>
      <c r="RNI1040" s="184"/>
      <c r="RNJ1040" s="184"/>
      <c r="RNK1040" s="184"/>
      <c r="RNL1040" s="184"/>
      <c r="RNM1040" s="184"/>
      <c r="RNN1040" s="184"/>
      <c r="RNO1040" s="184"/>
      <c r="RNP1040" s="184"/>
      <c r="RNQ1040" s="184"/>
      <c r="RNR1040" s="184"/>
      <c r="RNS1040" s="184"/>
      <c r="RNT1040" s="184"/>
      <c r="RNU1040" s="184"/>
      <c r="RNV1040" s="184"/>
      <c r="RNW1040" s="184"/>
      <c r="RNX1040" s="184"/>
      <c r="RNY1040" s="184"/>
      <c r="RNZ1040" s="184"/>
      <c r="ROA1040" s="184"/>
      <c r="ROB1040" s="184"/>
      <c r="ROC1040" s="184"/>
      <c r="ROD1040" s="184"/>
      <c r="ROE1040" s="184"/>
      <c r="ROF1040" s="184"/>
      <c r="ROG1040" s="184"/>
      <c r="ROH1040" s="184"/>
      <c r="ROI1040" s="184"/>
      <c r="ROJ1040" s="184"/>
      <c r="ROK1040" s="184"/>
      <c r="ROL1040" s="184"/>
      <c r="ROM1040" s="184"/>
      <c r="RON1040" s="184"/>
      <c r="ROO1040" s="184"/>
      <c r="ROP1040" s="184"/>
      <c r="ROQ1040" s="184"/>
      <c r="ROR1040" s="184"/>
      <c r="ROS1040" s="184"/>
      <c r="ROT1040" s="184"/>
      <c r="ROU1040" s="184"/>
      <c r="ROV1040" s="184"/>
      <c r="ROW1040" s="184"/>
      <c r="ROX1040" s="184"/>
      <c r="ROY1040" s="184"/>
      <c r="ROZ1040" s="184"/>
      <c r="RPA1040" s="184"/>
      <c r="RPB1040" s="184"/>
      <c r="RPC1040" s="184"/>
      <c r="RPD1040" s="184"/>
      <c r="RPE1040" s="184"/>
      <c r="RPF1040" s="184"/>
      <c r="RPG1040" s="184"/>
      <c r="RPH1040" s="184"/>
      <c r="RPI1040" s="184"/>
      <c r="RPJ1040" s="184"/>
      <c r="RPK1040" s="184"/>
      <c r="RPL1040" s="184"/>
      <c r="RPM1040" s="184"/>
      <c r="RPN1040" s="184"/>
      <c r="RPO1040" s="184"/>
      <c r="RPP1040" s="184"/>
      <c r="RPQ1040" s="184"/>
      <c r="RPR1040" s="184"/>
      <c r="RPS1040" s="184"/>
      <c r="RPT1040" s="184"/>
      <c r="RPU1040" s="184"/>
      <c r="RPV1040" s="184"/>
      <c r="RPW1040" s="184"/>
      <c r="RPX1040" s="184"/>
      <c r="RPY1040" s="184"/>
      <c r="RPZ1040" s="184"/>
      <c r="RQA1040" s="184"/>
      <c r="RQB1040" s="184"/>
      <c r="RQC1040" s="184"/>
      <c r="RQD1040" s="184"/>
      <c r="RQE1040" s="184"/>
      <c r="RQF1040" s="184"/>
      <c r="RQG1040" s="184"/>
      <c r="RQH1040" s="184"/>
      <c r="RQI1040" s="184"/>
      <c r="RQJ1040" s="184"/>
      <c r="RQK1040" s="184"/>
      <c r="RQL1040" s="184"/>
      <c r="RQM1040" s="184"/>
      <c r="RQN1040" s="184"/>
      <c r="RQO1040" s="184"/>
      <c r="RQP1040" s="184"/>
      <c r="RQQ1040" s="184"/>
      <c r="RQR1040" s="184"/>
      <c r="RQS1040" s="184"/>
      <c r="RQT1040" s="184"/>
      <c r="RQU1040" s="184"/>
      <c r="RQV1040" s="184"/>
      <c r="RQW1040" s="184"/>
      <c r="RQX1040" s="184"/>
      <c r="RQY1040" s="184"/>
      <c r="RQZ1040" s="184"/>
      <c r="RRA1040" s="184"/>
      <c r="RRB1040" s="184"/>
      <c r="RRC1040" s="184"/>
      <c r="RRD1040" s="184"/>
      <c r="RRE1040" s="184"/>
      <c r="RRF1040" s="184"/>
      <c r="RRG1040" s="184"/>
      <c r="RRH1040" s="184"/>
      <c r="RRI1040" s="184"/>
      <c r="RRJ1040" s="184"/>
      <c r="RRK1040" s="184"/>
      <c r="RRL1040" s="184"/>
      <c r="RRM1040" s="184"/>
      <c r="RRN1040" s="184"/>
      <c r="RRO1040" s="184"/>
      <c r="RRP1040" s="184"/>
      <c r="RRQ1040" s="184"/>
      <c r="RRR1040" s="184"/>
      <c r="RRS1040" s="184"/>
      <c r="RRT1040" s="184"/>
      <c r="RRU1040" s="184"/>
      <c r="RRV1040" s="184"/>
      <c r="RRW1040" s="184"/>
      <c r="RRX1040" s="184"/>
      <c r="RRY1040" s="184"/>
      <c r="RRZ1040" s="184"/>
      <c r="RSA1040" s="184"/>
      <c r="RSB1040" s="184"/>
      <c r="RSC1040" s="184"/>
      <c r="RSD1040" s="184"/>
      <c r="RSE1040" s="184"/>
      <c r="RSF1040" s="184"/>
      <c r="RSG1040" s="184"/>
      <c r="RSH1040" s="184"/>
      <c r="RSI1040" s="184"/>
      <c r="RSJ1040" s="184"/>
      <c r="RSK1040" s="184"/>
      <c r="RSL1040" s="184"/>
      <c r="RSM1040" s="184"/>
      <c r="RSN1040" s="184"/>
      <c r="RSO1040" s="184"/>
      <c r="RSP1040" s="184"/>
      <c r="RSQ1040" s="184"/>
      <c r="RSR1040" s="184"/>
      <c r="RSS1040" s="184"/>
      <c r="RST1040" s="184"/>
      <c r="RSU1040" s="184"/>
      <c r="RSV1040" s="184"/>
      <c r="RSW1040" s="184"/>
      <c r="RSX1040" s="184"/>
      <c r="RSY1040" s="184"/>
      <c r="RSZ1040" s="184"/>
      <c r="RTA1040" s="184"/>
      <c r="RTB1040" s="184"/>
      <c r="RTC1040" s="184"/>
      <c r="RTD1040" s="184"/>
      <c r="RTE1040" s="184"/>
      <c r="RTF1040" s="184"/>
      <c r="RTG1040" s="184"/>
      <c r="RTH1040" s="184"/>
      <c r="RTI1040" s="184"/>
      <c r="RTJ1040" s="184"/>
      <c r="RTK1040" s="184"/>
      <c r="RTL1040" s="184"/>
      <c r="RTM1040" s="184"/>
      <c r="RTN1040" s="184"/>
      <c r="RTO1040" s="184"/>
      <c r="RTP1040" s="184"/>
      <c r="RTQ1040" s="184"/>
      <c r="RTR1040" s="184"/>
      <c r="RTS1040" s="184"/>
      <c r="RTT1040" s="184"/>
      <c r="RTU1040" s="184"/>
      <c r="RTV1040" s="184"/>
      <c r="RTW1040" s="184"/>
      <c r="RTX1040" s="184"/>
      <c r="RTY1040" s="184"/>
      <c r="RTZ1040" s="184"/>
      <c r="RUA1040" s="184"/>
      <c r="RUB1040" s="184"/>
      <c r="RUC1040" s="184"/>
      <c r="RUD1040" s="184"/>
      <c r="RUE1040" s="184"/>
      <c r="RUF1040" s="184"/>
      <c r="RUG1040" s="184"/>
      <c r="RUH1040" s="184"/>
      <c r="RUI1040" s="184"/>
      <c r="RUJ1040" s="184"/>
      <c r="RUK1040" s="184"/>
      <c r="RUL1040" s="184"/>
      <c r="RUM1040" s="184"/>
      <c r="RUN1040" s="184"/>
      <c r="RUO1040" s="184"/>
      <c r="RUP1040" s="184"/>
      <c r="RUQ1040" s="184"/>
      <c r="RUR1040" s="184"/>
      <c r="RUS1040" s="184"/>
      <c r="RUT1040" s="184"/>
      <c r="RUU1040" s="184"/>
      <c r="RUV1040" s="184"/>
      <c r="RUW1040" s="184"/>
      <c r="RUX1040" s="184"/>
      <c r="RUY1040" s="184"/>
      <c r="RUZ1040" s="184"/>
      <c r="RVA1040" s="184"/>
      <c r="RVB1040" s="184"/>
      <c r="RVC1040" s="184"/>
      <c r="RVD1040" s="184"/>
      <c r="RVE1040" s="184"/>
      <c r="RVF1040" s="184"/>
      <c r="RVG1040" s="184"/>
      <c r="RVH1040" s="184"/>
      <c r="RVI1040" s="184"/>
      <c r="RVJ1040" s="184"/>
      <c r="RVK1040" s="184"/>
      <c r="RVL1040" s="184"/>
      <c r="RVM1040" s="184"/>
      <c r="RVN1040" s="184"/>
      <c r="RVO1040" s="184"/>
      <c r="RVP1040" s="184"/>
      <c r="RVQ1040" s="184"/>
      <c r="RVR1040" s="184"/>
      <c r="RVS1040" s="184"/>
      <c r="RVT1040" s="184"/>
      <c r="RVU1040" s="184"/>
      <c r="RVV1040" s="184"/>
      <c r="RVW1040" s="184"/>
      <c r="RVX1040" s="184"/>
      <c r="RVY1040" s="184"/>
      <c r="RVZ1040" s="184"/>
      <c r="RWA1040" s="184"/>
      <c r="RWB1040" s="184"/>
      <c r="RWC1040" s="184"/>
      <c r="RWD1040" s="184"/>
      <c r="RWE1040" s="184"/>
      <c r="RWF1040" s="184"/>
      <c r="RWG1040" s="184"/>
      <c r="RWH1040" s="184"/>
      <c r="RWI1040" s="184"/>
      <c r="RWJ1040" s="184"/>
      <c r="RWK1040" s="184"/>
      <c r="RWL1040" s="184"/>
      <c r="RWM1040" s="184"/>
      <c r="RWN1040" s="184"/>
      <c r="RWO1040" s="184"/>
      <c r="RWP1040" s="184"/>
      <c r="RWQ1040" s="184"/>
      <c r="RWR1040" s="184"/>
      <c r="RWS1040" s="184"/>
      <c r="RWT1040" s="184"/>
      <c r="RWU1040" s="184"/>
      <c r="RWV1040" s="184"/>
      <c r="RWW1040" s="184"/>
      <c r="RWX1040" s="184"/>
      <c r="RWY1040" s="184"/>
      <c r="RWZ1040" s="184"/>
      <c r="RXA1040" s="184"/>
      <c r="RXB1040" s="184"/>
      <c r="RXC1040" s="184"/>
      <c r="RXD1040" s="184"/>
      <c r="RXE1040" s="184"/>
      <c r="RXF1040" s="184"/>
      <c r="RXG1040" s="184"/>
      <c r="RXH1040" s="184"/>
      <c r="RXI1040" s="184"/>
      <c r="RXJ1040" s="184"/>
      <c r="RXK1040" s="184"/>
      <c r="RXL1040" s="184"/>
      <c r="RXM1040" s="184"/>
      <c r="RXN1040" s="184"/>
      <c r="RXO1040" s="184"/>
      <c r="RXP1040" s="184"/>
      <c r="RXQ1040" s="184"/>
      <c r="RXR1040" s="184"/>
      <c r="RXS1040" s="184"/>
      <c r="RXT1040" s="184"/>
      <c r="RXU1040" s="184"/>
      <c r="RXV1040" s="184"/>
      <c r="RXW1040" s="184"/>
      <c r="RXX1040" s="184"/>
      <c r="RXY1040" s="184"/>
      <c r="RXZ1040" s="184"/>
      <c r="RYA1040" s="184"/>
      <c r="RYB1040" s="184"/>
      <c r="RYC1040" s="184"/>
      <c r="RYD1040" s="184"/>
      <c r="RYE1040" s="184"/>
      <c r="RYF1040" s="184"/>
      <c r="RYG1040" s="184"/>
      <c r="RYH1040" s="184"/>
      <c r="RYI1040" s="184"/>
      <c r="RYJ1040" s="184"/>
      <c r="RYK1040" s="184"/>
      <c r="RYL1040" s="184"/>
      <c r="RYM1040" s="184"/>
      <c r="RYN1040" s="184"/>
      <c r="RYO1040" s="184"/>
      <c r="RYP1040" s="184"/>
      <c r="RYQ1040" s="184"/>
      <c r="RYR1040" s="184"/>
      <c r="RYS1040" s="184"/>
      <c r="RYT1040" s="184"/>
      <c r="RYU1040" s="184"/>
      <c r="RYV1040" s="184"/>
      <c r="RYW1040" s="184"/>
      <c r="RYX1040" s="184"/>
      <c r="RYY1040" s="184"/>
      <c r="RYZ1040" s="184"/>
      <c r="RZA1040" s="184"/>
      <c r="RZB1040" s="184"/>
      <c r="RZC1040" s="184"/>
      <c r="RZD1040" s="184"/>
      <c r="RZE1040" s="184"/>
      <c r="RZF1040" s="184"/>
      <c r="RZG1040" s="184"/>
      <c r="RZH1040" s="184"/>
      <c r="RZI1040" s="184"/>
      <c r="RZJ1040" s="184"/>
      <c r="RZK1040" s="184"/>
      <c r="RZL1040" s="184"/>
      <c r="RZM1040" s="184"/>
      <c r="RZN1040" s="184"/>
      <c r="RZO1040" s="184"/>
      <c r="RZP1040" s="184"/>
      <c r="RZQ1040" s="184"/>
      <c r="RZR1040" s="184"/>
      <c r="RZS1040" s="184"/>
      <c r="RZT1040" s="184"/>
      <c r="RZU1040" s="184"/>
      <c r="RZV1040" s="184"/>
      <c r="RZW1040" s="184"/>
      <c r="RZX1040" s="184"/>
      <c r="RZY1040" s="184"/>
      <c r="RZZ1040" s="184"/>
      <c r="SAA1040" s="184"/>
      <c r="SAB1040" s="184"/>
      <c r="SAC1040" s="184"/>
      <c r="SAD1040" s="184"/>
      <c r="SAE1040" s="184"/>
      <c r="SAF1040" s="184"/>
      <c r="SAG1040" s="184"/>
      <c r="SAH1040" s="184"/>
      <c r="SAI1040" s="184"/>
      <c r="SAJ1040" s="184"/>
      <c r="SAK1040" s="184"/>
      <c r="SAL1040" s="184"/>
      <c r="SAM1040" s="184"/>
      <c r="SAN1040" s="184"/>
      <c r="SAO1040" s="184"/>
      <c r="SAP1040" s="184"/>
      <c r="SAQ1040" s="184"/>
      <c r="SAR1040" s="184"/>
      <c r="SAS1040" s="184"/>
      <c r="SAT1040" s="184"/>
      <c r="SAU1040" s="184"/>
      <c r="SAV1040" s="184"/>
      <c r="SAW1040" s="184"/>
      <c r="SAX1040" s="184"/>
      <c r="SAY1040" s="184"/>
      <c r="SAZ1040" s="184"/>
      <c r="SBA1040" s="184"/>
      <c r="SBB1040" s="184"/>
      <c r="SBC1040" s="184"/>
      <c r="SBD1040" s="184"/>
      <c r="SBE1040" s="184"/>
      <c r="SBF1040" s="184"/>
      <c r="SBG1040" s="184"/>
      <c r="SBH1040" s="184"/>
      <c r="SBI1040" s="184"/>
      <c r="SBJ1040" s="184"/>
      <c r="SBK1040" s="184"/>
      <c r="SBL1040" s="184"/>
      <c r="SBM1040" s="184"/>
      <c r="SBN1040" s="184"/>
      <c r="SBO1040" s="184"/>
      <c r="SBP1040" s="184"/>
      <c r="SBQ1040" s="184"/>
      <c r="SBR1040" s="184"/>
      <c r="SBS1040" s="184"/>
      <c r="SBT1040" s="184"/>
      <c r="SBU1040" s="184"/>
      <c r="SBV1040" s="184"/>
      <c r="SBW1040" s="184"/>
      <c r="SBX1040" s="184"/>
      <c r="SBY1040" s="184"/>
      <c r="SBZ1040" s="184"/>
      <c r="SCA1040" s="184"/>
      <c r="SCB1040" s="184"/>
      <c r="SCC1040" s="184"/>
      <c r="SCD1040" s="184"/>
      <c r="SCE1040" s="184"/>
      <c r="SCF1040" s="184"/>
      <c r="SCG1040" s="184"/>
      <c r="SCH1040" s="184"/>
      <c r="SCI1040" s="184"/>
      <c r="SCJ1040" s="184"/>
      <c r="SCK1040" s="184"/>
      <c r="SCL1040" s="184"/>
      <c r="SCM1040" s="184"/>
      <c r="SCN1040" s="184"/>
      <c r="SCO1040" s="184"/>
      <c r="SCP1040" s="184"/>
      <c r="SCQ1040" s="184"/>
      <c r="SCR1040" s="184"/>
      <c r="SCS1040" s="184"/>
      <c r="SCT1040" s="184"/>
      <c r="SCU1040" s="184"/>
      <c r="SCV1040" s="184"/>
      <c r="SCW1040" s="184"/>
      <c r="SCX1040" s="184"/>
      <c r="SCY1040" s="184"/>
      <c r="SCZ1040" s="184"/>
      <c r="SDA1040" s="184"/>
      <c r="SDB1040" s="184"/>
      <c r="SDC1040" s="184"/>
      <c r="SDD1040" s="184"/>
      <c r="SDE1040" s="184"/>
      <c r="SDF1040" s="184"/>
      <c r="SDG1040" s="184"/>
      <c r="SDH1040" s="184"/>
      <c r="SDI1040" s="184"/>
      <c r="SDJ1040" s="184"/>
      <c r="SDK1040" s="184"/>
      <c r="SDL1040" s="184"/>
      <c r="SDM1040" s="184"/>
      <c r="SDN1040" s="184"/>
      <c r="SDO1040" s="184"/>
      <c r="SDP1040" s="184"/>
      <c r="SDQ1040" s="184"/>
      <c r="SDR1040" s="184"/>
      <c r="SDS1040" s="184"/>
      <c r="SDT1040" s="184"/>
      <c r="SDU1040" s="184"/>
      <c r="SDV1040" s="184"/>
      <c r="SDW1040" s="184"/>
      <c r="SDX1040" s="184"/>
      <c r="SDY1040" s="184"/>
      <c r="SDZ1040" s="184"/>
      <c r="SEA1040" s="184"/>
      <c r="SEB1040" s="184"/>
      <c r="SEC1040" s="184"/>
      <c r="SED1040" s="184"/>
      <c r="SEE1040" s="184"/>
      <c r="SEF1040" s="184"/>
      <c r="SEG1040" s="184"/>
      <c r="SEH1040" s="184"/>
      <c r="SEI1040" s="184"/>
      <c r="SEJ1040" s="184"/>
      <c r="SEK1040" s="184"/>
      <c r="SEL1040" s="184"/>
      <c r="SEM1040" s="184"/>
      <c r="SEN1040" s="184"/>
      <c r="SEO1040" s="184"/>
      <c r="SEP1040" s="184"/>
      <c r="SEQ1040" s="184"/>
      <c r="SER1040" s="184"/>
      <c r="SES1040" s="184"/>
      <c r="SET1040" s="184"/>
      <c r="SEU1040" s="184"/>
      <c r="SEV1040" s="184"/>
      <c r="SEW1040" s="184"/>
      <c r="SEX1040" s="184"/>
      <c r="SEY1040" s="184"/>
      <c r="SEZ1040" s="184"/>
      <c r="SFA1040" s="184"/>
      <c r="SFB1040" s="184"/>
      <c r="SFC1040" s="184"/>
      <c r="SFD1040" s="184"/>
      <c r="SFE1040" s="184"/>
      <c r="SFF1040" s="184"/>
      <c r="SFG1040" s="184"/>
      <c r="SFH1040" s="184"/>
      <c r="SFI1040" s="184"/>
      <c r="SFJ1040" s="184"/>
      <c r="SFK1040" s="184"/>
      <c r="SFL1040" s="184"/>
      <c r="SFM1040" s="184"/>
      <c r="SFN1040" s="184"/>
      <c r="SFO1040" s="184"/>
      <c r="SFP1040" s="184"/>
      <c r="SFQ1040" s="184"/>
      <c r="SFR1040" s="184"/>
      <c r="SFS1040" s="184"/>
      <c r="SFT1040" s="184"/>
      <c r="SFU1040" s="184"/>
      <c r="SFV1040" s="184"/>
      <c r="SFW1040" s="184"/>
      <c r="SFX1040" s="184"/>
      <c r="SFY1040" s="184"/>
      <c r="SFZ1040" s="184"/>
      <c r="SGA1040" s="184"/>
      <c r="SGB1040" s="184"/>
      <c r="SGC1040" s="184"/>
      <c r="SGD1040" s="184"/>
      <c r="SGE1040" s="184"/>
      <c r="SGF1040" s="184"/>
      <c r="SGG1040" s="184"/>
      <c r="SGH1040" s="184"/>
      <c r="SGI1040" s="184"/>
      <c r="SGJ1040" s="184"/>
      <c r="SGK1040" s="184"/>
      <c r="SGL1040" s="184"/>
      <c r="SGM1040" s="184"/>
      <c r="SGN1040" s="184"/>
      <c r="SGO1040" s="184"/>
      <c r="SGP1040" s="184"/>
      <c r="SGQ1040" s="184"/>
      <c r="SGR1040" s="184"/>
      <c r="SGS1040" s="184"/>
      <c r="SGT1040" s="184"/>
      <c r="SGU1040" s="184"/>
      <c r="SGV1040" s="184"/>
      <c r="SGW1040" s="184"/>
      <c r="SGX1040" s="184"/>
      <c r="SGY1040" s="184"/>
      <c r="SGZ1040" s="184"/>
      <c r="SHA1040" s="184"/>
      <c r="SHB1040" s="184"/>
      <c r="SHC1040" s="184"/>
      <c r="SHD1040" s="184"/>
      <c r="SHE1040" s="184"/>
      <c r="SHF1040" s="184"/>
      <c r="SHG1040" s="184"/>
      <c r="SHH1040" s="184"/>
      <c r="SHI1040" s="184"/>
      <c r="SHJ1040" s="184"/>
      <c r="SHK1040" s="184"/>
      <c r="SHL1040" s="184"/>
      <c r="SHM1040" s="184"/>
      <c r="SHN1040" s="184"/>
      <c r="SHO1040" s="184"/>
      <c r="SHP1040" s="184"/>
      <c r="SHQ1040" s="184"/>
      <c r="SHR1040" s="184"/>
      <c r="SHS1040" s="184"/>
      <c r="SHT1040" s="184"/>
      <c r="SHU1040" s="184"/>
      <c r="SHV1040" s="184"/>
      <c r="SHW1040" s="184"/>
      <c r="SHX1040" s="184"/>
      <c r="SHY1040" s="184"/>
      <c r="SHZ1040" s="184"/>
      <c r="SIA1040" s="184"/>
      <c r="SIB1040" s="184"/>
      <c r="SIC1040" s="184"/>
      <c r="SID1040" s="184"/>
      <c r="SIE1040" s="184"/>
      <c r="SIF1040" s="184"/>
      <c r="SIG1040" s="184"/>
      <c r="SIH1040" s="184"/>
      <c r="SII1040" s="184"/>
      <c r="SIJ1040" s="184"/>
      <c r="SIK1040" s="184"/>
      <c r="SIL1040" s="184"/>
      <c r="SIM1040" s="184"/>
      <c r="SIN1040" s="184"/>
      <c r="SIO1040" s="184"/>
      <c r="SIP1040" s="184"/>
      <c r="SIQ1040" s="184"/>
      <c r="SIR1040" s="184"/>
      <c r="SIS1040" s="184"/>
      <c r="SIT1040" s="184"/>
      <c r="SIU1040" s="184"/>
      <c r="SIV1040" s="184"/>
      <c r="SIW1040" s="184"/>
      <c r="SIX1040" s="184"/>
      <c r="SIY1040" s="184"/>
      <c r="SIZ1040" s="184"/>
      <c r="SJA1040" s="184"/>
      <c r="SJB1040" s="184"/>
      <c r="SJC1040" s="184"/>
      <c r="SJD1040" s="184"/>
      <c r="SJE1040" s="184"/>
      <c r="SJF1040" s="184"/>
      <c r="SJG1040" s="184"/>
      <c r="SJH1040" s="184"/>
      <c r="SJI1040" s="184"/>
      <c r="SJJ1040" s="184"/>
      <c r="SJK1040" s="184"/>
      <c r="SJL1040" s="184"/>
      <c r="SJM1040" s="184"/>
      <c r="SJN1040" s="184"/>
      <c r="SJO1040" s="184"/>
      <c r="SJP1040" s="184"/>
      <c r="SJQ1040" s="184"/>
      <c r="SJR1040" s="184"/>
      <c r="SJS1040" s="184"/>
      <c r="SJT1040" s="184"/>
      <c r="SJU1040" s="184"/>
      <c r="SJV1040" s="184"/>
      <c r="SJW1040" s="184"/>
      <c r="SJX1040" s="184"/>
      <c r="SJY1040" s="184"/>
      <c r="SJZ1040" s="184"/>
      <c r="SKA1040" s="184"/>
      <c r="SKB1040" s="184"/>
      <c r="SKC1040" s="184"/>
      <c r="SKD1040" s="184"/>
      <c r="SKE1040" s="184"/>
      <c r="SKF1040" s="184"/>
      <c r="SKG1040" s="184"/>
      <c r="SKH1040" s="184"/>
      <c r="SKI1040" s="184"/>
      <c r="SKJ1040" s="184"/>
      <c r="SKK1040" s="184"/>
      <c r="SKL1040" s="184"/>
      <c r="SKM1040" s="184"/>
      <c r="SKN1040" s="184"/>
      <c r="SKO1040" s="184"/>
      <c r="SKP1040" s="184"/>
      <c r="SKQ1040" s="184"/>
      <c r="SKR1040" s="184"/>
      <c r="SKS1040" s="184"/>
      <c r="SKT1040" s="184"/>
      <c r="SKU1040" s="184"/>
      <c r="SKV1040" s="184"/>
      <c r="SKW1040" s="184"/>
      <c r="SKX1040" s="184"/>
      <c r="SKY1040" s="184"/>
      <c r="SKZ1040" s="184"/>
      <c r="SLA1040" s="184"/>
      <c r="SLB1040" s="184"/>
      <c r="SLC1040" s="184"/>
      <c r="SLD1040" s="184"/>
      <c r="SLE1040" s="184"/>
      <c r="SLF1040" s="184"/>
      <c r="SLG1040" s="184"/>
      <c r="SLH1040" s="184"/>
      <c r="SLI1040" s="184"/>
      <c r="SLJ1040" s="184"/>
      <c r="SLK1040" s="184"/>
      <c r="SLL1040" s="184"/>
      <c r="SLM1040" s="184"/>
      <c r="SLN1040" s="184"/>
      <c r="SLO1040" s="184"/>
      <c r="SLP1040" s="184"/>
      <c r="SLQ1040" s="184"/>
      <c r="SLR1040" s="184"/>
      <c r="SLS1040" s="184"/>
      <c r="SLT1040" s="184"/>
      <c r="SLU1040" s="184"/>
      <c r="SLV1040" s="184"/>
      <c r="SLW1040" s="184"/>
      <c r="SLX1040" s="184"/>
      <c r="SLY1040" s="184"/>
      <c r="SLZ1040" s="184"/>
      <c r="SMA1040" s="184"/>
      <c r="SMB1040" s="184"/>
      <c r="SMC1040" s="184"/>
      <c r="SMD1040" s="184"/>
      <c r="SME1040" s="184"/>
      <c r="SMF1040" s="184"/>
      <c r="SMG1040" s="184"/>
      <c r="SMH1040" s="184"/>
      <c r="SMI1040" s="184"/>
      <c r="SMJ1040" s="184"/>
      <c r="SMK1040" s="184"/>
      <c r="SML1040" s="184"/>
      <c r="SMM1040" s="184"/>
      <c r="SMN1040" s="184"/>
      <c r="SMO1040" s="184"/>
      <c r="SMP1040" s="184"/>
      <c r="SMQ1040" s="184"/>
      <c r="SMR1040" s="184"/>
      <c r="SMS1040" s="184"/>
      <c r="SMT1040" s="184"/>
      <c r="SMU1040" s="184"/>
      <c r="SMV1040" s="184"/>
      <c r="SMW1040" s="184"/>
      <c r="SMX1040" s="184"/>
      <c r="SMY1040" s="184"/>
      <c r="SMZ1040" s="184"/>
      <c r="SNA1040" s="184"/>
      <c r="SNB1040" s="184"/>
      <c r="SNC1040" s="184"/>
      <c r="SND1040" s="184"/>
      <c r="SNE1040" s="184"/>
      <c r="SNF1040" s="184"/>
      <c r="SNG1040" s="184"/>
      <c r="SNH1040" s="184"/>
      <c r="SNI1040" s="184"/>
      <c r="SNJ1040" s="184"/>
      <c r="SNK1040" s="184"/>
      <c r="SNL1040" s="184"/>
      <c r="SNM1040" s="184"/>
      <c r="SNN1040" s="184"/>
      <c r="SNO1040" s="184"/>
      <c r="SNP1040" s="184"/>
      <c r="SNQ1040" s="184"/>
      <c r="SNR1040" s="184"/>
      <c r="SNS1040" s="184"/>
      <c r="SNT1040" s="184"/>
      <c r="SNU1040" s="184"/>
      <c r="SNV1040" s="184"/>
      <c r="SNW1040" s="184"/>
      <c r="SNX1040" s="184"/>
      <c r="SNY1040" s="184"/>
      <c r="SNZ1040" s="184"/>
      <c r="SOA1040" s="184"/>
      <c r="SOB1040" s="184"/>
      <c r="SOC1040" s="184"/>
      <c r="SOD1040" s="184"/>
      <c r="SOE1040" s="184"/>
      <c r="SOF1040" s="184"/>
      <c r="SOG1040" s="184"/>
      <c r="SOH1040" s="184"/>
      <c r="SOI1040" s="184"/>
      <c r="SOJ1040" s="184"/>
      <c r="SOK1040" s="184"/>
      <c r="SOL1040" s="184"/>
      <c r="SOM1040" s="184"/>
      <c r="SON1040" s="184"/>
      <c r="SOO1040" s="184"/>
      <c r="SOP1040" s="184"/>
      <c r="SOQ1040" s="184"/>
      <c r="SOR1040" s="184"/>
      <c r="SOS1040" s="184"/>
      <c r="SOT1040" s="184"/>
      <c r="SOU1040" s="184"/>
      <c r="SOV1040" s="184"/>
      <c r="SOW1040" s="184"/>
      <c r="SOX1040" s="184"/>
      <c r="SOY1040" s="184"/>
      <c r="SOZ1040" s="184"/>
      <c r="SPA1040" s="184"/>
      <c r="SPB1040" s="184"/>
      <c r="SPC1040" s="184"/>
      <c r="SPD1040" s="184"/>
      <c r="SPE1040" s="184"/>
      <c r="SPF1040" s="184"/>
      <c r="SPG1040" s="184"/>
      <c r="SPH1040" s="184"/>
      <c r="SPI1040" s="184"/>
      <c r="SPJ1040" s="184"/>
      <c r="SPK1040" s="184"/>
      <c r="SPL1040" s="184"/>
      <c r="SPM1040" s="184"/>
      <c r="SPN1040" s="184"/>
      <c r="SPO1040" s="184"/>
      <c r="SPP1040" s="184"/>
      <c r="SPQ1040" s="184"/>
      <c r="SPR1040" s="184"/>
      <c r="SPS1040" s="184"/>
      <c r="SPT1040" s="184"/>
      <c r="SPU1040" s="184"/>
      <c r="SPV1040" s="184"/>
      <c r="SPW1040" s="184"/>
      <c r="SPX1040" s="184"/>
      <c r="SPY1040" s="184"/>
      <c r="SPZ1040" s="184"/>
      <c r="SQA1040" s="184"/>
      <c r="SQB1040" s="184"/>
      <c r="SQC1040" s="184"/>
      <c r="SQD1040" s="184"/>
      <c r="SQE1040" s="184"/>
      <c r="SQF1040" s="184"/>
      <c r="SQG1040" s="184"/>
      <c r="SQH1040" s="184"/>
      <c r="SQI1040" s="184"/>
      <c r="SQJ1040" s="184"/>
      <c r="SQK1040" s="184"/>
      <c r="SQL1040" s="184"/>
      <c r="SQM1040" s="184"/>
      <c r="SQN1040" s="184"/>
      <c r="SQO1040" s="184"/>
      <c r="SQP1040" s="184"/>
      <c r="SQQ1040" s="184"/>
      <c r="SQR1040" s="184"/>
      <c r="SQS1040" s="184"/>
      <c r="SQT1040" s="184"/>
      <c r="SQU1040" s="184"/>
      <c r="SQV1040" s="184"/>
      <c r="SQW1040" s="184"/>
      <c r="SQX1040" s="184"/>
      <c r="SQY1040" s="184"/>
      <c r="SQZ1040" s="184"/>
      <c r="SRA1040" s="184"/>
      <c r="SRB1040" s="184"/>
      <c r="SRC1040" s="184"/>
      <c r="SRD1040" s="184"/>
      <c r="SRE1040" s="184"/>
      <c r="SRF1040" s="184"/>
      <c r="SRG1040" s="184"/>
      <c r="SRH1040" s="184"/>
      <c r="SRI1040" s="184"/>
      <c r="SRJ1040" s="184"/>
      <c r="SRK1040" s="184"/>
      <c r="SRL1040" s="184"/>
      <c r="SRM1040" s="184"/>
      <c r="SRN1040" s="184"/>
      <c r="SRO1040" s="184"/>
      <c r="SRP1040" s="184"/>
      <c r="SRQ1040" s="184"/>
      <c r="SRR1040" s="184"/>
      <c r="SRS1040" s="184"/>
      <c r="SRT1040" s="184"/>
      <c r="SRU1040" s="184"/>
      <c r="SRV1040" s="184"/>
      <c r="SRW1040" s="184"/>
      <c r="SRX1040" s="184"/>
      <c r="SRY1040" s="184"/>
      <c r="SRZ1040" s="184"/>
      <c r="SSA1040" s="184"/>
      <c r="SSB1040" s="184"/>
      <c r="SSC1040" s="184"/>
      <c r="SSD1040" s="184"/>
      <c r="SSE1040" s="184"/>
      <c r="SSF1040" s="184"/>
      <c r="SSG1040" s="184"/>
      <c r="SSH1040" s="184"/>
      <c r="SSI1040" s="184"/>
      <c r="SSJ1040" s="184"/>
      <c r="SSK1040" s="184"/>
      <c r="SSL1040" s="184"/>
      <c r="SSM1040" s="184"/>
      <c r="SSN1040" s="184"/>
      <c r="SSO1040" s="184"/>
      <c r="SSP1040" s="184"/>
      <c r="SSQ1040" s="184"/>
      <c r="SSR1040" s="184"/>
      <c r="SSS1040" s="184"/>
      <c r="SST1040" s="184"/>
      <c r="SSU1040" s="184"/>
      <c r="SSV1040" s="184"/>
      <c r="SSW1040" s="184"/>
      <c r="SSX1040" s="184"/>
      <c r="SSY1040" s="184"/>
      <c r="SSZ1040" s="184"/>
      <c r="STA1040" s="184"/>
      <c r="STB1040" s="184"/>
      <c r="STC1040" s="184"/>
      <c r="STD1040" s="184"/>
      <c r="STE1040" s="184"/>
      <c r="STF1040" s="184"/>
      <c r="STG1040" s="184"/>
      <c r="STH1040" s="184"/>
      <c r="STI1040" s="184"/>
      <c r="STJ1040" s="184"/>
      <c r="STK1040" s="184"/>
      <c r="STL1040" s="184"/>
      <c r="STM1040" s="184"/>
      <c r="STN1040" s="184"/>
      <c r="STO1040" s="184"/>
      <c r="STP1040" s="184"/>
      <c r="STQ1040" s="184"/>
      <c r="STR1040" s="184"/>
      <c r="STS1040" s="184"/>
      <c r="STT1040" s="184"/>
      <c r="STU1040" s="184"/>
      <c r="STV1040" s="184"/>
      <c r="STW1040" s="184"/>
      <c r="STX1040" s="184"/>
      <c r="STY1040" s="184"/>
      <c r="STZ1040" s="184"/>
      <c r="SUA1040" s="184"/>
      <c r="SUB1040" s="184"/>
      <c r="SUC1040" s="184"/>
      <c r="SUD1040" s="184"/>
      <c r="SUE1040" s="184"/>
      <c r="SUF1040" s="184"/>
      <c r="SUG1040" s="184"/>
      <c r="SUH1040" s="184"/>
      <c r="SUI1040" s="184"/>
      <c r="SUJ1040" s="184"/>
      <c r="SUK1040" s="184"/>
      <c r="SUL1040" s="184"/>
      <c r="SUM1040" s="184"/>
      <c r="SUN1040" s="184"/>
      <c r="SUO1040" s="184"/>
      <c r="SUP1040" s="184"/>
      <c r="SUQ1040" s="184"/>
      <c r="SUR1040" s="184"/>
      <c r="SUS1040" s="184"/>
      <c r="SUT1040" s="184"/>
      <c r="SUU1040" s="184"/>
      <c r="SUV1040" s="184"/>
      <c r="SUW1040" s="184"/>
      <c r="SUX1040" s="184"/>
      <c r="SUY1040" s="184"/>
      <c r="SUZ1040" s="184"/>
      <c r="SVA1040" s="184"/>
      <c r="SVB1040" s="184"/>
      <c r="SVC1040" s="184"/>
      <c r="SVD1040" s="184"/>
      <c r="SVE1040" s="184"/>
      <c r="SVF1040" s="184"/>
      <c r="SVG1040" s="184"/>
      <c r="SVH1040" s="184"/>
      <c r="SVI1040" s="184"/>
      <c r="SVJ1040" s="184"/>
      <c r="SVK1040" s="184"/>
      <c r="SVL1040" s="184"/>
      <c r="SVM1040" s="184"/>
      <c r="SVN1040" s="184"/>
      <c r="SVO1040" s="184"/>
      <c r="SVP1040" s="184"/>
      <c r="SVQ1040" s="184"/>
      <c r="SVR1040" s="184"/>
      <c r="SVS1040" s="184"/>
      <c r="SVT1040" s="184"/>
      <c r="SVU1040" s="184"/>
      <c r="SVV1040" s="184"/>
      <c r="SVW1040" s="184"/>
      <c r="SVX1040" s="184"/>
      <c r="SVY1040" s="184"/>
      <c r="SVZ1040" s="184"/>
      <c r="SWA1040" s="184"/>
      <c r="SWB1040" s="184"/>
      <c r="SWC1040" s="184"/>
      <c r="SWD1040" s="184"/>
      <c r="SWE1040" s="184"/>
      <c r="SWF1040" s="184"/>
      <c r="SWG1040" s="184"/>
      <c r="SWH1040" s="184"/>
      <c r="SWI1040" s="184"/>
      <c r="SWJ1040" s="184"/>
      <c r="SWK1040" s="184"/>
      <c r="SWL1040" s="184"/>
      <c r="SWM1040" s="184"/>
      <c r="SWN1040" s="184"/>
      <c r="SWO1040" s="184"/>
      <c r="SWP1040" s="184"/>
      <c r="SWQ1040" s="184"/>
      <c r="SWR1040" s="184"/>
      <c r="SWS1040" s="184"/>
      <c r="SWT1040" s="184"/>
      <c r="SWU1040" s="184"/>
      <c r="SWV1040" s="184"/>
      <c r="SWW1040" s="184"/>
      <c r="SWX1040" s="184"/>
      <c r="SWY1040" s="184"/>
      <c r="SWZ1040" s="184"/>
      <c r="SXA1040" s="184"/>
      <c r="SXB1040" s="184"/>
      <c r="SXC1040" s="184"/>
      <c r="SXD1040" s="184"/>
      <c r="SXE1040" s="184"/>
      <c r="SXF1040" s="184"/>
      <c r="SXG1040" s="184"/>
      <c r="SXH1040" s="184"/>
      <c r="SXI1040" s="184"/>
      <c r="SXJ1040" s="184"/>
      <c r="SXK1040" s="184"/>
      <c r="SXL1040" s="184"/>
      <c r="SXM1040" s="184"/>
      <c r="SXN1040" s="184"/>
      <c r="SXO1040" s="184"/>
      <c r="SXP1040" s="184"/>
      <c r="SXQ1040" s="184"/>
      <c r="SXR1040" s="184"/>
      <c r="SXS1040" s="184"/>
      <c r="SXT1040" s="184"/>
      <c r="SXU1040" s="184"/>
      <c r="SXV1040" s="184"/>
      <c r="SXW1040" s="184"/>
      <c r="SXX1040" s="184"/>
      <c r="SXY1040" s="184"/>
      <c r="SXZ1040" s="184"/>
      <c r="SYA1040" s="184"/>
      <c r="SYB1040" s="184"/>
      <c r="SYC1040" s="184"/>
      <c r="SYD1040" s="184"/>
      <c r="SYE1040" s="184"/>
      <c r="SYF1040" s="184"/>
      <c r="SYG1040" s="184"/>
      <c r="SYH1040" s="184"/>
      <c r="SYI1040" s="184"/>
      <c r="SYJ1040" s="184"/>
      <c r="SYK1040" s="184"/>
      <c r="SYL1040" s="184"/>
      <c r="SYM1040" s="184"/>
      <c r="SYN1040" s="184"/>
      <c r="SYO1040" s="184"/>
      <c r="SYP1040" s="184"/>
      <c r="SYQ1040" s="184"/>
      <c r="SYR1040" s="184"/>
      <c r="SYS1040" s="184"/>
      <c r="SYT1040" s="184"/>
      <c r="SYU1040" s="184"/>
      <c r="SYV1040" s="184"/>
      <c r="SYW1040" s="184"/>
      <c r="SYX1040" s="184"/>
      <c r="SYY1040" s="184"/>
      <c r="SYZ1040" s="184"/>
      <c r="SZA1040" s="184"/>
      <c r="SZB1040" s="184"/>
      <c r="SZC1040" s="184"/>
      <c r="SZD1040" s="184"/>
      <c r="SZE1040" s="184"/>
      <c r="SZF1040" s="184"/>
      <c r="SZG1040" s="184"/>
      <c r="SZH1040" s="184"/>
      <c r="SZI1040" s="184"/>
      <c r="SZJ1040" s="184"/>
      <c r="SZK1040" s="184"/>
      <c r="SZL1040" s="184"/>
      <c r="SZM1040" s="184"/>
      <c r="SZN1040" s="184"/>
      <c r="SZO1040" s="184"/>
      <c r="SZP1040" s="184"/>
      <c r="SZQ1040" s="184"/>
      <c r="SZR1040" s="184"/>
      <c r="SZS1040" s="184"/>
      <c r="SZT1040" s="184"/>
      <c r="SZU1040" s="184"/>
      <c r="SZV1040" s="184"/>
      <c r="SZW1040" s="184"/>
      <c r="SZX1040" s="184"/>
      <c r="SZY1040" s="184"/>
      <c r="SZZ1040" s="184"/>
      <c r="TAA1040" s="184"/>
      <c r="TAB1040" s="184"/>
      <c r="TAC1040" s="184"/>
      <c r="TAD1040" s="184"/>
      <c r="TAE1040" s="184"/>
      <c r="TAF1040" s="184"/>
      <c r="TAG1040" s="184"/>
      <c r="TAH1040" s="184"/>
      <c r="TAI1040" s="184"/>
      <c r="TAJ1040" s="184"/>
      <c r="TAK1040" s="184"/>
      <c r="TAL1040" s="184"/>
      <c r="TAM1040" s="184"/>
      <c r="TAN1040" s="184"/>
      <c r="TAO1040" s="184"/>
      <c r="TAP1040" s="184"/>
      <c r="TAQ1040" s="184"/>
      <c r="TAR1040" s="184"/>
      <c r="TAS1040" s="184"/>
      <c r="TAT1040" s="184"/>
      <c r="TAU1040" s="184"/>
      <c r="TAV1040" s="184"/>
      <c r="TAW1040" s="184"/>
      <c r="TAX1040" s="184"/>
      <c r="TAY1040" s="184"/>
      <c r="TAZ1040" s="184"/>
      <c r="TBA1040" s="184"/>
      <c r="TBB1040" s="184"/>
      <c r="TBC1040" s="184"/>
      <c r="TBD1040" s="184"/>
      <c r="TBE1040" s="184"/>
      <c r="TBF1040" s="184"/>
      <c r="TBG1040" s="184"/>
      <c r="TBH1040" s="184"/>
      <c r="TBI1040" s="184"/>
      <c r="TBJ1040" s="184"/>
      <c r="TBK1040" s="184"/>
      <c r="TBL1040" s="184"/>
      <c r="TBM1040" s="184"/>
      <c r="TBN1040" s="184"/>
      <c r="TBO1040" s="184"/>
      <c r="TBP1040" s="184"/>
      <c r="TBQ1040" s="184"/>
      <c r="TBR1040" s="184"/>
      <c r="TBS1040" s="184"/>
      <c r="TBT1040" s="184"/>
      <c r="TBU1040" s="184"/>
      <c r="TBV1040" s="184"/>
      <c r="TBW1040" s="184"/>
      <c r="TBX1040" s="184"/>
      <c r="TBY1040" s="184"/>
      <c r="TBZ1040" s="184"/>
      <c r="TCA1040" s="184"/>
      <c r="TCB1040" s="184"/>
      <c r="TCC1040" s="184"/>
      <c r="TCD1040" s="184"/>
      <c r="TCE1040" s="184"/>
      <c r="TCF1040" s="184"/>
      <c r="TCG1040" s="184"/>
      <c r="TCH1040" s="184"/>
      <c r="TCI1040" s="184"/>
      <c r="TCJ1040" s="184"/>
      <c r="TCK1040" s="184"/>
      <c r="TCL1040" s="184"/>
      <c r="TCM1040" s="184"/>
      <c r="TCN1040" s="184"/>
      <c r="TCO1040" s="184"/>
      <c r="TCP1040" s="184"/>
      <c r="TCQ1040" s="184"/>
      <c r="TCR1040" s="184"/>
      <c r="TCS1040" s="184"/>
      <c r="TCT1040" s="184"/>
      <c r="TCU1040" s="184"/>
      <c r="TCV1040" s="184"/>
      <c r="TCW1040" s="184"/>
      <c r="TCX1040" s="184"/>
      <c r="TCY1040" s="184"/>
      <c r="TCZ1040" s="184"/>
      <c r="TDA1040" s="184"/>
      <c r="TDB1040" s="184"/>
      <c r="TDC1040" s="184"/>
      <c r="TDD1040" s="184"/>
      <c r="TDE1040" s="184"/>
      <c r="TDF1040" s="184"/>
      <c r="TDG1040" s="184"/>
      <c r="TDH1040" s="184"/>
      <c r="TDI1040" s="184"/>
      <c r="TDJ1040" s="184"/>
      <c r="TDK1040" s="184"/>
      <c r="TDL1040" s="184"/>
      <c r="TDM1040" s="184"/>
      <c r="TDN1040" s="184"/>
      <c r="TDO1040" s="184"/>
      <c r="TDP1040" s="184"/>
      <c r="TDQ1040" s="184"/>
      <c r="TDR1040" s="184"/>
      <c r="TDS1040" s="184"/>
      <c r="TDT1040" s="184"/>
      <c r="TDU1040" s="184"/>
      <c r="TDV1040" s="184"/>
      <c r="TDW1040" s="184"/>
      <c r="TDX1040" s="184"/>
      <c r="TDY1040" s="184"/>
      <c r="TDZ1040" s="184"/>
      <c r="TEA1040" s="184"/>
      <c r="TEB1040" s="184"/>
      <c r="TEC1040" s="184"/>
      <c r="TED1040" s="184"/>
      <c r="TEE1040" s="184"/>
      <c r="TEF1040" s="184"/>
      <c r="TEG1040" s="184"/>
      <c r="TEH1040" s="184"/>
      <c r="TEI1040" s="184"/>
      <c r="TEJ1040" s="184"/>
      <c r="TEK1040" s="184"/>
      <c r="TEL1040" s="184"/>
      <c r="TEM1040" s="184"/>
      <c r="TEN1040" s="184"/>
      <c r="TEO1040" s="184"/>
      <c r="TEP1040" s="184"/>
      <c r="TEQ1040" s="184"/>
      <c r="TER1040" s="184"/>
      <c r="TES1040" s="184"/>
      <c r="TET1040" s="184"/>
      <c r="TEU1040" s="184"/>
      <c r="TEV1040" s="184"/>
      <c r="TEW1040" s="184"/>
      <c r="TEX1040" s="184"/>
      <c r="TEY1040" s="184"/>
      <c r="TEZ1040" s="184"/>
      <c r="TFA1040" s="184"/>
      <c r="TFB1040" s="184"/>
      <c r="TFC1040" s="184"/>
      <c r="TFD1040" s="184"/>
      <c r="TFE1040" s="184"/>
      <c r="TFF1040" s="184"/>
      <c r="TFG1040" s="184"/>
      <c r="TFH1040" s="184"/>
      <c r="TFI1040" s="184"/>
      <c r="TFJ1040" s="184"/>
      <c r="TFK1040" s="184"/>
      <c r="TFL1040" s="184"/>
      <c r="TFM1040" s="184"/>
      <c r="TFN1040" s="184"/>
      <c r="TFO1040" s="184"/>
      <c r="TFP1040" s="184"/>
      <c r="TFQ1040" s="184"/>
      <c r="TFR1040" s="184"/>
      <c r="TFS1040" s="184"/>
      <c r="TFT1040" s="184"/>
      <c r="TFU1040" s="184"/>
      <c r="TFV1040" s="184"/>
      <c r="TFW1040" s="184"/>
      <c r="TFX1040" s="184"/>
      <c r="TFY1040" s="184"/>
      <c r="TFZ1040" s="184"/>
      <c r="TGA1040" s="184"/>
      <c r="TGB1040" s="184"/>
      <c r="TGC1040" s="184"/>
      <c r="TGD1040" s="184"/>
      <c r="TGE1040" s="184"/>
      <c r="TGF1040" s="184"/>
      <c r="TGG1040" s="184"/>
      <c r="TGH1040" s="184"/>
      <c r="TGI1040" s="184"/>
      <c r="TGJ1040" s="184"/>
      <c r="TGK1040" s="184"/>
      <c r="TGL1040" s="184"/>
      <c r="TGM1040" s="184"/>
      <c r="TGN1040" s="184"/>
      <c r="TGO1040" s="184"/>
      <c r="TGP1040" s="184"/>
      <c r="TGQ1040" s="184"/>
      <c r="TGR1040" s="184"/>
      <c r="TGS1040" s="184"/>
      <c r="TGT1040" s="184"/>
      <c r="TGU1040" s="184"/>
      <c r="TGV1040" s="184"/>
      <c r="TGW1040" s="184"/>
      <c r="TGX1040" s="184"/>
      <c r="TGY1040" s="184"/>
      <c r="TGZ1040" s="184"/>
      <c r="THA1040" s="184"/>
      <c r="THB1040" s="184"/>
      <c r="THC1040" s="184"/>
      <c r="THD1040" s="184"/>
      <c r="THE1040" s="184"/>
      <c r="THF1040" s="184"/>
      <c r="THG1040" s="184"/>
      <c r="THH1040" s="184"/>
      <c r="THI1040" s="184"/>
      <c r="THJ1040" s="184"/>
      <c r="THK1040" s="184"/>
      <c r="THL1040" s="184"/>
      <c r="THM1040" s="184"/>
      <c r="THN1040" s="184"/>
      <c r="THO1040" s="184"/>
      <c r="THP1040" s="184"/>
      <c r="THQ1040" s="184"/>
      <c r="THR1040" s="184"/>
      <c r="THS1040" s="184"/>
      <c r="THT1040" s="184"/>
      <c r="THU1040" s="184"/>
      <c r="THV1040" s="184"/>
      <c r="THW1040" s="184"/>
      <c r="THX1040" s="184"/>
      <c r="THY1040" s="184"/>
      <c r="THZ1040" s="184"/>
      <c r="TIA1040" s="184"/>
      <c r="TIB1040" s="184"/>
      <c r="TIC1040" s="184"/>
      <c r="TID1040" s="184"/>
      <c r="TIE1040" s="184"/>
      <c r="TIF1040" s="184"/>
      <c r="TIG1040" s="184"/>
      <c r="TIH1040" s="184"/>
      <c r="TII1040" s="184"/>
      <c r="TIJ1040" s="184"/>
      <c r="TIK1040" s="184"/>
      <c r="TIL1040" s="184"/>
      <c r="TIM1040" s="184"/>
      <c r="TIN1040" s="184"/>
      <c r="TIO1040" s="184"/>
      <c r="TIP1040" s="184"/>
      <c r="TIQ1040" s="184"/>
      <c r="TIR1040" s="184"/>
      <c r="TIS1040" s="184"/>
      <c r="TIT1040" s="184"/>
      <c r="TIU1040" s="184"/>
      <c r="TIV1040" s="184"/>
      <c r="TIW1040" s="184"/>
      <c r="TIX1040" s="184"/>
      <c r="TIY1040" s="184"/>
      <c r="TIZ1040" s="184"/>
      <c r="TJA1040" s="184"/>
      <c r="TJB1040" s="184"/>
      <c r="TJC1040" s="184"/>
      <c r="TJD1040" s="184"/>
      <c r="TJE1040" s="184"/>
      <c r="TJF1040" s="184"/>
      <c r="TJG1040" s="184"/>
      <c r="TJH1040" s="184"/>
      <c r="TJI1040" s="184"/>
      <c r="TJJ1040" s="184"/>
      <c r="TJK1040" s="184"/>
      <c r="TJL1040" s="184"/>
      <c r="TJM1040" s="184"/>
      <c r="TJN1040" s="184"/>
      <c r="TJO1040" s="184"/>
      <c r="TJP1040" s="184"/>
      <c r="TJQ1040" s="184"/>
      <c r="TJR1040" s="184"/>
      <c r="TJS1040" s="184"/>
      <c r="TJT1040" s="184"/>
      <c r="TJU1040" s="184"/>
      <c r="TJV1040" s="184"/>
      <c r="TJW1040" s="184"/>
      <c r="TJX1040" s="184"/>
      <c r="TJY1040" s="184"/>
      <c r="TJZ1040" s="184"/>
      <c r="TKA1040" s="184"/>
      <c r="TKB1040" s="184"/>
      <c r="TKC1040" s="184"/>
      <c r="TKD1040" s="184"/>
      <c r="TKE1040" s="184"/>
      <c r="TKF1040" s="184"/>
      <c r="TKG1040" s="184"/>
      <c r="TKH1040" s="184"/>
      <c r="TKI1040" s="184"/>
      <c r="TKJ1040" s="184"/>
      <c r="TKK1040" s="184"/>
      <c r="TKL1040" s="184"/>
      <c r="TKM1040" s="184"/>
      <c r="TKN1040" s="184"/>
      <c r="TKO1040" s="184"/>
      <c r="TKP1040" s="184"/>
      <c r="TKQ1040" s="184"/>
      <c r="TKR1040" s="184"/>
      <c r="TKS1040" s="184"/>
      <c r="TKT1040" s="184"/>
      <c r="TKU1040" s="184"/>
      <c r="TKV1040" s="184"/>
      <c r="TKW1040" s="184"/>
      <c r="TKX1040" s="184"/>
      <c r="TKY1040" s="184"/>
      <c r="TKZ1040" s="184"/>
      <c r="TLA1040" s="184"/>
      <c r="TLB1040" s="184"/>
      <c r="TLC1040" s="184"/>
      <c r="TLD1040" s="184"/>
      <c r="TLE1040" s="184"/>
      <c r="TLF1040" s="184"/>
      <c r="TLG1040" s="184"/>
      <c r="TLH1040" s="184"/>
      <c r="TLI1040" s="184"/>
      <c r="TLJ1040" s="184"/>
      <c r="TLK1040" s="184"/>
      <c r="TLL1040" s="184"/>
      <c r="TLM1040" s="184"/>
      <c r="TLN1040" s="184"/>
      <c r="TLO1040" s="184"/>
      <c r="TLP1040" s="184"/>
      <c r="TLQ1040" s="184"/>
      <c r="TLR1040" s="184"/>
      <c r="TLS1040" s="184"/>
      <c r="TLT1040" s="184"/>
      <c r="TLU1040" s="184"/>
      <c r="TLV1040" s="184"/>
      <c r="TLW1040" s="184"/>
      <c r="TLX1040" s="184"/>
      <c r="TLY1040" s="184"/>
      <c r="TLZ1040" s="184"/>
      <c r="TMA1040" s="184"/>
      <c r="TMB1040" s="184"/>
      <c r="TMC1040" s="184"/>
      <c r="TMD1040" s="184"/>
      <c r="TME1040" s="184"/>
      <c r="TMF1040" s="184"/>
      <c r="TMG1040" s="184"/>
      <c r="TMH1040" s="184"/>
      <c r="TMI1040" s="184"/>
      <c r="TMJ1040" s="184"/>
      <c r="TMK1040" s="184"/>
      <c r="TML1040" s="184"/>
      <c r="TMM1040" s="184"/>
      <c r="TMN1040" s="184"/>
      <c r="TMO1040" s="184"/>
      <c r="TMP1040" s="184"/>
      <c r="TMQ1040" s="184"/>
      <c r="TMR1040" s="184"/>
      <c r="TMS1040" s="184"/>
      <c r="TMT1040" s="184"/>
      <c r="TMU1040" s="184"/>
      <c r="TMV1040" s="184"/>
      <c r="TMW1040" s="184"/>
      <c r="TMX1040" s="184"/>
      <c r="TMY1040" s="184"/>
      <c r="TMZ1040" s="184"/>
      <c r="TNA1040" s="184"/>
      <c r="TNB1040" s="184"/>
      <c r="TNC1040" s="184"/>
      <c r="TND1040" s="184"/>
      <c r="TNE1040" s="184"/>
      <c r="TNF1040" s="184"/>
      <c r="TNG1040" s="184"/>
      <c r="TNH1040" s="184"/>
      <c r="TNI1040" s="184"/>
      <c r="TNJ1040" s="184"/>
      <c r="TNK1040" s="184"/>
      <c r="TNL1040" s="184"/>
      <c r="TNM1040" s="184"/>
      <c r="TNN1040" s="184"/>
      <c r="TNO1040" s="184"/>
      <c r="TNP1040" s="184"/>
      <c r="TNQ1040" s="184"/>
      <c r="TNR1040" s="184"/>
      <c r="TNS1040" s="184"/>
      <c r="TNT1040" s="184"/>
      <c r="TNU1040" s="184"/>
      <c r="TNV1040" s="184"/>
      <c r="TNW1040" s="184"/>
      <c r="TNX1040" s="184"/>
      <c r="TNY1040" s="184"/>
      <c r="TNZ1040" s="184"/>
      <c r="TOA1040" s="184"/>
      <c r="TOB1040" s="184"/>
      <c r="TOC1040" s="184"/>
      <c r="TOD1040" s="184"/>
      <c r="TOE1040" s="184"/>
      <c r="TOF1040" s="184"/>
      <c r="TOG1040" s="184"/>
      <c r="TOH1040" s="184"/>
      <c r="TOI1040" s="184"/>
      <c r="TOJ1040" s="184"/>
      <c r="TOK1040" s="184"/>
      <c r="TOL1040" s="184"/>
      <c r="TOM1040" s="184"/>
      <c r="TON1040" s="184"/>
      <c r="TOO1040" s="184"/>
      <c r="TOP1040" s="184"/>
      <c r="TOQ1040" s="184"/>
      <c r="TOR1040" s="184"/>
      <c r="TOS1040" s="184"/>
      <c r="TOT1040" s="184"/>
      <c r="TOU1040" s="184"/>
      <c r="TOV1040" s="184"/>
      <c r="TOW1040" s="184"/>
      <c r="TOX1040" s="184"/>
      <c r="TOY1040" s="184"/>
      <c r="TOZ1040" s="184"/>
      <c r="TPA1040" s="184"/>
      <c r="TPB1040" s="184"/>
      <c r="TPC1040" s="184"/>
      <c r="TPD1040" s="184"/>
      <c r="TPE1040" s="184"/>
      <c r="TPF1040" s="184"/>
      <c r="TPG1040" s="184"/>
      <c r="TPH1040" s="184"/>
      <c r="TPI1040" s="184"/>
      <c r="TPJ1040" s="184"/>
      <c r="TPK1040" s="184"/>
      <c r="TPL1040" s="184"/>
      <c r="TPM1040" s="184"/>
      <c r="TPN1040" s="184"/>
      <c r="TPO1040" s="184"/>
      <c r="TPP1040" s="184"/>
      <c r="TPQ1040" s="184"/>
      <c r="TPR1040" s="184"/>
      <c r="TPS1040" s="184"/>
      <c r="TPT1040" s="184"/>
      <c r="TPU1040" s="184"/>
      <c r="TPV1040" s="184"/>
      <c r="TPW1040" s="184"/>
      <c r="TPX1040" s="184"/>
      <c r="TPY1040" s="184"/>
      <c r="TPZ1040" s="184"/>
      <c r="TQA1040" s="184"/>
      <c r="TQB1040" s="184"/>
      <c r="TQC1040" s="184"/>
      <c r="TQD1040" s="184"/>
      <c r="TQE1040" s="184"/>
      <c r="TQF1040" s="184"/>
      <c r="TQG1040" s="184"/>
      <c r="TQH1040" s="184"/>
      <c r="TQI1040" s="184"/>
      <c r="TQJ1040" s="184"/>
      <c r="TQK1040" s="184"/>
      <c r="TQL1040" s="184"/>
      <c r="TQM1040" s="184"/>
      <c r="TQN1040" s="184"/>
      <c r="TQO1040" s="184"/>
      <c r="TQP1040" s="184"/>
      <c r="TQQ1040" s="184"/>
      <c r="TQR1040" s="184"/>
      <c r="TQS1040" s="184"/>
      <c r="TQT1040" s="184"/>
      <c r="TQU1040" s="184"/>
      <c r="TQV1040" s="184"/>
      <c r="TQW1040" s="184"/>
      <c r="TQX1040" s="184"/>
      <c r="TQY1040" s="184"/>
      <c r="TQZ1040" s="184"/>
      <c r="TRA1040" s="184"/>
      <c r="TRB1040" s="184"/>
      <c r="TRC1040" s="184"/>
      <c r="TRD1040" s="184"/>
      <c r="TRE1040" s="184"/>
      <c r="TRF1040" s="184"/>
      <c r="TRG1040" s="184"/>
      <c r="TRH1040" s="184"/>
      <c r="TRI1040" s="184"/>
      <c r="TRJ1040" s="184"/>
      <c r="TRK1040" s="184"/>
      <c r="TRL1040" s="184"/>
      <c r="TRM1040" s="184"/>
      <c r="TRN1040" s="184"/>
      <c r="TRO1040" s="184"/>
      <c r="TRP1040" s="184"/>
      <c r="TRQ1040" s="184"/>
      <c r="TRR1040" s="184"/>
      <c r="TRS1040" s="184"/>
      <c r="TRT1040" s="184"/>
      <c r="TRU1040" s="184"/>
      <c r="TRV1040" s="184"/>
      <c r="TRW1040" s="184"/>
      <c r="TRX1040" s="184"/>
      <c r="TRY1040" s="184"/>
      <c r="TRZ1040" s="184"/>
      <c r="TSA1040" s="184"/>
      <c r="TSB1040" s="184"/>
      <c r="TSC1040" s="184"/>
      <c r="TSD1040" s="184"/>
      <c r="TSE1040" s="184"/>
      <c r="TSF1040" s="184"/>
      <c r="TSG1040" s="184"/>
      <c r="TSH1040" s="184"/>
      <c r="TSI1040" s="184"/>
      <c r="TSJ1040" s="184"/>
      <c r="TSK1040" s="184"/>
      <c r="TSL1040" s="184"/>
      <c r="TSM1040" s="184"/>
      <c r="TSN1040" s="184"/>
      <c r="TSO1040" s="184"/>
      <c r="TSP1040" s="184"/>
      <c r="TSQ1040" s="184"/>
      <c r="TSR1040" s="184"/>
      <c r="TSS1040" s="184"/>
      <c r="TST1040" s="184"/>
      <c r="TSU1040" s="184"/>
      <c r="TSV1040" s="184"/>
      <c r="TSW1040" s="184"/>
      <c r="TSX1040" s="184"/>
      <c r="TSY1040" s="184"/>
      <c r="TSZ1040" s="184"/>
      <c r="TTA1040" s="184"/>
      <c r="TTB1040" s="184"/>
      <c r="TTC1040" s="184"/>
      <c r="TTD1040" s="184"/>
      <c r="TTE1040" s="184"/>
      <c r="TTF1040" s="184"/>
      <c r="TTG1040" s="184"/>
      <c r="TTH1040" s="184"/>
      <c r="TTI1040" s="184"/>
      <c r="TTJ1040" s="184"/>
      <c r="TTK1040" s="184"/>
      <c r="TTL1040" s="184"/>
      <c r="TTM1040" s="184"/>
      <c r="TTN1040" s="184"/>
      <c r="TTO1040" s="184"/>
      <c r="TTP1040" s="184"/>
      <c r="TTQ1040" s="184"/>
      <c r="TTR1040" s="184"/>
      <c r="TTS1040" s="184"/>
      <c r="TTT1040" s="184"/>
      <c r="TTU1040" s="184"/>
      <c r="TTV1040" s="184"/>
      <c r="TTW1040" s="184"/>
      <c r="TTX1040" s="184"/>
      <c r="TTY1040" s="184"/>
      <c r="TTZ1040" s="184"/>
      <c r="TUA1040" s="184"/>
      <c r="TUB1040" s="184"/>
      <c r="TUC1040" s="184"/>
      <c r="TUD1040" s="184"/>
      <c r="TUE1040" s="184"/>
      <c r="TUF1040" s="184"/>
      <c r="TUG1040" s="184"/>
      <c r="TUH1040" s="184"/>
      <c r="TUI1040" s="184"/>
      <c r="TUJ1040" s="184"/>
      <c r="TUK1040" s="184"/>
      <c r="TUL1040" s="184"/>
      <c r="TUM1040" s="184"/>
      <c r="TUN1040" s="184"/>
      <c r="TUO1040" s="184"/>
      <c r="TUP1040" s="184"/>
      <c r="TUQ1040" s="184"/>
      <c r="TUR1040" s="184"/>
      <c r="TUS1040" s="184"/>
      <c r="TUT1040" s="184"/>
      <c r="TUU1040" s="184"/>
      <c r="TUV1040" s="184"/>
      <c r="TUW1040" s="184"/>
      <c r="TUX1040" s="184"/>
      <c r="TUY1040" s="184"/>
      <c r="TUZ1040" s="184"/>
      <c r="TVA1040" s="184"/>
      <c r="TVB1040" s="184"/>
      <c r="TVC1040" s="184"/>
      <c r="TVD1040" s="184"/>
      <c r="TVE1040" s="184"/>
      <c r="TVF1040" s="184"/>
      <c r="TVG1040" s="184"/>
      <c r="TVH1040" s="184"/>
      <c r="TVI1040" s="184"/>
      <c r="TVJ1040" s="184"/>
      <c r="TVK1040" s="184"/>
      <c r="TVL1040" s="184"/>
      <c r="TVM1040" s="184"/>
      <c r="TVN1040" s="184"/>
      <c r="TVO1040" s="184"/>
      <c r="TVP1040" s="184"/>
      <c r="TVQ1040" s="184"/>
      <c r="TVR1040" s="184"/>
      <c r="TVS1040" s="184"/>
      <c r="TVT1040" s="184"/>
      <c r="TVU1040" s="184"/>
      <c r="TVV1040" s="184"/>
      <c r="TVW1040" s="184"/>
      <c r="TVX1040" s="184"/>
      <c r="TVY1040" s="184"/>
      <c r="TVZ1040" s="184"/>
      <c r="TWA1040" s="184"/>
      <c r="TWB1040" s="184"/>
      <c r="TWC1040" s="184"/>
      <c r="TWD1040" s="184"/>
      <c r="TWE1040" s="184"/>
      <c r="TWF1040" s="184"/>
      <c r="TWG1040" s="184"/>
      <c r="TWH1040" s="184"/>
      <c r="TWI1040" s="184"/>
      <c r="TWJ1040" s="184"/>
      <c r="TWK1040" s="184"/>
      <c r="TWL1040" s="184"/>
      <c r="TWM1040" s="184"/>
      <c r="TWN1040" s="184"/>
      <c r="TWO1040" s="184"/>
      <c r="TWP1040" s="184"/>
      <c r="TWQ1040" s="184"/>
      <c r="TWR1040" s="184"/>
      <c r="TWS1040" s="184"/>
      <c r="TWT1040" s="184"/>
      <c r="TWU1040" s="184"/>
      <c r="TWV1040" s="184"/>
      <c r="TWW1040" s="184"/>
      <c r="TWX1040" s="184"/>
      <c r="TWY1040" s="184"/>
      <c r="TWZ1040" s="184"/>
      <c r="TXA1040" s="184"/>
      <c r="TXB1040" s="184"/>
      <c r="TXC1040" s="184"/>
      <c r="TXD1040" s="184"/>
      <c r="TXE1040" s="184"/>
      <c r="TXF1040" s="184"/>
      <c r="TXG1040" s="184"/>
      <c r="TXH1040" s="184"/>
      <c r="TXI1040" s="184"/>
      <c r="TXJ1040" s="184"/>
      <c r="TXK1040" s="184"/>
      <c r="TXL1040" s="184"/>
      <c r="TXM1040" s="184"/>
      <c r="TXN1040" s="184"/>
      <c r="TXO1040" s="184"/>
      <c r="TXP1040" s="184"/>
      <c r="TXQ1040" s="184"/>
      <c r="TXR1040" s="184"/>
      <c r="TXS1040" s="184"/>
      <c r="TXT1040" s="184"/>
      <c r="TXU1040" s="184"/>
      <c r="TXV1040" s="184"/>
      <c r="TXW1040" s="184"/>
      <c r="TXX1040" s="184"/>
      <c r="TXY1040" s="184"/>
      <c r="TXZ1040" s="184"/>
      <c r="TYA1040" s="184"/>
      <c r="TYB1040" s="184"/>
      <c r="TYC1040" s="184"/>
      <c r="TYD1040" s="184"/>
      <c r="TYE1040" s="184"/>
      <c r="TYF1040" s="184"/>
      <c r="TYG1040" s="184"/>
      <c r="TYH1040" s="184"/>
      <c r="TYI1040" s="184"/>
      <c r="TYJ1040" s="184"/>
      <c r="TYK1040" s="184"/>
      <c r="TYL1040" s="184"/>
      <c r="TYM1040" s="184"/>
      <c r="TYN1040" s="184"/>
      <c r="TYO1040" s="184"/>
      <c r="TYP1040" s="184"/>
      <c r="TYQ1040" s="184"/>
      <c r="TYR1040" s="184"/>
      <c r="TYS1040" s="184"/>
      <c r="TYT1040" s="184"/>
      <c r="TYU1040" s="184"/>
      <c r="TYV1040" s="184"/>
      <c r="TYW1040" s="184"/>
      <c r="TYX1040" s="184"/>
      <c r="TYY1040" s="184"/>
      <c r="TYZ1040" s="184"/>
      <c r="TZA1040" s="184"/>
      <c r="TZB1040" s="184"/>
      <c r="TZC1040" s="184"/>
      <c r="TZD1040" s="184"/>
      <c r="TZE1040" s="184"/>
      <c r="TZF1040" s="184"/>
      <c r="TZG1040" s="184"/>
      <c r="TZH1040" s="184"/>
      <c r="TZI1040" s="184"/>
      <c r="TZJ1040" s="184"/>
      <c r="TZK1040" s="184"/>
      <c r="TZL1040" s="184"/>
      <c r="TZM1040" s="184"/>
      <c r="TZN1040" s="184"/>
      <c r="TZO1040" s="184"/>
      <c r="TZP1040" s="184"/>
      <c r="TZQ1040" s="184"/>
      <c r="TZR1040" s="184"/>
      <c r="TZS1040" s="184"/>
      <c r="TZT1040" s="184"/>
      <c r="TZU1040" s="184"/>
      <c r="TZV1040" s="184"/>
      <c r="TZW1040" s="184"/>
      <c r="TZX1040" s="184"/>
      <c r="TZY1040" s="184"/>
      <c r="TZZ1040" s="184"/>
      <c r="UAA1040" s="184"/>
      <c r="UAB1040" s="184"/>
      <c r="UAC1040" s="184"/>
      <c r="UAD1040" s="184"/>
      <c r="UAE1040" s="184"/>
      <c r="UAF1040" s="184"/>
      <c r="UAG1040" s="184"/>
      <c r="UAH1040" s="184"/>
      <c r="UAI1040" s="184"/>
      <c r="UAJ1040" s="184"/>
      <c r="UAK1040" s="184"/>
      <c r="UAL1040" s="184"/>
      <c r="UAM1040" s="184"/>
      <c r="UAN1040" s="184"/>
      <c r="UAO1040" s="184"/>
      <c r="UAP1040" s="184"/>
      <c r="UAQ1040" s="184"/>
      <c r="UAR1040" s="184"/>
      <c r="UAS1040" s="184"/>
      <c r="UAT1040" s="184"/>
      <c r="UAU1040" s="184"/>
      <c r="UAV1040" s="184"/>
      <c r="UAW1040" s="184"/>
      <c r="UAX1040" s="184"/>
      <c r="UAY1040" s="184"/>
      <c r="UAZ1040" s="184"/>
      <c r="UBA1040" s="184"/>
      <c r="UBB1040" s="184"/>
      <c r="UBC1040" s="184"/>
      <c r="UBD1040" s="184"/>
      <c r="UBE1040" s="184"/>
      <c r="UBF1040" s="184"/>
      <c r="UBG1040" s="184"/>
      <c r="UBH1040" s="184"/>
      <c r="UBI1040" s="184"/>
      <c r="UBJ1040" s="184"/>
      <c r="UBK1040" s="184"/>
      <c r="UBL1040" s="184"/>
      <c r="UBM1040" s="184"/>
      <c r="UBN1040" s="184"/>
      <c r="UBO1040" s="184"/>
      <c r="UBP1040" s="184"/>
      <c r="UBQ1040" s="184"/>
      <c r="UBR1040" s="184"/>
      <c r="UBS1040" s="184"/>
      <c r="UBT1040" s="184"/>
      <c r="UBU1040" s="184"/>
      <c r="UBV1040" s="184"/>
      <c r="UBW1040" s="184"/>
      <c r="UBX1040" s="184"/>
      <c r="UBY1040" s="184"/>
      <c r="UBZ1040" s="184"/>
      <c r="UCA1040" s="184"/>
      <c r="UCB1040" s="184"/>
      <c r="UCC1040" s="184"/>
      <c r="UCD1040" s="184"/>
      <c r="UCE1040" s="184"/>
      <c r="UCF1040" s="184"/>
      <c r="UCG1040" s="184"/>
      <c r="UCH1040" s="184"/>
      <c r="UCI1040" s="184"/>
      <c r="UCJ1040" s="184"/>
      <c r="UCK1040" s="184"/>
      <c r="UCL1040" s="184"/>
      <c r="UCM1040" s="184"/>
      <c r="UCN1040" s="184"/>
      <c r="UCO1040" s="184"/>
      <c r="UCP1040" s="184"/>
      <c r="UCQ1040" s="184"/>
      <c r="UCR1040" s="184"/>
      <c r="UCS1040" s="184"/>
      <c r="UCT1040" s="184"/>
      <c r="UCU1040" s="184"/>
      <c r="UCV1040" s="184"/>
      <c r="UCW1040" s="184"/>
      <c r="UCX1040" s="184"/>
      <c r="UCY1040" s="184"/>
      <c r="UCZ1040" s="184"/>
      <c r="UDA1040" s="184"/>
      <c r="UDB1040" s="184"/>
      <c r="UDC1040" s="184"/>
      <c r="UDD1040" s="184"/>
      <c r="UDE1040" s="184"/>
      <c r="UDF1040" s="184"/>
      <c r="UDG1040" s="184"/>
      <c r="UDH1040" s="184"/>
      <c r="UDI1040" s="184"/>
      <c r="UDJ1040" s="184"/>
      <c r="UDK1040" s="184"/>
      <c r="UDL1040" s="184"/>
      <c r="UDM1040" s="184"/>
      <c r="UDN1040" s="184"/>
      <c r="UDO1040" s="184"/>
      <c r="UDP1040" s="184"/>
      <c r="UDQ1040" s="184"/>
      <c r="UDR1040" s="184"/>
      <c r="UDS1040" s="184"/>
      <c r="UDT1040" s="184"/>
      <c r="UDU1040" s="184"/>
      <c r="UDV1040" s="184"/>
      <c r="UDW1040" s="184"/>
      <c r="UDX1040" s="184"/>
      <c r="UDY1040" s="184"/>
      <c r="UDZ1040" s="184"/>
      <c r="UEA1040" s="184"/>
      <c r="UEB1040" s="184"/>
      <c r="UEC1040" s="184"/>
      <c r="UED1040" s="184"/>
      <c r="UEE1040" s="184"/>
      <c r="UEF1040" s="184"/>
      <c r="UEG1040" s="184"/>
      <c r="UEH1040" s="184"/>
      <c r="UEI1040" s="184"/>
      <c r="UEJ1040" s="184"/>
      <c r="UEK1040" s="184"/>
      <c r="UEL1040" s="184"/>
      <c r="UEM1040" s="184"/>
      <c r="UEN1040" s="184"/>
      <c r="UEO1040" s="184"/>
      <c r="UEP1040" s="184"/>
      <c r="UEQ1040" s="184"/>
      <c r="UER1040" s="184"/>
      <c r="UES1040" s="184"/>
      <c r="UET1040" s="184"/>
      <c r="UEU1040" s="184"/>
      <c r="UEV1040" s="184"/>
      <c r="UEW1040" s="184"/>
      <c r="UEX1040" s="184"/>
      <c r="UEY1040" s="184"/>
      <c r="UEZ1040" s="184"/>
      <c r="UFA1040" s="184"/>
      <c r="UFB1040" s="184"/>
      <c r="UFC1040" s="184"/>
      <c r="UFD1040" s="184"/>
      <c r="UFE1040" s="184"/>
      <c r="UFF1040" s="184"/>
      <c r="UFG1040" s="184"/>
      <c r="UFH1040" s="184"/>
      <c r="UFI1040" s="184"/>
      <c r="UFJ1040" s="184"/>
      <c r="UFK1040" s="184"/>
      <c r="UFL1040" s="184"/>
      <c r="UFM1040" s="184"/>
      <c r="UFN1040" s="184"/>
      <c r="UFO1040" s="184"/>
      <c r="UFP1040" s="184"/>
      <c r="UFQ1040" s="184"/>
      <c r="UFR1040" s="184"/>
      <c r="UFS1040" s="184"/>
      <c r="UFT1040" s="184"/>
      <c r="UFU1040" s="184"/>
      <c r="UFV1040" s="184"/>
      <c r="UFW1040" s="184"/>
      <c r="UFX1040" s="184"/>
      <c r="UFY1040" s="184"/>
      <c r="UFZ1040" s="184"/>
      <c r="UGA1040" s="184"/>
      <c r="UGB1040" s="184"/>
      <c r="UGC1040" s="184"/>
      <c r="UGD1040" s="184"/>
      <c r="UGE1040" s="184"/>
      <c r="UGF1040" s="184"/>
      <c r="UGG1040" s="184"/>
      <c r="UGH1040" s="184"/>
      <c r="UGI1040" s="184"/>
      <c r="UGJ1040" s="184"/>
      <c r="UGK1040" s="184"/>
      <c r="UGL1040" s="184"/>
      <c r="UGM1040" s="184"/>
      <c r="UGN1040" s="184"/>
      <c r="UGO1040" s="184"/>
      <c r="UGP1040" s="184"/>
      <c r="UGQ1040" s="184"/>
      <c r="UGR1040" s="184"/>
      <c r="UGS1040" s="184"/>
      <c r="UGT1040" s="184"/>
      <c r="UGU1040" s="184"/>
      <c r="UGV1040" s="184"/>
      <c r="UGW1040" s="184"/>
      <c r="UGX1040" s="184"/>
      <c r="UGY1040" s="184"/>
      <c r="UGZ1040" s="184"/>
      <c r="UHA1040" s="184"/>
      <c r="UHB1040" s="184"/>
      <c r="UHC1040" s="184"/>
      <c r="UHD1040" s="184"/>
      <c r="UHE1040" s="184"/>
      <c r="UHF1040" s="184"/>
      <c r="UHG1040" s="184"/>
      <c r="UHH1040" s="184"/>
      <c r="UHI1040" s="184"/>
      <c r="UHJ1040" s="184"/>
      <c r="UHK1040" s="184"/>
      <c r="UHL1040" s="184"/>
      <c r="UHM1040" s="184"/>
      <c r="UHN1040" s="184"/>
      <c r="UHO1040" s="184"/>
      <c r="UHP1040" s="184"/>
      <c r="UHQ1040" s="184"/>
      <c r="UHR1040" s="184"/>
      <c r="UHS1040" s="184"/>
      <c r="UHT1040" s="184"/>
      <c r="UHU1040" s="184"/>
      <c r="UHV1040" s="184"/>
      <c r="UHW1040" s="184"/>
      <c r="UHX1040" s="184"/>
      <c r="UHY1040" s="184"/>
      <c r="UHZ1040" s="184"/>
      <c r="UIA1040" s="184"/>
      <c r="UIB1040" s="184"/>
      <c r="UIC1040" s="184"/>
      <c r="UID1040" s="184"/>
      <c r="UIE1040" s="184"/>
      <c r="UIF1040" s="184"/>
      <c r="UIG1040" s="184"/>
      <c r="UIH1040" s="184"/>
      <c r="UII1040" s="184"/>
      <c r="UIJ1040" s="184"/>
      <c r="UIK1040" s="184"/>
      <c r="UIL1040" s="184"/>
      <c r="UIM1040" s="184"/>
      <c r="UIN1040" s="184"/>
      <c r="UIO1040" s="184"/>
      <c r="UIP1040" s="184"/>
      <c r="UIQ1040" s="184"/>
      <c r="UIR1040" s="184"/>
      <c r="UIS1040" s="184"/>
      <c r="UIT1040" s="184"/>
      <c r="UIU1040" s="184"/>
      <c r="UIV1040" s="184"/>
      <c r="UIW1040" s="184"/>
      <c r="UIX1040" s="184"/>
      <c r="UIY1040" s="184"/>
      <c r="UIZ1040" s="184"/>
      <c r="UJA1040" s="184"/>
      <c r="UJB1040" s="184"/>
      <c r="UJC1040" s="184"/>
      <c r="UJD1040" s="184"/>
      <c r="UJE1040" s="184"/>
      <c r="UJF1040" s="184"/>
      <c r="UJG1040" s="184"/>
      <c r="UJH1040" s="184"/>
      <c r="UJI1040" s="184"/>
      <c r="UJJ1040" s="184"/>
      <c r="UJK1040" s="184"/>
      <c r="UJL1040" s="184"/>
      <c r="UJM1040" s="184"/>
      <c r="UJN1040" s="184"/>
      <c r="UJO1040" s="184"/>
      <c r="UJP1040" s="184"/>
      <c r="UJQ1040" s="184"/>
      <c r="UJR1040" s="184"/>
      <c r="UJS1040" s="184"/>
      <c r="UJT1040" s="184"/>
      <c r="UJU1040" s="184"/>
      <c r="UJV1040" s="184"/>
      <c r="UJW1040" s="184"/>
      <c r="UJX1040" s="184"/>
      <c r="UJY1040" s="184"/>
      <c r="UJZ1040" s="184"/>
      <c r="UKA1040" s="184"/>
      <c r="UKB1040" s="184"/>
      <c r="UKC1040" s="184"/>
      <c r="UKD1040" s="184"/>
      <c r="UKE1040" s="184"/>
      <c r="UKF1040" s="184"/>
      <c r="UKG1040" s="184"/>
      <c r="UKH1040" s="184"/>
      <c r="UKI1040" s="184"/>
      <c r="UKJ1040" s="184"/>
      <c r="UKK1040" s="184"/>
      <c r="UKL1040" s="184"/>
      <c r="UKM1040" s="184"/>
      <c r="UKN1040" s="184"/>
      <c r="UKO1040" s="184"/>
      <c r="UKP1040" s="184"/>
      <c r="UKQ1040" s="184"/>
      <c r="UKR1040" s="184"/>
      <c r="UKS1040" s="184"/>
      <c r="UKT1040" s="184"/>
      <c r="UKU1040" s="184"/>
      <c r="UKV1040" s="184"/>
      <c r="UKW1040" s="184"/>
      <c r="UKX1040" s="184"/>
      <c r="UKY1040" s="184"/>
      <c r="UKZ1040" s="184"/>
      <c r="ULA1040" s="184"/>
      <c r="ULB1040" s="184"/>
      <c r="ULC1040" s="184"/>
      <c r="ULD1040" s="184"/>
      <c r="ULE1040" s="184"/>
      <c r="ULF1040" s="184"/>
      <c r="ULG1040" s="184"/>
      <c r="ULH1040" s="184"/>
      <c r="ULI1040" s="184"/>
      <c r="ULJ1040" s="184"/>
      <c r="ULK1040" s="184"/>
      <c r="ULL1040" s="184"/>
      <c r="ULM1040" s="184"/>
      <c r="ULN1040" s="184"/>
      <c r="ULO1040" s="184"/>
      <c r="ULP1040" s="184"/>
      <c r="ULQ1040" s="184"/>
      <c r="ULR1040" s="184"/>
      <c r="ULS1040" s="184"/>
      <c r="ULT1040" s="184"/>
      <c r="ULU1040" s="184"/>
      <c r="ULV1040" s="184"/>
      <c r="ULW1040" s="184"/>
      <c r="ULX1040" s="184"/>
      <c r="ULY1040" s="184"/>
      <c r="ULZ1040" s="184"/>
      <c r="UMA1040" s="184"/>
      <c r="UMB1040" s="184"/>
      <c r="UMC1040" s="184"/>
      <c r="UMD1040" s="184"/>
      <c r="UME1040" s="184"/>
      <c r="UMF1040" s="184"/>
      <c r="UMG1040" s="184"/>
      <c r="UMH1040" s="184"/>
      <c r="UMI1040" s="184"/>
      <c r="UMJ1040" s="184"/>
      <c r="UMK1040" s="184"/>
      <c r="UML1040" s="184"/>
      <c r="UMM1040" s="184"/>
      <c r="UMN1040" s="184"/>
      <c r="UMO1040" s="184"/>
      <c r="UMP1040" s="184"/>
      <c r="UMQ1040" s="184"/>
      <c r="UMR1040" s="184"/>
      <c r="UMS1040" s="184"/>
      <c r="UMT1040" s="184"/>
      <c r="UMU1040" s="184"/>
      <c r="UMV1040" s="184"/>
      <c r="UMW1040" s="184"/>
      <c r="UMX1040" s="184"/>
      <c r="UMY1040" s="184"/>
      <c r="UMZ1040" s="184"/>
      <c r="UNA1040" s="184"/>
      <c r="UNB1040" s="184"/>
      <c r="UNC1040" s="184"/>
      <c r="UND1040" s="184"/>
      <c r="UNE1040" s="184"/>
      <c r="UNF1040" s="184"/>
      <c r="UNG1040" s="184"/>
      <c r="UNH1040" s="184"/>
      <c r="UNI1040" s="184"/>
      <c r="UNJ1040" s="184"/>
      <c r="UNK1040" s="184"/>
      <c r="UNL1040" s="184"/>
      <c r="UNM1040" s="184"/>
      <c r="UNN1040" s="184"/>
      <c r="UNO1040" s="184"/>
      <c r="UNP1040" s="184"/>
      <c r="UNQ1040" s="184"/>
      <c r="UNR1040" s="184"/>
      <c r="UNS1040" s="184"/>
      <c r="UNT1040" s="184"/>
      <c r="UNU1040" s="184"/>
      <c r="UNV1040" s="184"/>
      <c r="UNW1040" s="184"/>
      <c r="UNX1040" s="184"/>
      <c r="UNY1040" s="184"/>
      <c r="UNZ1040" s="184"/>
      <c r="UOA1040" s="184"/>
      <c r="UOB1040" s="184"/>
      <c r="UOC1040" s="184"/>
      <c r="UOD1040" s="184"/>
      <c r="UOE1040" s="184"/>
      <c r="UOF1040" s="184"/>
      <c r="UOG1040" s="184"/>
      <c r="UOH1040" s="184"/>
      <c r="UOI1040" s="184"/>
      <c r="UOJ1040" s="184"/>
      <c r="UOK1040" s="184"/>
      <c r="UOL1040" s="184"/>
      <c r="UOM1040" s="184"/>
      <c r="UON1040" s="184"/>
      <c r="UOO1040" s="184"/>
      <c r="UOP1040" s="184"/>
      <c r="UOQ1040" s="184"/>
      <c r="UOR1040" s="184"/>
      <c r="UOS1040" s="184"/>
      <c r="UOT1040" s="184"/>
      <c r="UOU1040" s="184"/>
      <c r="UOV1040" s="184"/>
      <c r="UOW1040" s="184"/>
      <c r="UOX1040" s="184"/>
      <c r="UOY1040" s="184"/>
      <c r="UOZ1040" s="184"/>
      <c r="UPA1040" s="184"/>
      <c r="UPB1040" s="184"/>
      <c r="UPC1040" s="184"/>
      <c r="UPD1040" s="184"/>
      <c r="UPE1040" s="184"/>
      <c r="UPF1040" s="184"/>
      <c r="UPG1040" s="184"/>
      <c r="UPH1040" s="184"/>
      <c r="UPI1040" s="184"/>
      <c r="UPJ1040" s="184"/>
      <c r="UPK1040" s="184"/>
      <c r="UPL1040" s="184"/>
      <c r="UPM1040" s="184"/>
      <c r="UPN1040" s="184"/>
      <c r="UPO1040" s="184"/>
      <c r="UPP1040" s="184"/>
      <c r="UPQ1040" s="184"/>
      <c r="UPR1040" s="184"/>
      <c r="UPS1040" s="184"/>
      <c r="UPT1040" s="184"/>
      <c r="UPU1040" s="184"/>
      <c r="UPV1040" s="184"/>
      <c r="UPW1040" s="184"/>
      <c r="UPX1040" s="184"/>
      <c r="UPY1040" s="184"/>
      <c r="UPZ1040" s="184"/>
      <c r="UQA1040" s="184"/>
      <c r="UQB1040" s="184"/>
      <c r="UQC1040" s="184"/>
      <c r="UQD1040" s="184"/>
      <c r="UQE1040" s="184"/>
      <c r="UQF1040" s="184"/>
      <c r="UQG1040" s="184"/>
      <c r="UQH1040" s="184"/>
      <c r="UQI1040" s="184"/>
      <c r="UQJ1040" s="184"/>
      <c r="UQK1040" s="184"/>
      <c r="UQL1040" s="184"/>
      <c r="UQM1040" s="184"/>
      <c r="UQN1040" s="184"/>
      <c r="UQO1040" s="184"/>
      <c r="UQP1040" s="184"/>
      <c r="UQQ1040" s="184"/>
      <c r="UQR1040" s="184"/>
      <c r="UQS1040" s="184"/>
      <c r="UQT1040" s="184"/>
      <c r="UQU1040" s="184"/>
      <c r="UQV1040" s="184"/>
      <c r="UQW1040" s="184"/>
      <c r="UQX1040" s="184"/>
      <c r="UQY1040" s="184"/>
      <c r="UQZ1040" s="184"/>
      <c r="URA1040" s="184"/>
      <c r="URB1040" s="184"/>
      <c r="URC1040" s="184"/>
      <c r="URD1040" s="184"/>
      <c r="URE1040" s="184"/>
      <c r="URF1040" s="184"/>
      <c r="URG1040" s="184"/>
      <c r="URH1040" s="184"/>
      <c r="URI1040" s="184"/>
      <c r="URJ1040" s="184"/>
      <c r="URK1040" s="184"/>
      <c r="URL1040" s="184"/>
      <c r="URM1040" s="184"/>
      <c r="URN1040" s="184"/>
      <c r="URO1040" s="184"/>
      <c r="URP1040" s="184"/>
      <c r="URQ1040" s="184"/>
      <c r="URR1040" s="184"/>
      <c r="URS1040" s="184"/>
      <c r="URT1040" s="184"/>
      <c r="URU1040" s="184"/>
      <c r="URV1040" s="184"/>
      <c r="URW1040" s="184"/>
      <c r="URX1040" s="184"/>
      <c r="URY1040" s="184"/>
      <c r="URZ1040" s="184"/>
      <c r="USA1040" s="184"/>
      <c r="USB1040" s="184"/>
      <c r="USC1040" s="184"/>
      <c r="USD1040" s="184"/>
      <c r="USE1040" s="184"/>
      <c r="USF1040" s="184"/>
      <c r="USG1040" s="184"/>
      <c r="USH1040" s="184"/>
      <c r="USI1040" s="184"/>
      <c r="USJ1040" s="184"/>
      <c r="USK1040" s="184"/>
      <c r="USL1040" s="184"/>
      <c r="USM1040" s="184"/>
      <c r="USN1040" s="184"/>
      <c r="USO1040" s="184"/>
      <c r="USP1040" s="184"/>
      <c r="USQ1040" s="184"/>
      <c r="USR1040" s="184"/>
      <c r="USS1040" s="184"/>
      <c r="UST1040" s="184"/>
      <c r="USU1040" s="184"/>
      <c r="USV1040" s="184"/>
      <c r="USW1040" s="184"/>
      <c r="USX1040" s="184"/>
      <c r="USY1040" s="184"/>
      <c r="USZ1040" s="184"/>
      <c r="UTA1040" s="184"/>
      <c r="UTB1040" s="184"/>
      <c r="UTC1040" s="184"/>
      <c r="UTD1040" s="184"/>
      <c r="UTE1040" s="184"/>
      <c r="UTF1040" s="184"/>
      <c r="UTG1040" s="184"/>
      <c r="UTH1040" s="184"/>
      <c r="UTI1040" s="184"/>
      <c r="UTJ1040" s="184"/>
      <c r="UTK1040" s="184"/>
      <c r="UTL1040" s="184"/>
      <c r="UTM1040" s="184"/>
      <c r="UTN1040" s="184"/>
      <c r="UTO1040" s="184"/>
      <c r="UTP1040" s="184"/>
      <c r="UTQ1040" s="184"/>
      <c r="UTR1040" s="184"/>
      <c r="UTS1040" s="184"/>
      <c r="UTT1040" s="184"/>
      <c r="UTU1040" s="184"/>
      <c r="UTV1040" s="184"/>
      <c r="UTW1040" s="184"/>
      <c r="UTX1040" s="184"/>
      <c r="UTY1040" s="184"/>
      <c r="UTZ1040" s="184"/>
      <c r="UUA1040" s="184"/>
      <c r="UUB1040" s="184"/>
      <c r="UUC1040" s="184"/>
      <c r="UUD1040" s="184"/>
      <c r="UUE1040" s="184"/>
      <c r="UUF1040" s="184"/>
      <c r="UUG1040" s="184"/>
      <c r="UUH1040" s="184"/>
      <c r="UUI1040" s="184"/>
      <c r="UUJ1040" s="184"/>
      <c r="UUK1040" s="184"/>
      <c r="UUL1040" s="184"/>
      <c r="UUM1040" s="184"/>
      <c r="UUN1040" s="184"/>
      <c r="UUO1040" s="184"/>
      <c r="UUP1040" s="184"/>
      <c r="UUQ1040" s="184"/>
      <c r="UUR1040" s="184"/>
      <c r="UUS1040" s="184"/>
      <c r="UUT1040" s="184"/>
      <c r="UUU1040" s="184"/>
      <c r="UUV1040" s="184"/>
      <c r="UUW1040" s="184"/>
      <c r="UUX1040" s="184"/>
      <c r="UUY1040" s="184"/>
      <c r="UUZ1040" s="184"/>
      <c r="UVA1040" s="184"/>
      <c r="UVB1040" s="184"/>
      <c r="UVC1040" s="184"/>
      <c r="UVD1040" s="184"/>
      <c r="UVE1040" s="184"/>
      <c r="UVF1040" s="184"/>
      <c r="UVG1040" s="184"/>
      <c r="UVH1040" s="184"/>
      <c r="UVI1040" s="184"/>
      <c r="UVJ1040" s="184"/>
      <c r="UVK1040" s="184"/>
      <c r="UVL1040" s="184"/>
      <c r="UVM1040" s="184"/>
      <c r="UVN1040" s="184"/>
      <c r="UVO1040" s="184"/>
      <c r="UVP1040" s="184"/>
      <c r="UVQ1040" s="184"/>
      <c r="UVR1040" s="184"/>
      <c r="UVS1040" s="184"/>
      <c r="UVT1040" s="184"/>
      <c r="UVU1040" s="184"/>
      <c r="UVV1040" s="184"/>
      <c r="UVW1040" s="184"/>
      <c r="UVX1040" s="184"/>
      <c r="UVY1040" s="184"/>
      <c r="UVZ1040" s="184"/>
      <c r="UWA1040" s="184"/>
      <c r="UWB1040" s="184"/>
      <c r="UWC1040" s="184"/>
      <c r="UWD1040" s="184"/>
      <c r="UWE1040" s="184"/>
      <c r="UWF1040" s="184"/>
      <c r="UWG1040" s="184"/>
      <c r="UWH1040" s="184"/>
      <c r="UWI1040" s="184"/>
      <c r="UWJ1040" s="184"/>
      <c r="UWK1040" s="184"/>
      <c r="UWL1040" s="184"/>
      <c r="UWM1040" s="184"/>
      <c r="UWN1040" s="184"/>
      <c r="UWO1040" s="184"/>
      <c r="UWP1040" s="184"/>
      <c r="UWQ1040" s="184"/>
      <c r="UWR1040" s="184"/>
      <c r="UWS1040" s="184"/>
      <c r="UWT1040" s="184"/>
      <c r="UWU1040" s="184"/>
      <c r="UWV1040" s="184"/>
      <c r="UWW1040" s="184"/>
      <c r="UWX1040" s="184"/>
      <c r="UWY1040" s="184"/>
      <c r="UWZ1040" s="184"/>
      <c r="UXA1040" s="184"/>
      <c r="UXB1040" s="184"/>
      <c r="UXC1040" s="184"/>
      <c r="UXD1040" s="184"/>
      <c r="UXE1040" s="184"/>
      <c r="UXF1040" s="184"/>
      <c r="UXG1040" s="184"/>
      <c r="UXH1040" s="184"/>
      <c r="UXI1040" s="184"/>
      <c r="UXJ1040" s="184"/>
      <c r="UXK1040" s="184"/>
      <c r="UXL1040" s="184"/>
      <c r="UXM1040" s="184"/>
      <c r="UXN1040" s="184"/>
      <c r="UXO1040" s="184"/>
      <c r="UXP1040" s="184"/>
      <c r="UXQ1040" s="184"/>
      <c r="UXR1040" s="184"/>
      <c r="UXS1040" s="184"/>
      <c r="UXT1040" s="184"/>
      <c r="UXU1040" s="184"/>
      <c r="UXV1040" s="184"/>
      <c r="UXW1040" s="184"/>
      <c r="UXX1040" s="184"/>
      <c r="UXY1040" s="184"/>
      <c r="UXZ1040" s="184"/>
      <c r="UYA1040" s="184"/>
      <c r="UYB1040" s="184"/>
      <c r="UYC1040" s="184"/>
      <c r="UYD1040" s="184"/>
      <c r="UYE1040" s="184"/>
      <c r="UYF1040" s="184"/>
      <c r="UYG1040" s="184"/>
      <c r="UYH1040" s="184"/>
      <c r="UYI1040" s="184"/>
      <c r="UYJ1040" s="184"/>
      <c r="UYK1040" s="184"/>
      <c r="UYL1040" s="184"/>
      <c r="UYM1040" s="184"/>
      <c r="UYN1040" s="184"/>
      <c r="UYO1040" s="184"/>
      <c r="UYP1040" s="184"/>
      <c r="UYQ1040" s="184"/>
      <c r="UYR1040" s="184"/>
      <c r="UYS1040" s="184"/>
      <c r="UYT1040" s="184"/>
      <c r="UYU1040" s="184"/>
      <c r="UYV1040" s="184"/>
      <c r="UYW1040" s="184"/>
      <c r="UYX1040" s="184"/>
      <c r="UYY1040" s="184"/>
      <c r="UYZ1040" s="184"/>
      <c r="UZA1040" s="184"/>
      <c r="UZB1040" s="184"/>
      <c r="UZC1040" s="184"/>
      <c r="UZD1040" s="184"/>
      <c r="UZE1040" s="184"/>
      <c r="UZF1040" s="184"/>
      <c r="UZG1040" s="184"/>
      <c r="UZH1040" s="184"/>
      <c r="UZI1040" s="184"/>
      <c r="UZJ1040" s="184"/>
      <c r="UZK1040" s="184"/>
      <c r="UZL1040" s="184"/>
      <c r="UZM1040" s="184"/>
      <c r="UZN1040" s="184"/>
      <c r="UZO1040" s="184"/>
      <c r="UZP1040" s="184"/>
      <c r="UZQ1040" s="184"/>
      <c r="UZR1040" s="184"/>
      <c r="UZS1040" s="184"/>
      <c r="UZT1040" s="184"/>
      <c r="UZU1040" s="184"/>
      <c r="UZV1040" s="184"/>
      <c r="UZW1040" s="184"/>
      <c r="UZX1040" s="184"/>
      <c r="UZY1040" s="184"/>
      <c r="UZZ1040" s="184"/>
      <c r="VAA1040" s="184"/>
      <c r="VAB1040" s="184"/>
      <c r="VAC1040" s="184"/>
      <c r="VAD1040" s="184"/>
      <c r="VAE1040" s="184"/>
      <c r="VAF1040" s="184"/>
      <c r="VAG1040" s="184"/>
      <c r="VAH1040" s="184"/>
      <c r="VAI1040" s="184"/>
      <c r="VAJ1040" s="184"/>
      <c r="VAK1040" s="184"/>
      <c r="VAL1040" s="184"/>
      <c r="VAM1040" s="184"/>
      <c r="VAN1040" s="184"/>
      <c r="VAO1040" s="184"/>
      <c r="VAP1040" s="184"/>
      <c r="VAQ1040" s="184"/>
      <c r="VAR1040" s="184"/>
      <c r="VAS1040" s="184"/>
      <c r="VAT1040" s="184"/>
      <c r="VAU1040" s="184"/>
      <c r="VAV1040" s="184"/>
      <c r="VAW1040" s="184"/>
      <c r="VAX1040" s="184"/>
      <c r="VAY1040" s="184"/>
      <c r="VAZ1040" s="184"/>
      <c r="VBA1040" s="184"/>
      <c r="VBB1040" s="184"/>
      <c r="VBC1040" s="184"/>
      <c r="VBD1040" s="184"/>
      <c r="VBE1040" s="184"/>
      <c r="VBF1040" s="184"/>
      <c r="VBG1040" s="184"/>
      <c r="VBH1040" s="184"/>
      <c r="VBI1040" s="184"/>
      <c r="VBJ1040" s="184"/>
      <c r="VBK1040" s="184"/>
      <c r="VBL1040" s="184"/>
      <c r="VBM1040" s="184"/>
      <c r="VBN1040" s="184"/>
      <c r="VBO1040" s="184"/>
      <c r="VBP1040" s="184"/>
      <c r="VBQ1040" s="184"/>
      <c r="VBR1040" s="184"/>
      <c r="VBS1040" s="184"/>
      <c r="VBT1040" s="184"/>
      <c r="VBU1040" s="184"/>
      <c r="VBV1040" s="184"/>
      <c r="VBW1040" s="184"/>
      <c r="VBX1040" s="184"/>
      <c r="VBY1040" s="184"/>
      <c r="VBZ1040" s="184"/>
      <c r="VCA1040" s="184"/>
      <c r="VCB1040" s="184"/>
      <c r="VCC1040" s="184"/>
      <c r="VCD1040" s="184"/>
      <c r="VCE1040" s="184"/>
      <c r="VCF1040" s="184"/>
      <c r="VCG1040" s="184"/>
      <c r="VCH1040" s="184"/>
      <c r="VCI1040" s="184"/>
      <c r="VCJ1040" s="184"/>
      <c r="VCK1040" s="184"/>
      <c r="VCL1040" s="184"/>
      <c r="VCM1040" s="184"/>
      <c r="VCN1040" s="184"/>
      <c r="VCO1040" s="184"/>
      <c r="VCP1040" s="184"/>
      <c r="VCQ1040" s="184"/>
      <c r="VCR1040" s="184"/>
      <c r="VCS1040" s="184"/>
      <c r="VCT1040" s="184"/>
      <c r="VCU1040" s="184"/>
      <c r="VCV1040" s="184"/>
      <c r="VCW1040" s="184"/>
      <c r="VCX1040" s="184"/>
      <c r="VCY1040" s="184"/>
      <c r="VCZ1040" s="184"/>
      <c r="VDA1040" s="184"/>
      <c r="VDB1040" s="184"/>
      <c r="VDC1040" s="184"/>
      <c r="VDD1040" s="184"/>
      <c r="VDE1040" s="184"/>
      <c r="VDF1040" s="184"/>
      <c r="VDG1040" s="184"/>
      <c r="VDH1040" s="184"/>
      <c r="VDI1040" s="184"/>
      <c r="VDJ1040" s="184"/>
      <c r="VDK1040" s="184"/>
      <c r="VDL1040" s="184"/>
      <c r="VDM1040" s="184"/>
      <c r="VDN1040" s="184"/>
      <c r="VDO1040" s="184"/>
      <c r="VDP1040" s="184"/>
      <c r="VDQ1040" s="184"/>
      <c r="VDR1040" s="184"/>
      <c r="VDS1040" s="184"/>
      <c r="VDT1040" s="184"/>
      <c r="VDU1040" s="184"/>
      <c r="VDV1040" s="184"/>
      <c r="VDW1040" s="184"/>
      <c r="VDX1040" s="184"/>
      <c r="VDY1040" s="184"/>
      <c r="VDZ1040" s="184"/>
      <c r="VEA1040" s="184"/>
      <c r="VEB1040" s="184"/>
      <c r="VEC1040" s="184"/>
      <c r="VED1040" s="184"/>
      <c r="VEE1040" s="184"/>
      <c r="VEF1040" s="184"/>
      <c r="VEG1040" s="184"/>
      <c r="VEH1040" s="184"/>
      <c r="VEI1040" s="184"/>
      <c r="VEJ1040" s="184"/>
      <c r="VEK1040" s="184"/>
      <c r="VEL1040" s="184"/>
      <c r="VEM1040" s="184"/>
      <c r="VEN1040" s="184"/>
      <c r="VEO1040" s="184"/>
      <c r="VEP1040" s="184"/>
      <c r="VEQ1040" s="184"/>
      <c r="VER1040" s="184"/>
      <c r="VES1040" s="184"/>
      <c r="VET1040" s="184"/>
      <c r="VEU1040" s="184"/>
      <c r="VEV1040" s="184"/>
      <c r="VEW1040" s="184"/>
      <c r="VEX1040" s="184"/>
      <c r="VEY1040" s="184"/>
      <c r="VEZ1040" s="184"/>
      <c r="VFA1040" s="184"/>
      <c r="VFB1040" s="184"/>
      <c r="VFC1040" s="184"/>
      <c r="VFD1040" s="184"/>
      <c r="VFE1040" s="184"/>
      <c r="VFF1040" s="184"/>
      <c r="VFG1040" s="184"/>
      <c r="VFH1040" s="184"/>
      <c r="VFI1040" s="184"/>
      <c r="VFJ1040" s="184"/>
      <c r="VFK1040" s="184"/>
      <c r="VFL1040" s="184"/>
      <c r="VFM1040" s="184"/>
      <c r="VFN1040" s="184"/>
      <c r="VFO1040" s="184"/>
      <c r="VFP1040" s="184"/>
      <c r="VFQ1040" s="184"/>
      <c r="VFR1040" s="184"/>
      <c r="VFS1040" s="184"/>
      <c r="VFT1040" s="184"/>
      <c r="VFU1040" s="184"/>
      <c r="VFV1040" s="184"/>
      <c r="VFW1040" s="184"/>
      <c r="VFX1040" s="184"/>
      <c r="VFY1040" s="184"/>
      <c r="VFZ1040" s="184"/>
      <c r="VGA1040" s="184"/>
      <c r="VGB1040" s="184"/>
      <c r="VGC1040" s="184"/>
      <c r="VGD1040" s="184"/>
      <c r="VGE1040" s="184"/>
      <c r="VGF1040" s="184"/>
      <c r="VGG1040" s="184"/>
      <c r="VGH1040" s="184"/>
      <c r="VGI1040" s="184"/>
      <c r="VGJ1040" s="184"/>
      <c r="VGK1040" s="184"/>
      <c r="VGL1040" s="184"/>
      <c r="VGM1040" s="184"/>
      <c r="VGN1040" s="184"/>
      <c r="VGO1040" s="184"/>
      <c r="VGP1040" s="184"/>
      <c r="VGQ1040" s="184"/>
      <c r="VGR1040" s="184"/>
      <c r="VGS1040" s="184"/>
      <c r="VGT1040" s="184"/>
      <c r="VGU1040" s="184"/>
      <c r="VGV1040" s="184"/>
      <c r="VGW1040" s="184"/>
      <c r="VGX1040" s="184"/>
      <c r="VGY1040" s="184"/>
      <c r="VGZ1040" s="184"/>
      <c r="VHA1040" s="184"/>
      <c r="VHB1040" s="184"/>
      <c r="VHC1040" s="184"/>
      <c r="VHD1040" s="184"/>
      <c r="VHE1040" s="184"/>
      <c r="VHF1040" s="184"/>
      <c r="VHG1040" s="184"/>
      <c r="VHH1040" s="184"/>
      <c r="VHI1040" s="184"/>
      <c r="VHJ1040" s="184"/>
      <c r="VHK1040" s="184"/>
      <c r="VHL1040" s="184"/>
      <c r="VHM1040" s="184"/>
      <c r="VHN1040" s="184"/>
      <c r="VHO1040" s="184"/>
      <c r="VHP1040" s="184"/>
      <c r="VHQ1040" s="184"/>
      <c r="VHR1040" s="184"/>
      <c r="VHS1040" s="184"/>
      <c r="VHT1040" s="184"/>
      <c r="VHU1040" s="184"/>
      <c r="VHV1040" s="184"/>
      <c r="VHW1040" s="184"/>
      <c r="VHX1040" s="184"/>
      <c r="VHY1040" s="184"/>
      <c r="VHZ1040" s="184"/>
      <c r="VIA1040" s="184"/>
      <c r="VIB1040" s="184"/>
      <c r="VIC1040" s="184"/>
      <c r="VID1040" s="184"/>
      <c r="VIE1040" s="184"/>
      <c r="VIF1040" s="184"/>
      <c r="VIG1040" s="184"/>
      <c r="VIH1040" s="184"/>
      <c r="VII1040" s="184"/>
      <c r="VIJ1040" s="184"/>
      <c r="VIK1040" s="184"/>
      <c r="VIL1040" s="184"/>
      <c r="VIM1040" s="184"/>
      <c r="VIN1040" s="184"/>
      <c r="VIO1040" s="184"/>
      <c r="VIP1040" s="184"/>
      <c r="VIQ1040" s="184"/>
      <c r="VIR1040" s="184"/>
      <c r="VIS1040" s="184"/>
      <c r="VIT1040" s="184"/>
      <c r="VIU1040" s="184"/>
      <c r="VIV1040" s="184"/>
      <c r="VIW1040" s="184"/>
      <c r="VIX1040" s="184"/>
      <c r="VIY1040" s="184"/>
      <c r="VIZ1040" s="184"/>
      <c r="VJA1040" s="184"/>
      <c r="VJB1040" s="184"/>
      <c r="VJC1040" s="184"/>
      <c r="VJD1040" s="184"/>
      <c r="VJE1040" s="184"/>
      <c r="VJF1040" s="184"/>
      <c r="VJG1040" s="184"/>
      <c r="VJH1040" s="184"/>
      <c r="VJI1040" s="184"/>
      <c r="VJJ1040" s="184"/>
      <c r="VJK1040" s="184"/>
      <c r="VJL1040" s="184"/>
      <c r="VJM1040" s="184"/>
      <c r="VJN1040" s="184"/>
      <c r="VJO1040" s="184"/>
      <c r="VJP1040" s="184"/>
      <c r="VJQ1040" s="184"/>
      <c r="VJR1040" s="184"/>
      <c r="VJS1040" s="184"/>
      <c r="VJT1040" s="184"/>
      <c r="VJU1040" s="184"/>
      <c r="VJV1040" s="184"/>
      <c r="VJW1040" s="184"/>
      <c r="VJX1040" s="184"/>
      <c r="VJY1040" s="184"/>
      <c r="VJZ1040" s="184"/>
      <c r="VKA1040" s="184"/>
      <c r="VKB1040" s="184"/>
      <c r="VKC1040" s="184"/>
      <c r="VKD1040" s="184"/>
      <c r="VKE1040" s="184"/>
      <c r="VKF1040" s="184"/>
      <c r="VKG1040" s="184"/>
      <c r="VKH1040" s="184"/>
      <c r="VKI1040" s="184"/>
      <c r="VKJ1040" s="184"/>
      <c r="VKK1040" s="184"/>
      <c r="VKL1040" s="184"/>
      <c r="VKM1040" s="184"/>
      <c r="VKN1040" s="184"/>
      <c r="VKO1040" s="184"/>
      <c r="VKP1040" s="184"/>
      <c r="VKQ1040" s="184"/>
      <c r="VKR1040" s="184"/>
      <c r="VKS1040" s="184"/>
      <c r="VKT1040" s="184"/>
      <c r="VKU1040" s="184"/>
      <c r="VKV1040" s="184"/>
      <c r="VKW1040" s="184"/>
      <c r="VKX1040" s="184"/>
      <c r="VKY1040" s="184"/>
      <c r="VKZ1040" s="184"/>
      <c r="VLA1040" s="184"/>
      <c r="VLB1040" s="184"/>
      <c r="VLC1040" s="184"/>
      <c r="VLD1040" s="184"/>
      <c r="VLE1040" s="184"/>
      <c r="VLF1040" s="184"/>
      <c r="VLG1040" s="184"/>
      <c r="VLH1040" s="184"/>
      <c r="VLI1040" s="184"/>
      <c r="VLJ1040" s="184"/>
      <c r="VLK1040" s="184"/>
      <c r="VLL1040" s="184"/>
      <c r="VLM1040" s="184"/>
      <c r="VLN1040" s="184"/>
      <c r="VLO1040" s="184"/>
      <c r="VLP1040" s="184"/>
      <c r="VLQ1040" s="184"/>
      <c r="VLR1040" s="184"/>
      <c r="VLS1040" s="184"/>
      <c r="VLT1040" s="184"/>
      <c r="VLU1040" s="184"/>
      <c r="VLV1040" s="184"/>
      <c r="VLW1040" s="184"/>
      <c r="VLX1040" s="184"/>
      <c r="VLY1040" s="184"/>
      <c r="VLZ1040" s="184"/>
      <c r="VMA1040" s="184"/>
      <c r="VMB1040" s="184"/>
      <c r="VMC1040" s="184"/>
      <c r="VMD1040" s="184"/>
      <c r="VME1040" s="184"/>
      <c r="VMF1040" s="184"/>
      <c r="VMG1040" s="184"/>
      <c r="VMH1040" s="184"/>
      <c r="VMI1040" s="184"/>
      <c r="VMJ1040" s="184"/>
      <c r="VMK1040" s="184"/>
      <c r="VML1040" s="184"/>
      <c r="VMM1040" s="184"/>
      <c r="VMN1040" s="184"/>
      <c r="VMO1040" s="184"/>
      <c r="VMP1040" s="184"/>
      <c r="VMQ1040" s="184"/>
      <c r="VMR1040" s="184"/>
      <c r="VMS1040" s="184"/>
      <c r="VMT1040" s="184"/>
      <c r="VMU1040" s="184"/>
      <c r="VMV1040" s="184"/>
      <c r="VMW1040" s="184"/>
      <c r="VMX1040" s="184"/>
      <c r="VMY1040" s="184"/>
      <c r="VMZ1040" s="184"/>
      <c r="VNA1040" s="184"/>
      <c r="VNB1040" s="184"/>
      <c r="VNC1040" s="184"/>
      <c r="VND1040" s="184"/>
      <c r="VNE1040" s="184"/>
      <c r="VNF1040" s="184"/>
      <c r="VNG1040" s="184"/>
      <c r="VNH1040" s="184"/>
      <c r="VNI1040" s="184"/>
      <c r="VNJ1040" s="184"/>
      <c r="VNK1040" s="184"/>
      <c r="VNL1040" s="184"/>
      <c r="VNM1040" s="184"/>
      <c r="VNN1040" s="184"/>
      <c r="VNO1040" s="184"/>
      <c r="VNP1040" s="184"/>
      <c r="VNQ1040" s="184"/>
      <c r="VNR1040" s="184"/>
      <c r="VNS1040" s="184"/>
      <c r="VNT1040" s="184"/>
      <c r="VNU1040" s="184"/>
      <c r="VNV1040" s="184"/>
      <c r="VNW1040" s="184"/>
      <c r="VNX1040" s="184"/>
      <c r="VNY1040" s="184"/>
      <c r="VNZ1040" s="184"/>
      <c r="VOA1040" s="184"/>
      <c r="VOB1040" s="184"/>
      <c r="VOC1040" s="184"/>
      <c r="VOD1040" s="184"/>
      <c r="VOE1040" s="184"/>
      <c r="VOF1040" s="184"/>
      <c r="VOG1040" s="184"/>
      <c r="VOH1040" s="184"/>
      <c r="VOI1040" s="184"/>
      <c r="VOJ1040" s="184"/>
      <c r="VOK1040" s="184"/>
      <c r="VOL1040" s="184"/>
      <c r="VOM1040" s="184"/>
      <c r="VON1040" s="184"/>
      <c r="VOO1040" s="184"/>
      <c r="VOP1040" s="184"/>
      <c r="VOQ1040" s="184"/>
      <c r="VOR1040" s="184"/>
      <c r="VOS1040" s="184"/>
      <c r="VOT1040" s="184"/>
      <c r="VOU1040" s="184"/>
      <c r="VOV1040" s="184"/>
      <c r="VOW1040" s="184"/>
      <c r="VOX1040" s="184"/>
      <c r="VOY1040" s="184"/>
      <c r="VOZ1040" s="184"/>
      <c r="VPA1040" s="184"/>
      <c r="VPB1040" s="184"/>
      <c r="VPC1040" s="184"/>
      <c r="VPD1040" s="184"/>
      <c r="VPE1040" s="184"/>
      <c r="VPF1040" s="184"/>
      <c r="VPG1040" s="184"/>
      <c r="VPH1040" s="184"/>
      <c r="VPI1040" s="184"/>
      <c r="VPJ1040" s="184"/>
      <c r="VPK1040" s="184"/>
      <c r="VPL1040" s="184"/>
      <c r="VPM1040" s="184"/>
      <c r="VPN1040" s="184"/>
      <c r="VPO1040" s="184"/>
      <c r="VPP1040" s="184"/>
      <c r="VPQ1040" s="184"/>
      <c r="VPR1040" s="184"/>
      <c r="VPS1040" s="184"/>
      <c r="VPT1040" s="184"/>
      <c r="VPU1040" s="184"/>
      <c r="VPV1040" s="184"/>
      <c r="VPW1040" s="184"/>
      <c r="VPX1040" s="184"/>
      <c r="VPY1040" s="184"/>
      <c r="VPZ1040" s="184"/>
      <c r="VQA1040" s="184"/>
      <c r="VQB1040" s="184"/>
      <c r="VQC1040" s="184"/>
      <c r="VQD1040" s="184"/>
      <c r="VQE1040" s="184"/>
      <c r="VQF1040" s="184"/>
      <c r="VQG1040" s="184"/>
      <c r="VQH1040" s="184"/>
      <c r="VQI1040" s="184"/>
      <c r="VQJ1040" s="184"/>
      <c r="VQK1040" s="184"/>
      <c r="VQL1040" s="184"/>
      <c r="VQM1040" s="184"/>
      <c r="VQN1040" s="184"/>
      <c r="VQO1040" s="184"/>
      <c r="VQP1040" s="184"/>
      <c r="VQQ1040" s="184"/>
      <c r="VQR1040" s="184"/>
      <c r="VQS1040" s="184"/>
      <c r="VQT1040" s="184"/>
      <c r="VQU1040" s="184"/>
      <c r="VQV1040" s="184"/>
      <c r="VQW1040" s="184"/>
      <c r="VQX1040" s="184"/>
      <c r="VQY1040" s="184"/>
      <c r="VQZ1040" s="184"/>
      <c r="VRA1040" s="184"/>
      <c r="VRB1040" s="184"/>
      <c r="VRC1040" s="184"/>
      <c r="VRD1040" s="184"/>
      <c r="VRE1040" s="184"/>
      <c r="VRF1040" s="184"/>
      <c r="VRG1040" s="184"/>
      <c r="VRH1040" s="184"/>
      <c r="VRI1040" s="184"/>
      <c r="VRJ1040" s="184"/>
      <c r="VRK1040" s="184"/>
      <c r="VRL1040" s="184"/>
      <c r="VRM1040" s="184"/>
      <c r="VRN1040" s="184"/>
      <c r="VRO1040" s="184"/>
      <c r="VRP1040" s="184"/>
      <c r="VRQ1040" s="184"/>
      <c r="VRR1040" s="184"/>
      <c r="VRS1040" s="184"/>
      <c r="VRT1040" s="184"/>
      <c r="VRU1040" s="184"/>
      <c r="VRV1040" s="184"/>
      <c r="VRW1040" s="184"/>
      <c r="VRX1040" s="184"/>
      <c r="VRY1040" s="184"/>
      <c r="VRZ1040" s="184"/>
      <c r="VSA1040" s="184"/>
      <c r="VSB1040" s="184"/>
      <c r="VSC1040" s="184"/>
      <c r="VSD1040" s="184"/>
      <c r="VSE1040" s="184"/>
      <c r="VSF1040" s="184"/>
      <c r="VSG1040" s="184"/>
      <c r="VSH1040" s="184"/>
      <c r="VSI1040" s="184"/>
      <c r="VSJ1040" s="184"/>
      <c r="VSK1040" s="184"/>
      <c r="VSL1040" s="184"/>
      <c r="VSM1040" s="184"/>
      <c r="VSN1040" s="184"/>
      <c r="VSO1040" s="184"/>
      <c r="VSP1040" s="184"/>
      <c r="VSQ1040" s="184"/>
      <c r="VSR1040" s="184"/>
      <c r="VSS1040" s="184"/>
      <c r="VST1040" s="184"/>
      <c r="VSU1040" s="184"/>
      <c r="VSV1040" s="184"/>
      <c r="VSW1040" s="184"/>
      <c r="VSX1040" s="184"/>
      <c r="VSY1040" s="184"/>
      <c r="VSZ1040" s="184"/>
      <c r="VTA1040" s="184"/>
      <c r="VTB1040" s="184"/>
      <c r="VTC1040" s="184"/>
      <c r="VTD1040" s="184"/>
      <c r="VTE1040" s="184"/>
      <c r="VTF1040" s="184"/>
      <c r="VTG1040" s="184"/>
      <c r="VTH1040" s="184"/>
      <c r="VTI1040" s="184"/>
      <c r="VTJ1040" s="184"/>
      <c r="VTK1040" s="184"/>
      <c r="VTL1040" s="184"/>
      <c r="VTM1040" s="184"/>
      <c r="VTN1040" s="184"/>
      <c r="VTO1040" s="184"/>
      <c r="VTP1040" s="184"/>
      <c r="VTQ1040" s="184"/>
      <c r="VTR1040" s="184"/>
      <c r="VTS1040" s="184"/>
      <c r="VTT1040" s="184"/>
      <c r="VTU1040" s="184"/>
      <c r="VTV1040" s="184"/>
      <c r="VTW1040" s="184"/>
      <c r="VTX1040" s="184"/>
      <c r="VTY1040" s="184"/>
      <c r="VTZ1040" s="184"/>
      <c r="VUA1040" s="184"/>
      <c r="VUB1040" s="184"/>
      <c r="VUC1040" s="184"/>
      <c r="VUD1040" s="184"/>
      <c r="VUE1040" s="184"/>
      <c r="VUF1040" s="184"/>
      <c r="VUG1040" s="184"/>
      <c r="VUH1040" s="184"/>
      <c r="VUI1040" s="184"/>
      <c r="VUJ1040" s="184"/>
      <c r="VUK1040" s="184"/>
      <c r="VUL1040" s="184"/>
      <c r="VUM1040" s="184"/>
      <c r="VUN1040" s="184"/>
      <c r="VUO1040" s="184"/>
      <c r="VUP1040" s="184"/>
      <c r="VUQ1040" s="184"/>
      <c r="VUR1040" s="184"/>
      <c r="VUS1040" s="184"/>
      <c r="VUT1040" s="184"/>
      <c r="VUU1040" s="184"/>
      <c r="VUV1040" s="184"/>
      <c r="VUW1040" s="184"/>
      <c r="VUX1040" s="184"/>
      <c r="VUY1040" s="184"/>
      <c r="VUZ1040" s="184"/>
      <c r="VVA1040" s="184"/>
      <c r="VVB1040" s="184"/>
      <c r="VVC1040" s="184"/>
      <c r="VVD1040" s="184"/>
      <c r="VVE1040" s="184"/>
      <c r="VVF1040" s="184"/>
      <c r="VVG1040" s="184"/>
      <c r="VVH1040" s="184"/>
      <c r="VVI1040" s="184"/>
      <c r="VVJ1040" s="184"/>
      <c r="VVK1040" s="184"/>
      <c r="VVL1040" s="184"/>
      <c r="VVM1040" s="184"/>
      <c r="VVN1040" s="184"/>
      <c r="VVO1040" s="184"/>
      <c r="VVP1040" s="184"/>
      <c r="VVQ1040" s="184"/>
      <c r="VVR1040" s="184"/>
      <c r="VVS1040" s="184"/>
      <c r="VVT1040" s="184"/>
      <c r="VVU1040" s="184"/>
      <c r="VVV1040" s="184"/>
      <c r="VVW1040" s="184"/>
      <c r="VVX1040" s="184"/>
      <c r="VVY1040" s="184"/>
      <c r="VVZ1040" s="184"/>
      <c r="VWA1040" s="184"/>
      <c r="VWB1040" s="184"/>
      <c r="VWC1040" s="184"/>
      <c r="VWD1040" s="184"/>
      <c r="VWE1040" s="184"/>
      <c r="VWF1040" s="184"/>
      <c r="VWG1040" s="184"/>
      <c r="VWH1040" s="184"/>
      <c r="VWI1040" s="184"/>
      <c r="VWJ1040" s="184"/>
      <c r="VWK1040" s="184"/>
      <c r="VWL1040" s="184"/>
      <c r="VWM1040" s="184"/>
      <c r="VWN1040" s="184"/>
      <c r="VWO1040" s="184"/>
      <c r="VWP1040" s="184"/>
      <c r="VWQ1040" s="184"/>
      <c r="VWR1040" s="184"/>
      <c r="VWS1040" s="184"/>
      <c r="VWT1040" s="184"/>
      <c r="VWU1040" s="184"/>
      <c r="VWV1040" s="184"/>
      <c r="VWW1040" s="184"/>
      <c r="VWX1040" s="184"/>
      <c r="VWY1040" s="184"/>
      <c r="VWZ1040" s="184"/>
      <c r="VXA1040" s="184"/>
      <c r="VXB1040" s="184"/>
      <c r="VXC1040" s="184"/>
      <c r="VXD1040" s="184"/>
      <c r="VXE1040" s="184"/>
      <c r="VXF1040" s="184"/>
      <c r="VXG1040" s="184"/>
      <c r="VXH1040" s="184"/>
      <c r="VXI1040" s="184"/>
      <c r="VXJ1040" s="184"/>
      <c r="VXK1040" s="184"/>
      <c r="VXL1040" s="184"/>
      <c r="VXM1040" s="184"/>
      <c r="VXN1040" s="184"/>
      <c r="VXO1040" s="184"/>
      <c r="VXP1040" s="184"/>
      <c r="VXQ1040" s="184"/>
      <c r="VXR1040" s="184"/>
      <c r="VXS1040" s="184"/>
      <c r="VXT1040" s="184"/>
      <c r="VXU1040" s="184"/>
      <c r="VXV1040" s="184"/>
      <c r="VXW1040" s="184"/>
      <c r="VXX1040" s="184"/>
      <c r="VXY1040" s="184"/>
      <c r="VXZ1040" s="184"/>
      <c r="VYA1040" s="184"/>
      <c r="VYB1040" s="184"/>
      <c r="VYC1040" s="184"/>
      <c r="VYD1040" s="184"/>
      <c r="VYE1040" s="184"/>
      <c r="VYF1040" s="184"/>
      <c r="VYG1040" s="184"/>
      <c r="VYH1040" s="184"/>
      <c r="VYI1040" s="184"/>
      <c r="VYJ1040" s="184"/>
      <c r="VYK1040" s="184"/>
      <c r="VYL1040" s="184"/>
      <c r="VYM1040" s="184"/>
      <c r="VYN1040" s="184"/>
      <c r="VYO1040" s="184"/>
      <c r="VYP1040" s="184"/>
      <c r="VYQ1040" s="184"/>
      <c r="VYR1040" s="184"/>
      <c r="VYS1040" s="184"/>
      <c r="VYT1040" s="184"/>
      <c r="VYU1040" s="184"/>
      <c r="VYV1040" s="184"/>
      <c r="VYW1040" s="184"/>
      <c r="VYX1040" s="184"/>
      <c r="VYY1040" s="184"/>
      <c r="VYZ1040" s="184"/>
      <c r="VZA1040" s="184"/>
      <c r="VZB1040" s="184"/>
      <c r="VZC1040" s="184"/>
      <c r="VZD1040" s="184"/>
      <c r="VZE1040" s="184"/>
      <c r="VZF1040" s="184"/>
      <c r="VZG1040" s="184"/>
      <c r="VZH1040" s="184"/>
      <c r="VZI1040" s="184"/>
      <c r="VZJ1040" s="184"/>
      <c r="VZK1040" s="184"/>
      <c r="VZL1040" s="184"/>
      <c r="VZM1040" s="184"/>
      <c r="VZN1040" s="184"/>
      <c r="VZO1040" s="184"/>
      <c r="VZP1040" s="184"/>
      <c r="VZQ1040" s="184"/>
      <c r="VZR1040" s="184"/>
      <c r="VZS1040" s="184"/>
      <c r="VZT1040" s="184"/>
      <c r="VZU1040" s="184"/>
      <c r="VZV1040" s="184"/>
      <c r="VZW1040" s="184"/>
      <c r="VZX1040" s="184"/>
      <c r="VZY1040" s="184"/>
      <c r="VZZ1040" s="184"/>
      <c r="WAA1040" s="184"/>
      <c r="WAB1040" s="184"/>
      <c r="WAC1040" s="184"/>
      <c r="WAD1040" s="184"/>
      <c r="WAE1040" s="184"/>
      <c r="WAF1040" s="184"/>
      <c r="WAG1040" s="184"/>
      <c r="WAH1040" s="184"/>
      <c r="WAI1040" s="184"/>
      <c r="WAJ1040" s="184"/>
      <c r="WAK1040" s="184"/>
      <c r="WAL1040" s="184"/>
      <c r="WAM1040" s="184"/>
      <c r="WAN1040" s="184"/>
      <c r="WAO1040" s="184"/>
      <c r="WAP1040" s="184"/>
      <c r="WAQ1040" s="184"/>
      <c r="WAR1040" s="184"/>
      <c r="WAS1040" s="184"/>
      <c r="WAT1040" s="184"/>
      <c r="WAU1040" s="184"/>
      <c r="WAV1040" s="184"/>
      <c r="WAW1040" s="184"/>
      <c r="WAX1040" s="184"/>
      <c r="WAY1040" s="184"/>
      <c r="WAZ1040" s="184"/>
      <c r="WBA1040" s="184"/>
      <c r="WBB1040" s="184"/>
      <c r="WBC1040" s="184"/>
      <c r="WBD1040" s="184"/>
      <c r="WBE1040" s="184"/>
      <c r="WBF1040" s="184"/>
      <c r="WBG1040" s="184"/>
      <c r="WBH1040" s="184"/>
      <c r="WBI1040" s="184"/>
      <c r="WBJ1040" s="184"/>
      <c r="WBK1040" s="184"/>
      <c r="WBL1040" s="184"/>
      <c r="WBM1040" s="184"/>
      <c r="WBN1040" s="184"/>
      <c r="WBO1040" s="184"/>
      <c r="WBP1040" s="184"/>
      <c r="WBQ1040" s="184"/>
      <c r="WBR1040" s="184"/>
      <c r="WBS1040" s="184"/>
      <c r="WBT1040" s="184"/>
      <c r="WBU1040" s="184"/>
      <c r="WBV1040" s="184"/>
      <c r="WBW1040" s="184"/>
      <c r="WBX1040" s="184"/>
      <c r="WBY1040" s="184"/>
      <c r="WBZ1040" s="184"/>
      <c r="WCA1040" s="184"/>
      <c r="WCB1040" s="184"/>
      <c r="WCC1040" s="184"/>
      <c r="WCD1040" s="184"/>
      <c r="WCE1040" s="184"/>
      <c r="WCF1040" s="184"/>
      <c r="WCG1040" s="184"/>
      <c r="WCH1040" s="184"/>
      <c r="WCI1040" s="184"/>
      <c r="WCJ1040" s="184"/>
      <c r="WCK1040" s="184"/>
      <c r="WCL1040" s="184"/>
      <c r="WCM1040" s="184"/>
      <c r="WCN1040" s="184"/>
      <c r="WCO1040" s="184"/>
      <c r="WCP1040" s="184"/>
      <c r="WCQ1040" s="184"/>
      <c r="WCR1040" s="184"/>
      <c r="WCS1040" s="184"/>
      <c r="WCT1040" s="184"/>
      <c r="WCU1040" s="184"/>
      <c r="WCV1040" s="184"/>
      <c r="WCW1040" s="184"/>
      <c r="WCX1040" s="184"/>
      <c r="WCY1040" s="184"/>
      <c r="WCZ1040" s="184"/>
      <c r="WDA1040" s="184"/>
      <c r="WDB1040" s="184"/>
      <c r="WDC1040" s="184"/>
      <c r="WDD1040" s="184"/>
      <c r="WDE1040" s="184"/>
      <c r="WDF1040" s="184"/>
      <c r="WDG1040" s="184"/>
      <c r="WDH1040" s="184"/>
      <c r="WDI1040" s="184"/>
      <c r="WDJ1040" s="184"/>
      <c r="WDK1040" s="184"/>
      <c r="WDL1040" s="184"/>
      <c r="WDM1040" s="184"/>
      <c r="WDN1040" s="184"/>
      <c r="WDO1040" s="184"/>
      <c r="WDP1040" s="184"/>
      <c r="WDQ1040" s="184"/>
      <c r="WDR1040" s="184"/>
      <c r="WDS1040" s="184"/>
      <c r="WDT1040" s="184"/>
      <c r="WDU1040" s="184"/>
      <c r="WDV1040" s="184"/>
      <c r="WDW1040" s="184"/>
      <c r="WDX1040" s="184"/>
      <c r="WDY1040" s="184"/>
      <c r="WDZ1040" s="184"/>
      <c r="WEA1040" s="184"/>
      <c r="WEB1040" s="184"/>
      <c r="WEC1040" s="184"/>
      <c r="WED1040" s="184"/>
      <c r="WEE1040" s="184"/>
      <c r="WEF1040" s="184"/>
      <c r="WEG1040" s="184"/>
      <c r="WEH1040" s="184"/>
      <c r="WEI1040" s="184"/>
      <c r="WEJ1040" s="184"/>
      <c r="WEK1040" s="184"/>
      <c r="WEL1040" s="184"/>
      <c r="WEM1040" s="184"/>
      <c r="WEN1040" s="184"/>
      <c r="WEO1040" s="184"/>
      <c r="WEP1040" s="184"/>
      <c r="WEQ1040" s="184"/>
      <c r="WER1040" s="184"/>
      <c r="WES1040" s="184"/>
      <c r="WET1040" s="184"/>
      <c r="WEU1040" s="184"/>
      <c r="WEV1040" s="184"/>
      <c r="WEW1040" s="184"/>
      <c r="WEX1040" s="184"/>
      <c r="WEY1040" s="184"/>
      <c r="WEZ1040" s="184"/>
      <c r="WFA1040" s="184"/>
      <c r="WFB1040" s="184"/>
      <c r="WFC1040" s="184"/>
      <c r="WFD1040" s="184"/>
      <c r="WFE1040" s="184"/>
      <c r="WFF1040" s="184"/>
      <c r="WFG1040" s="184"/>
      <c r="WFH1040" s="184"/>
      <c r="WFI1040" s="184"/>
      <c r="WFJ1040" s="184"/>
      <c r="WFK1040" s="184"/>
      <c r="WFL1040" s="184"/>
      <c r="WFM1040" s="184"/>
      <c r="WFN1040" s="184"/>
      <c r="WFO1040" s="184"/>
      <c r="WFP1040" s="184"/>
      <c r="WFQ1040" s="184"/>
      <c r="WFR1040" s="184"/>
      <c r="WFS1040" s="184"/>
      <c r="WFT1040" s="184"/>
      <c r="WFU1040" s="184"/>
      <c r="WFV1040" s="184"/>
      <c r="WFW1040" s="184"/>
      <c r="WFX1040" s="184"/>
      <c r="WFY1040" s="184"/>
      <c r="WFZ1040" s="184"/>
      <c r="WGA1040" s="184"/>
      <c r="WGB1040" s="184"/>
      <c r="WGC1040" s="184"/>
      <c r="WGD1040" s="184"/>
      <c r="WGE1040" s="184"/>
      <c r="WGF1040" s="184"/>
      <c r="WGG1040" s="184"/>
      <c r="WGH1040" s="184"/>
      <c r="WGI1040" s="184"/>
      <c r="WGJ1040" s="184"/>
      <c r="WGK1040" s="184"/>
      <c r="WGL1040" s="184"/>
      <c r="WGM1040" s="184"/>
      <c r="WGN1040" s="184"/>
      <c r="WGO1040" s="184"/>
      <c r="WGP1040" s="184"/>
      <c r="WGQ1040" s="184"/>
      <c r="WGR1040" s="184"/>
      <c r="WGS1040" s="184"/>
      <c r="WGT1040" s="184"/>
      <c r="WGU1040" s="184"/>
      <c r="WGV1040" s="184"/>
      <c r="WGW1040" s="184"/>
      <c r="WGX1040" s="184"/>
      <c r="WGY1040" s="184"/>
      <c r="WGZ1040" s="184"/>
      <c r="WHA1040" s="184"/>
      <c r="WHB1040" s="184"/>
      <c r="WHC1040" s="184"/>
      <c r="WHD1040" s="184"/>
      <c r="WHE1040" s="184"/>
      <c r="WHF1040" s="184"/>
      <c r="WHG1040" s="184"/>
      <c r="WHH1040" s="184"/>
      <c r="WHI1040" s="184"/>
      <c r="WHJ1040" s="184"/>
      <c r="WHK1040" s="184"/>
      <c r="WHL1040" s="184"/>
      <c r="WHM1040" s="184"/>
      <c r="WHN1040" s="184"/>
      <c r="WHO1040" s="184"/>
      <c r="WHP1040" s="184"/>
      <c r="WHQ1040" s="184"/>
      <c r="WHR1040" s="184"/>
      <c r="WHS1040" s="184"/>
      <c r="WHT1040" s="184"/>
      <c r="WHU1040" s="184"/>
      <c r="WHV1040" s="184"/>
      <c r="WHW1040" s="184"/>
      <c r="WHX1040" s="184"/>
      <c r="WHY1040" s="184"/>
      <c r="WHZ1040" s="184"/>
      <c r="WIA1040" s="184"/>
      <c r="WIB1040" s="184"/>
      <c r="WIC1040" s="184"/>
      <c r="WID1040" s="184"/>
      <c r="WIE1040" s="184"/>
      <c r="WIF1040" s="184"/>
      <c r="WIG1040" s="184"/>
      <c r="WIH1040" s="184"/>
      <c r="WII1040" s="184"/>
      <c r="WIJ1040" s="184"/>
      <c r="WIK1040" s="184"/>
      <c r="WIL1040" s="184"/>
      <c r="WIM1040" s="184"/>
      <c r="WIN1040" s="184"/>
      <c r="WIO1040" s="184"/>
      <c r="WIP1040" s="184"/>
      <c r="WIQ1040" s="184"/>
      <c r="WIR1040" s="184"/>
      <c r="WIS1040" s="184"/>
      <c r="WIT1040" s="184"/>
      <c r="WIU1040" s="184"/>
      <c r="WIV1040" s="184"/>
      <c r="WIW1040" s="184"/>
      <c r="WIX1040" s="184"/>
      <c r="WIY1040" s="184"/>
      <c r="WIZ1040" s="184"/>
      <c r="WJA1040" s="184"/>
      <c r="WJB1040" s="184"/>
      <c r="WJC1040" s="184"/>
      <c r="WJD1040" s="184"/>
      <c r="WJE1040" s="184"/>
      <c r="WJF1040" s="184"/>
      <c r="WJG1040" s="184"/>
      <c r="WJH1040" s="184"/>
      <c r="WJI1040" s="184"/>
      <c r="WJJ1040" s="184"/>
      <c r="WJK1040" s="184"/>
      <c r="WJL1040" s="184"/>
      <c r="WJM1040" s="184"/>
      <c r="WJN1040" s="184"/>
      <c r="WJO1040" s="184"/>
      <c r="WJP1040" s="184"/>
      <c r="WJQ1040" s="184"/>
      <c r="WJR1040" s="184"/>
      <c r="WJS1040" s="184"/>
      <c r="WJT1040" s="184"/>
      <c r="WJU1040" s="184"/>
      <c r="WJV1040" s="184"/>
      <c r="WJW1040" s="184"/>
      <c r="WJX1040" s="184"/>
      <c r="WJY1040" s="184"/>
      <c r="WJZ1040" s="184"/>
      <c r="WKA1040" s="184"/>
      <c r="WKB1040" s="184"/>
      <c r="WKC1040" s="184"/>
      <c r="WKD1040" s="184"/>
      <c r="WKE1040" s="184"/>
      <c r="WKF1040" s="184"/>
      <c r="WKG1040" s="184"/>
      <c r="WKH1040" s="184"/>
      <c r="WKI1040" s="184"/>
      <c r="WKJ1040" s="184"/>
      <c r="WKK1040" s="184"/>
      <c r="WKL1040" s="184"/>
      <c r="WKM1040" s="184"/>
      <c r="WKN1040" s="184"/>
      <c r="WKO1040" s="184"/>
      <c r="WKP1040" s="184"/>
      <c r="WKQ1040" s="184"/>
      <c r="WKR1040" s="184"/>
      <c r="WKS1040" s="184"/>
      <c r="WKT1040" s="184"/>
      <c r="WKU1040" s="184"/>
      <c r="WKV1040" s="184"/>
      <c r="WKW1040" s="184"/>
      <c r="WKX1040" s="184"/>
      <c r="WKY1040" s="184"/>
      <c r="WKZ1040" s="184"/>
      <c r="WLA1040" s="184"/>
      <c r="WLB1040" s="184"/>
      <c r="WLC1040" s="184"/>
      <c r="WLD1040" s="184"/>
      <c r="WLE1040" s="184"/>
      <c r="WLF1040" s="184"/>
      <c r="WLG1040" s="184"/>
      <c r="WLH1040" s="184"/>
      <c r="WLI1040" s="184"/>
      <c r="WLJ1040" s="184"/>
      <c r="WLK1040" s="184"/>
      <c r="WLL1040" s="184"/>
      <c r="WLM1040" s="184"/>
      <c r="WLN1040" s="184"/>
      <c r="WLO1040" s="184"/>
      <c r="WLP1040" s="184"/>
      <c r="WLQ1040" s="184"/>
      <c r="WLR1040" s="184"/>
      <c r="WLS1040" s="184"/>
      <c r="WLT1040" s="184"/>
      <c r="WLU1040" s="184"/>
      <c r="WLV1040" s="184"/>
      <c r="WLW1040" s="184"/>
      <c r="WLX1040" s="184"/>
      <c r="WLY1040" s="184"/>
      <c r="WLZ1040" s="184"/>
      <c r="WMA1040" s="184"/>
      <c r="WMB1040" s="184"/>
      <c r="WMC1040" s="184"/>
      <c r="WMD1040" s="184"/>
      <c r="WME1040" s="184"/>
      <c r="WMF1040" s="184"/>
      <c r="WMG1040" s="184"/>
      <c r="WMH1040" s="184"/>
      <c r="WMI1040" s="184"/>
      <c r="WMJ1040" s="184"/>
      <c r="WMK1040" s="184"/>
      <c r="WML1040" s="184"/>
      <c r="WMM1040" s="184"/>
      <c r="WMN1040" s="184"/>
      <c r="WMO1040" s="184"/>
      <c r="WMP1040" s="184"/>
      <c r="WMQ1040" s="184"/>
      <c r="WMR1040" s="184"/>
      <c r="WMS1040" s="184"/>
      <c r="WMT1040" s="184"/>
      <c r="WMU1040" s="184"/>
      <c r="WMV1040" s="184"/>
      <c r="WMW1040" s="184"/>
      <c r="WMX1040" s="184"/>
      <c r="WMY1040" s="184"/>
      <c r="WMZ1040" s="184"/>
      <c r="WNA1040" s="184"/>
      <c r="WNB1040" s="184"/>
      <c r="WNC1040" s="184"/>
      <c r="WND1040" s="184"/>
      <c r="WNE1040" s="184"/>
      <c r="WNF1040" s="184"/>
      <c r="WNG1040" s="184"/>
      <c r="WNH1040" s="184"/>
      <c r="WNI1040" s="184"/>
      <c r="WNJ1040" s="184"/>
      <c r="WNK1040" s="184"/>
      <c r="WNL1040" s="184"/>
      <c r="WNM1040" s="184"/>
      <c r="WNN1040" s="184"/>
      <c r="WNO1040" s="184"/>
      <c r="WNP1040" s="184"/>
      <c r="WNQ1040" s="184"/>
      <c r="WNR1040" s="184"/>
      <c r="WNS1040" s="184"/>
      <c r="WNT1040" s="184"/>
      <c r="WNU1040" s="184"/>
      <c r="WNV1040" s="184"/>
      <c r="WNW1040" s="184"/>
      <c r="WNX1040" s="184"/>
      <c r="WNY1040" s="184"/>
      <c r="WNZ1040" s="184"/>
      <c r="WOA1040" s="184"/>
      <c r="WOB1040" s="184"/>
      <c r="WOC1040" s="184"/>
      <c r="WOD1040" s="184"/>
      <c r="WOE1040" s="184"/>
      <c r="WOF1040" s="184"/>
      <c r="WOG1040" s="184"/>
      <c r="WOH1040" s="184"/>
      <c r="WOI1040" s="184"/>
      <c r="WOJ1040" s="184"/>
      <c r="WOK1040" s="184"/>
      <c r="WOL1040" s="184"/>
      <c r="WOM1040" s="184"/>
      <c r="WON1040" s="184"/>
      <c r="WOO1040" s="184"/>
      <c r="WOP1040" s="184"/>
      <c r="WOQ1040" s="184"/>
      <c r="WOR1040" s="184"/>
      <c r="WOS1040" s="184"/>
      <c r="WOT1040" s="184"/>
      <c r="WOU1040" s="184"/>
      <c r="WOV1040" s="184"/>
      <c r="WOW1040" s="184"/>
      <c r="WOX1040" s="184"/>
      <c r="WOY1040" s="184"/>
      <c r="WOZ1040" s="184"/>
      <c r="WPA1040" s="184"/>
      <c r="WPB1040" s="184"/>
      <c r="WPC1040" s="184"/>
      <c r="WPD1040" s="184"/>
      <c r="WPE1040" s="184"/>
      <c r="WPF1040" s="184"/>
      <c r="WPG1040" s="184"/>
      <c r="WPH1040" s="184"/>
      <c r="WPI1040" s="184"/>
      <c r="WPJ1040" s="184"/>
      <c r="WPK1040" s="184"/>
      <c r="WPL1040" s="184"/>
      <c r="WPM1040" s="184"/>
      <c r="WPN1040" s="184"/>
      <c r="WPO1040" s="184"/>
      <c r="WPP1040" s="184"/>
      <c r="WPQ1040" s="184"/>
      <c r="WPR1040" s="184"/>
      <c r="WPS1040" s="184"/>
      <c r="WPT1040" s="184"/>
      <c r="WPU1040" s="184"/>
      <c r="WPV1040" s="184"/>
      <c r="WPW1040" s="184"/>
      <c r="WPX1040" s="184"/>
      <c r="WPY1040" s="184"/>
      <c r="WPZ1040" s="184"/>
      <c r="WQA1040" s="184"/>
      <c r="WQB1040" s="184"/>
      <c r="WQC1040" s="184"/>
      <c r="WQD1040" s="184"/>
      <c r="WQE1040" s="184"/>
      <c r="WQF1040" s="184"/>
      <c r="WQG1040" s="184"/>
      <c r="WQH1040" s="184"/>
      <c r="WQI1040" s="184"/>
      <c r="WQJ1040" s="184"/>
      <c r="WQK1040" s="184"/>
      <c r="WQL1040" s="184"/>
      <c r="WQM1040" s="184"/>
      <c r="WQN1040" s="184"/>
      <c r="WQO1040" s="184"/>
      <c r="WQP1040" s="184"/>
      <c r="WQQ1040" s="184"/>
      <c r="WQR1040" s="184"/>
      <c r="WQS1040" s="184"/>
      <c r="WQT1040" s="184"/>
      <c r="WQU1040" s="184"/>
      <c r="WQV1040" s="184"/>
      <c r="WQW1040" s="184"/>
      <c r="WQX1040" s="184"/>
      <c r="WQY1040" s="184"/>
      <c r="WQZ1040" s="184"/>
      <c r="WRA1040" s="184"/>
      <c r="WRB1040" s="184"/>
      <c r="WRC1040" s="184"/>
      <c r="WRD1040" s="184"/>
      <c r="WRE1040" s="184"/>
      <c r="WRF1040" s="184"/>
      <c r="WRG1040" s="184"/>
      <c r="WRH1040" s="184"/>
      <c r="WRI1040" s="184"/>
      <c r="WRJ1040" s="184"/>
      <c r="WRK1040" s="184"/>
      <c r="WRL1040" s="184"/>
      <c r="WRM1040" s="184"/>
      <c r="WRN1040" s="184"/>
      <c r="WRO1040" s="184"/>
      <c r="WRP1040" s="184"/>
      <c r="WRQ1040" s="184"/>
      <c r="WRR1040" s="184"/>
      <c r="WRS1040" s="184"/>
      <c r="WRT1040" s="184"/>
      <c r="WRU1040" s="184"/>
      <c r="WRV1040" s="184"/>
      <c r="WRW1040" s="184"/>
      <c r="WRX1040" s="184"/>
      <c r="WRY1040" s="184"/>
      <c r="WRZ1040" s="184"/>
      <c r="WSA1040" s="184"/>
      <c r="WSB1040" s="184"/>
      <c r="WSC1040" s="184"/>
      <c r="WSD1040" s="184"/>
      <c r="WSE1040" s="184"/>
      <c r="WSF1040" s="184"/>
      <c r="WSG1040" s="184"/>
      <c r="WSH1040" s="184"/>
      <c r="WSI1040" s="184"/>
      <c r="WSJ1040" s="184"/>
      <c r="WSK1040" s="184"/>
      <c r="WSL1040" s="184"/>
      <c r="WSM1040" s="184"/>
      <c r="WSN1040" s="184"/>
      <c r="WSO1040" s="184"/>
      <c r="WSP1040" s="184"/>
      <c r="WSQ1040" s="184"/>
      <c r="WSR1040" s="184"/>
      <c r="WSS1040" s="184"/>
      <c r="WST1040" s="184"/>
      <c r="WSU1040" s="184"/>
      <c r="WSV1040" s="184"/>
      <c r="WSW1040" s="184"/>
      <c r="WSX1040" s="184"/>
      <c r="WSY1040" s="184"/>
      <c r="WSZ1040" s="184"/>
      <c r="WTA1040" s="184"/>
      <c r="WTB1040" s="184"/>
      <c r="WTC1040" s="184"/>
      <c r="WTD1040" s="184"/>
      <c r="WTE1040" s="184"/>
      <c r="WTF1040" s="184"/>
      <c r="WTG1040" s="184"/>
      <c r="WTH1040" s="184"/>
      <c r="WTI1040" s="184"/>
      <c r="WTJ1040" s="184"/>
      <c r="WTK1040" s="184"/>
      <c r="WTL1040" s="184"/>
      <c r="WTM1040" s="184"/>
      <c r="WTN1040" s="184"/>
      <c r="WTO1040" s="184"/>
      <c r="WTP1040" s="184"/>
      <c r="WTQ1040" s="184"/>
      <c r="WTR1040" s="184"/>
      <c r="WTS1040" s="184"/>
      <c r="WTT1040" s="184"/>
      <c r="WTU1040" s="184"/>
      <c r="WTV1040" s="184"/>
      <c r="WTW1040" s="184"/>
      <c r="WTX1040" s="184"/>
      <c r="WTY1040" s="184"/>
      <c r="WTZ1040" s="184"/>
      <c r="WUA1040" s="184"/>
      <c r="WUB1040" s="184"/>
      <c r="WUC1040" s="184"/>
      <c r="WUD1040" s="184"/>
      <c r="WUE1040" s="184"/>
      <c r="WUF1040" s="184"/>
      <c r="WUG1040" s="184"/>
      <c r="WUH1040" s="184"/>
      <c r="WUI1040" s="184"/>
      <c r="WUJ1040" s="184"/>
      <c r="WUK1040" s="184"/>
      <c r="WUL1040" s="184"/>
      <c r="WUM1040" s="184"/>
      <c r="WUN1040" s="184"/>
      <c r="WUO1040" s="184"/>
      <c r="WUP1040" s="184"/>
      <c r="WUQ1040" s="184"/>
      <c r="WUR1040" s="184"/>
      <c r="WUS1040" s="184"/>
      <c r="WUT1040" s="184"/>
      <c r="WUU1040" s="184"/>
      <c r="WUV1040" s="184"/>
      <c r="WUW1040" s="184"/>
      <c r="WUX1040" s="184"/>
      <c r="WUY1040" s="184"/>
      <c r="WUZ1040" s="184"/>
      <c r="WVA1040" s="184"/>
      <c r="WVB1040" s="184"/>
      <c r="WVC1040" s="184"/>
      <c r="WVD1040" s="184"/>
      <c r="WVE1040" s="184"/>
      <c r="WVF1040" s="184"/>
      <c r="WVG1040" s="184"/>
      <c r="WVH1040" s="184"/>
      <c r="WVI1040" s="184"/>
      <c r="WVJ1040" s="184"/>
      <c r="WVK1040" s="184"/>
      <c r="WVL1040" s="184"/>
      <c r="WVM1040" s="184"/>
      <c r="WVN1040" s="184"/>
      <c r="WVO1040" s="184"/>
      <c r="WVP1040" s="184"/>
      <c r="WVQ1040" s="184"/>
      <c r="WVR1040" s="184"/>
      <c r="WVS1040" s="184"/>
      <c r="WVT1040" s="184"/>
      <c r="WVU1040" s="184"/>
      <c r="WVV1040" s="184"/>
      <c r="WVW1040" s="184"/>
      <c r="WVX1040" s="184"/>
      <c r="WVY1040" s="184"/>
      <c r="WVZ1040" s="184"/>
      <c r="WWA1040" s="184"/>
      <c r="WWB1040" s="184"/>
      <c r="WWC1040" s="184"/>
      <c r="WWD1040" s="184"/>
      <c r="WWE1040" s="184"/>
      <c r="WWF1040" s="184"/>
      <c r="WWG1040" s="184"/>
      <c r="WWH1040" s="184"/>
      <c r="WWI1040" s="184"/>
      <c r="WWJ1040" s="184"/>
      <c r="WWK1040" s="184"/>
      <c r="WWL1040" s="184"/>
      <c r="WWM1040" s="184"/>
      <c r="WWN1040" s="184"/>
      <c r="WWO1040" s="184"/>
      <c r="WWP1040" s="184"/>
      <c r="WWQ1040" s="184"/>
      <c r="WWR1040" s="184"/>
      <c r="WWS1040" s="184"/>
      <c r="WWT1040" s="184"/>
      <c r="WWU1040" s="184"/>
      <c r="WWV1040" s="184"/>
      <c r="WWW1040" s="184"/>
      <c r="WWX1040" s="184"/>
      <c r="WWY1040" s="184"/>
      <c r="WWZ1040" s="184"/>
      <c r="WXA1040" s="184"/>
      <c r="WXB1040" s="184"/>
      <c r="WXC1040" s="184"/>
      <c r="WXD1040" s="184"/>
      <c r="WXE1040" s="184"/>
      <c r="WXF1040" s="184"/>
      <c r="WXG1040" s="184"/>
      <c r="WXH1040" s="184"/>
      <c r="WXI1040" s="184"/>
      <c r="WXJ1040" s="184"/>
      <c r="WXK1040" s="184"/>
      <c r="WXL1040" s="184"/>
      <c r="WXM1040" s="184"/>
      <c r="WXN1040" s="184"/>
      <c r="WXO1040" s="184"/>
      <c r="WXP1040" s="184"/>
      <c r="WXQ1040" s="184"/>
      <c r="WXR1040" s="184"/>
      <c r="WXS1040" s="184"/>
      <c r="WXT1040" s="184"/>
      <c r="WXU1040" s="184"/>
      <c r="WXV1040" s="184"/>
      <c r="WXW1040" s="184"/>
      <c r="WXX1040" s="184"/>
      <c r="WXY1040" s="184"/>
      <c r="WXZ1040" s="184"/>
      <c r="WYA1040" s="184"/>
      <c r="WYB1040" s="184"/>
      <c r="WYC1040" s="184"/>
      <c r="WYD1040" s="184"/>
      <c r="WYE1040" s="184"/>
      <c r="WYF1040" s="184"/>
      <c r="WYG1040" s="184"/>
      <c r="WYH1040" s="184"/>
      <c r="WYI1040" s="184"/>
      <c r="WYJ1040" s="184"/>
      <c r="WYK1040" s="184"/>
      <c r="WYL1040" s="184"/>
      <c r="WYM1040" s="184"/>
      <c r="WYN1040" s="184"/>
      <c r="WYO1040" s="184"/>
      <c r="WYP1040" s="184"/>
      <c r="WYQ1040" s="184"/>
      <c r="WYR1040" s="184"/>
      <c r="WYS1040" s="184"/>
      <c r="WYT1040" s="184"/>
      <c r="WYU1040" s="184"/>
      <c r="WYV1040" s="184"/>
      <c r="WYW1040" s="184"/>
      <c r="WYX1040" s="184"/>
      <c r="WYY1040" s="184"/>
      <c r="WYZ1040" s="184"/>
      <c r="WZA1040" s="184"/>
      <c r="WZB1040" s="184"/>
      <c r="WZC1040" s="184"/>
      <c r="WZD1040" s="184"/>
      <c r="WZE1040" s="184"/>
      <c r="WZF1040" s="184"/>
      <c r="WZG1040" s="184"/>
      <c r="WZH1040" s="184"/>
      <c r="WZI1040" s="184"/>
      <c r="WZJ1040" s="184"/>
      <c r="WZK1040" s="184"/>
      <c r="WZL1040" s="184"/>
      <c r="WZM1040" s="184"/>
      <c r="WZN1040" s="184"/>
      <c r="WZO1040" s="184"/>
      <c r="WZP1040" s="184"/>
      <c r="WZQ1040" s="184"/>
      <c r="WZR1040" s="184"/>
      <c r="WZS1040" s="184"/>
      <c r="WZT1040" s="184"/>
      <c r="WZU1040" s="184"/>
      <c r="WZV1040" s="184"/>
      <c r="WZW1040" s="184"/>
      <c r="WZX1040" s="184"/>
      <c r="WZY1040" s="184"/>
      <c r="WZZ1040" s="184"/>
      <c r="XAA1040" s="184"/>
      <c r="XAB1040" s="184"/>
      <c r="XAC1040" s="184"/>
      <c r="XAD1040" s="184"/>
      <c r="XAE1040" s="184"/>
      <c r="XAF1040" s="184"/>
      <c r="XAG1040" s="184"/>
      <c r="XAH1040" s="184"/>
      <c r="XAI1040" s="184"/>
      <c r="XAJ1040" s="184"/>
      <c r="XAK1040" s="184"/>
      <c r="XAL1040" s="184"/>
      <c r="XAM1040" s="184"/>
      <c r="XAN1040" s="184"/>
      <c r="XAO1040" s="184"/>
      <c r="XAP1040" s="184"/>
      <c r="XAQ1040" s="184"/>
      <c r="XAR1040" s="184"/>
      <c r="XAS1040" s="184"/>
      <c r="XAT1040" s="184"/>
      <c r="XAU1040" s="184"/>
      <c r="XAV1040" s="184"/>
      <c r="XAW1040" s="184"/>
      <c r="XAX1040" s="184"/>
      <c r="XAY1040" s="184"/>
      <c r="XAZ1040" s="184"/>
      <c r="XBA1040" s="184"/>
      <c r="XBB1040" s="184"/>
      <c r="XBC1040" s="184"/>
      <c r="XBD1040" s="184"/>
      <c r="XBE1040" s="184"/>
      <c r="XBF1040" s="184"/>
      <c r="XBG1040" s="184"/>
      <c r="XBH1040" s="184"/>
      <c r="XBI1040" s="184"/>
      <c r="XBJ1040" s="184"/>
      <c r="XBK1040" s="184"/>
      <c r="XBL1040" s="184"/>
      <c r="XBM1040" s="184"/>
      <c r="XBN1040" s="184"/>
      <c r="XBO1040" s="184"/>
      <c r="XBP1040" s="184"/>
      <c r="XBQ1040" s="184"/>
      <c r="XBR1040" s="184"/>
      <c r="XBS1040" s="184"/>
      <c r="XBT1040" s="184"/>
      <c r="XBU1040" s="184"/>
      <c r="XBV1040" s="184"/>
      <c r="XBW1040" s="184"/>
      <c r="XBX1040" s="184"/>
      <c r="XBY1040" s="184"/>
      <c r="XBZ1040" s="184"/>
      <c r="XCA1040" s="184"/>
      <c r="XCB1040" s="184"/>
      <c r="XCC1040" s="184"/>
      <c r="XCD1040" s="184"/>
      <c r="XCE1040" s="184"/>
      <c r="XCF1040" s="184"/>
      <c r="XCG1040" s="184"/>
      <c r="XCH1040" s="184"/>
      <c r="XCI1040" s="184"/>
      <c r="XCJ1040" s="184"/>
      <c r="XCK1040" s="184"/>
      <c r="XCL1040" s="184"/>
      <c r="XCM1040" s="184"/>
      <c r="XCN1040" s="184"/>
      <c r="XCO1040" s="184"/>
      <c r="XCP1040" s="184"/>
      <c r="XCQ1040" s="184"/>
      <c r="XCR1040" s="184"/>
      <c r="XCS1040" s="184"/>
      <c r="XCT1040" s="184"/>
      <c r="XCU1040" s="184"/>
      <c r="XCV1040" s="184"/>
      <c r="XCW1040" s="184"/>
      <c r="XCX1040" s="184"/>
      <c r="XCY1040" s="184"/>
      <c r="XCZ1040" s="184"/>
      <c r="XDA1040" s="184"/>
      <c r="XDB1040" s="184"/>
      <c r="XDC1040" s="184"/>
      <c r="XDD1040" s="184"/>
      <c r="XDE1040" s="184"/>
      <c r="XDF1040" s="184"/>
      <c r="XDG1040" s="184"/>
      <c r="XDH1040" s="184"/>
      <c r="XDI1040" s="184"/>
      <c r="XDJ1040" s="184"/>
      <c r="XDK1040" s="184"/>
      <c r="XDL1040" s="184"/>
      <c r="XDM1040" s="184"/>
      <c r="XDN1040" s="184"/>
      <c r="XDO1040" s="184"/>
      <c r="XDP1040" s="184"/>
      <c r="XDQ1040" s="184"/>
      <c r="XDR1040" s="184"/>
      <c r="XDS1040" s="184"/>
      <c r="XDT1040" s="184"/>
      <c r="XDU1040" s="184"/>
      <c r="XDV1040" s="184"/>
      <c r="XDW1040" s="184"/>
      <c r="XDX1040" s="184"/>
      <c r="XDY1040" s="184"/>
      <c r="XDZ1040" s="184"/>
      <c r="XEA1040" s="184"/>
      <c r="XEB1040" s="184"/>
      <c r="XEC1040" s="184"/>
      <c r="XED1040" s="184"/>
      <c r="XEE1040" s="184"/>
      <c r="XEF1040" s="184"/>
      <c r="XEG1040" s="184"/>
      <c r="XEH1040" s="184"/>
      <c r="XEI1040" s="184"/>
      <c r="XEJ1040" s="184"/>
      <c r="XEK1040" s="184"/>
      <c r="XEL1040" s="184"/>
      <c r="XEM1040" s="184"/>
      <c r="XEN1040" s="184"/>
      <c r="XEO1040" s="184"/>
      <c r="XEP1040" s="184"/>
      <c r="XEQ1040" s="184"/>
      <c r="XER1040" s="184"/>
      <c r="XES1040" s="184"/>
      <c r="XET1040" s="184"/>
      <c r="XEU1040" s="184"/>
      <c r="XEV1040" s="184"/>
      <c r="XEW1040" s="184"/>
      <c r="XEX1040" s="184"/>
      <c r="XEY1040" s="184"/>
      <c r="XEZ1040" s="184"/>
    </row>
    <row r="1041" spans="1:35" s="347" customFormat="1" ht="12.75" customHeight="1" x14ac:dyDescent="0.25">
      <c r="A1041" s="957"/>
      <c r="B1041" s="27"/>
      <c r="C1041" s="27"/>
      <c r="D1041" s="27"/>
      <c r="E1041" s="27"/>
      <c r="F1041" s="27"/>
      <c r="G1041" s="65"/>
      <c r="H1041" s="914"/>
      <c r="I1041" s="682"/>
      <c r="J1041" s="344"/>
      <c r="K1041" s="345"/>
      <c r="L1041" s="345"/>
      <c r="M1041" s="345"/>
      <c r="N1041" s="345"/>
      <c r="O1041" s="345"/>
      <c r="P1041" s="345"/>
      <c r="Q1041" s="345"/>
      <c r="R1041" s="346"/>
      <c r="S1041" s="539"/>
      <c r="T1041" s="27"/>
      <c r="U1041" s="27"/>
      <c r="V1041" s="27"/>
      <c r="W1041" s="27"/>
      <c r="X1041" s="27"/>
      <c r="Y1041" s="27"/>
      <c r="Z1041" s="5"/>
      <c r="AA1041" s="38"/>
      <c r="AB1041" s="67"/>
      <c r="AC1041" s="27"/>
      <c r="AD1041" s="27"/>
      <c r="AE1041" s="27"/>
      <c r="AF1041" s="27"/>
      <c r="AG1041" s="27" t="str">
        <f t="shared" si="679"/>
        <v/>
      </c>
      <c r="AH1041" s="27"/>
      <c r="AI1041" s="45" t="str">
        <f t="shared" si="680"/>
        <v/>
      </c>
    </row>
    <row r="1042" spans="1:35" s="348" customFormat="1" ht="12.75" customHeight="1" x14ac:dyDescent="0.25">
      <c r="A1042" s="949"/>
      <c r="B1042" s="351"/>
      <c r="C1042" s="351"/>
      <c r="D1042" s="351"/>
      <c r="E1042" s="351"/>
      <c r="F1042" s="351"/>
      <c r="G1042" s="352"/>
      <c r="H1042" s="912"/>
      <c r="I1042" s="449"/>
      <c r="J1042" s="387" t="s">
        <v>47</v>
      </c>
      <c r="K1042" s="384"/>
      <c r="L1042" s="384"/>
      <c r="M1042" s="384"/>
      <c r="N1042" s="384"/>
      <c r="O1042" s="384"/>
      <c r="P1042" s="384"/>
      <c r="Q1042" s="384"/>
      <c r="R1042" s="388"/>
      <c r="S1042" s="378"/>
      <c r="T1042" s="372"/>
      <c r="U1042" s="372"/>
      <c r="V1042" s="372"/>
      <c r="W1042" s="372"/>
      <c r="X1042" s="372"/>
      <c r="Y1042" s="353"/>
      <c r="Z1042" s="353"/>
      <c r="AA1042" s="354"/>
      <c r="AB1042" s="355"/>
      <c r="AC1042" s="351"/>
      <c r="AD1042" s="351"/>
      <c r="AE1042" s="351"/>
      <c r="AF1042" s="351"/>
      <c r="AG1042" s="351" t="str">
        <f t="shared" si="679"/>
        <v/>
      </c>
      <c r="AH1042" s="351"/>
      <c r="AI1042" s="456" t="str">
        <f>IF(A1042="","",A1042&amp;"_"&amp;B1042&amp;"_"&amp;C1042&amp;"_"&amp;D1042&amp;"_"&amp;E1042&amp;"_"&amp;F1042&amp;"  "&amp;Q1042)</f>
        <v/>
      </c>
    </row>
    <row r="1043" spans="1:35" s="885" customFormat="1" ht="12.5" x14ac:dyDescent="0.25">
      <c r="A1043" s="874">
        <v>710</v>
      </c>
      <c r="B1043" s="791">
        <v>82</v>
      </c>
      <c r="C1043" s="875" t="s">
        <v>73</v>
      </c>
      <c r="D1043" s="875" t="s">
        <v>98</v>
      </c>
      <c r="E1043" s="119" t="s">
        <v>336</v>
      </c>
      <c r="F1043" s="119" t="s">
        <v>25</v>
      </c>
      <c r="G1043" s="951" t="s">
        <v>19</v>
      </c>
      <c r="H1043" s="918">
        <v>44232</v>
      </c>
      <c r="I1043" s="861" t="s">
        <v>1556</v>
      </c>
      <c r="J1043" s="856" t="s">
        <v>798</v>
      </c>
      <c r="K1043" s="118" t="s">
        <v>71</v>
      </c>
      <c r="L1043" s="118" t="s">
        <v>798</v>
      </c>
      <c r="M1043" s="859">
        <v>43978</v>
      </c>
      <c r="N1043" s="859">
        <v>44232</v>
      </c>
      <c r="O1043" s="859">
        <v>44235</v>
      </c>
      <c r="P1043" s="859">
        <f>N1043+(6*7)</f>
        <v>44274</v>
      </c>
      <c r="Q1043" s="1036">
        <v>44537</v>
      </c>
      <c r="R1043" s="919"/>
      <c r="S1043" s="959" t="s">
        <v>101</v>
      </c>
      <c r="T1043" s="878" t="s">
        <v>102</v>
      </c>
      <c r="U1043" s="878" t="s">
        <v>103</v>
      </c>
      <c r="V1043" s="879" t="s">
        <v>248</v>
      </c>
      <c r="W1043" s="879" t="s">
        <v>47</v>
      </c>
      <c r="X1043" s="960" t="s">
        <v>1514</v>
      </c>
      <c r="Y1043" s="879"/>
      <c r="Z1043" s="118" t="s">
        <v>14</v>
      </c>
      <c r="AA1043" s="919" t="s">
        <v>244</v>
      </c>
      <c r="AB1043" s="920" t="s">
        <v>21</v>
      </c>
      <c r="AC1043" s="126" t="s">
        <v>1515</v>
      </c>
      <c r="AD1043" s="883"/>
      <c r="AE1043" s="883" t="s">
        <v>1195</v>
      </c>
      <c r="AF1043" s="119" t="s">
        <v>28</v>
      </c>
      <c r="AG1043" s="128" t="str">
        <f t="shared" si="679"/>
        <v>710_82_1320_5_220_01_A</v>
      </c>
      <c r="AH1043" s="879"/>
      <c r="AI1043" s="884" t="str">
        <f>IF(A1043="","",A1043&amp;"_"&amp;B1043&amp;"_"&amp;C1043&amp;"_"&amp;D1043&amp;"_"&amp;E1043&amp;"_"&amp;F1043&amp;"  "&amp;X1043)</f>
        <v>710_82_1320_5_220_01  Schalplan Grundrisse und Schnitte</v>
      </c>
    </row>
    <row r="1044" spans="1:35" s="184" customFormat="1" ht="12.5" x14ac:dyDescent="0.25">
      <c r="A1044" s="28">
        <v>710</v>
      </c>
      <c r="B1044" s="13">
        <v>82</v>
      </c>
      <c r="C1044" s="7" t="s">
        <v>73</v>
      </c>
      <c r="D1044" s="7" t="s">
        <v>98</v>
      </c>
      <c r="E1044" s="20" t="s">
        <v>336</v>
      </c>
      <c r="F1044" s="20" t="s">
        <v>25</v>
      </c>
      <c r="G1044" s="932" t="s">
        <v>56</v>
      </c>
      <c r="H1044" s="911">
        <v>44608</v>
      </c>
      <c r="I1044" s="814" t="s">
        <v>1560</v>
      </c>
      <c r="J1044" s="185" t="s">
        <v>798</v>
      </c>
      <c r="K1044" s="5" t="s">
        <v>71</v>
      </c>
      <c r="L1044" s="5" t="s">
        <v>798</v>
      </c>
      <c r="M1044" s="132"/>
      <c r="N1044" s="428"/>
      <c r="O1044" s="342">
        <v>44613</v>
      </c>
      <c r="P1044" s="101"/>
      <c r="Q1044" s="859" t="s">
        <v>589</v>
      </c>
      <c r="R1044" s="1037">
        <v>44613</v>
      </c>
      <c r="S1044" s="538" t="s">
        <v>101</v>
      </c>
      <c r="T1044" s="8" t="s">
        <v>102</v>
      </c>
      <c r="U1044" s="8" t="s">
        <v>103</v>
      </c>
      <c r="V1044" s="17" t="s">
        <v>248</v>
      </c>
      <c r="W1044" s="17" t="s">
        <v>47</v>
      </c>
      <c r="X1044" s="41" t="s">
        <v>1514</v>
      </c>
      <c r="Y1044" s="17"/>
      <c r="Z1044" s="5" t="s">
        <v>14</v>
      </c>
      <c r="AA1044" s="38" t="s">
        <v>244</v>
      </c>
      <c r="AB1044" s="15" t="s">
        <v>21</v>
      </c>
      <c r="AC1044" s="22" t="s">
        <v>1515</v>
      </c>
      <c r="AD1044" s="4"/>
      <c r="AE1044" s="4" t="s">
        <v>1195</v>
      </c>
      <c r="AF1044" s="20" t="s">
        <v>28</v>
      </c>
      <c r="AG1044" s="6" t="str">
        <f t="shared" si="679"/>
        <v>710_82_1320_5_220_01_B</v>
      </c>
      <c r="AH1044" s="17"/>
      <c r="AI1044" s="45" t="str">
        <f>IF(A1044="","",A1044&amp;"_"&amp;B1044&amp;"_"&amp;C1044&amp;"_"&amp;D1044&amp;"_"&amp;E1044&amp;"_"&amp;F1044&amp;"  "&amp;X1044)</f>
        <v>710_82_1320_5_220_01  Schalplan Grundrisse und Schnitte</v>
      </c>
    </row>
    <row r="1045" spans="1:35" s="184" customFormat="1" ht="12.75" customHeight="1" x14ac:dyDescent="0.25">
      <c r="A1045" s="28"/>
      <c r="B1045" s="103"/>
      <c r="C1045" s="7"/>
      <c r="D1045" s="7"/>
      <c r="E1045" s="20"/>
      <c r="F1045" s="20"/>
      <c r="G1045" s="932"/>
      <c r="H1045" s="911"/>
      <c r="I1045" s="160"/>
      <c r="J1045" s="185"/>
      <c r="K1045" s="132"/>
      <c r="L1045" s="132"/>
      <c r="M1045" s="132"/>
      <c r="N1045" s="428"/>
      <c r="O1045" s="101"/>
      <c r="P1045" s="101"/>
      <c r="Q1045" s="5"/>
      <c r="R1045" s="38"/>
      <c r="S1045" s="538"/>
      <c r="T1045" s="8"/>
      <c r="U1045" s="8"/>
      <c r="V1045" s="17"/>
      <c r="W1045" s="17"/>
      <c r="X1045" s="18"/>
      <c r="Y1045" s="17"/>
      <c r="Z1045" s="5"/>
      <c r="AA1045" s="38"/>
      <c r="AB1045" s="15"/>
      <c r="AC1045" s="22"/>
      <c r="AD1045" s="4"/>
      <c r="AE1045" s="4"/>
      <c r="AF1045" s="20"/>
      <c r="AG1045" s="6"/>
      <c r="AH1045" s="17"/>
      <c r="AI1045" s="45"/>
    </row>
    <row r="1046" spans="1:35" s="885" customFormat="1" ht="12.5" x14ac:dyDescent="0.25">
      <c r="A1046" s="874">
        <v>710</v>
      </c>
      <c r="B1046" s="791">
        <v>82</v>
      </c>
      <c r="C1046" s="875" t="s">
        <v>73</v>
      </c>
      <c r="D1046" s="875" t="s">
        <v>98</v>
      </c>
      <c r="E1046" s="119" t="s">
        <v>337</v>
      </c>
      <c r="F1046" s="119" t="s">
        <v>25</v>
      </c>
      <c r="G1046" s="951" t="s">
        <v>19</v>
      </c>
      <c r="H1046" s="918">
        <v>44232</v>
      </c>
      <c r="I1046" s="861" t="s">
        <v>1556</v>
      </c>
      <c r="J1046" s="856" t="s">
        <v>798</v>
      </c>
      <c r="K1046" s="118" t="s">
        <v>71</v>
      </c>
      <c r="L1046" s="118" t="s">
        <v>798</v>
      </c>
      <c r="M1046" s="859">
        <v>43978</v>
      </c>
      <c r="N1046" s="859">
        <v>44232</v>
      </c>
      <c r="O1046" s="859">
        <v>44235</v>
      </c>
      <c r="P1046" s="859">
        <f>N1046+(6*7)</f>
        <v>44274</v>
      </c>
      <c r="Q1046" s="1036">
        <v>44537</v>
      </c>
      <c r="R1046" s="919"/>
      <c r="S1046" s="959" t="s">
        <v>101</v>
      </c>
      <c r="T1046" s="878" t="s">
        <v>102</v>
      </c>
      <c r="U1046" s="878" t="s">
        <v>103</v>
      </c>
      <c r="V1046" s="879" t="s">
        <v>248</v>
      </c>
      <c r="W1046" s="879" t="s">
        <v>47</v>
      </c>
      <c r="X1046" s="960" t="s">
        <v>1516</v>
      </c>
      <c r="Y1046" s="879"/>
      <c r="Z1046" s="118" t="s">
        <v>14</v>
      </c>
      <c r="AA1046" s="919" t="s">
        <v>244</v>
      </c>
      <c r="AB1046" s="920" t="s">
        <v>21</v>
      </c>
      <c r="AC1046" s="126" t="s">
        <v>65</v>
      </c>
      <c r="AD1046" s="883"/>
      <c r="AE1046" s="883" t="s">
        <v>1195</v>
      </c>
      <c r="AF1046" s="119" t="s">
        <v>28</v>
      </c>
      <c r="AG1046" s="128" t="str">
        <f t="shared" ref="AG1046:AG1052" si="681">IF(A1046="","",A1046&amp;"_"&amp;B1046&amp;"_"&amp;C1046&amp;"_"&amp;D1046&amp;"_"&amp;E1046&amp;"_"&amp;F1046&amp;"_"&amp;G1046)</f>
        <v>710_82_1320_5_230_01_A</v>
      </c>
      <c r="AH1046" s="879"/>
      <c r="AI1046" s="884" t="str">
        <f t="shared" ref="AI1046:AI1052" si="682">IF(A1046="","",A1046&amp;"_"&amp;B1046&amp;"_"&amp;C1046&amp;"_"&amp;D1046&amp;"_"&amp;E1046&amp;"_"&amp;F1046&amp;"  "&amp;X1046)</f>
        <v>710_82_1320_5_230_01  Bewehrungsplan Schottwand</v>
      </c>
    </row>
    <row r="1047" spans="1:35" s="184" customFormat="1" ht="12.5" x14ac:dyDescent="0.25">
      <c r="A1047" s="28">
        <v>710</v>
      </c>
      <c r="B1047" s="13">
        <v>82</v>
      </c>
      <c r="C1047" s="7" t="s">
        <v>73</v>
      </c>
      <c r="D1047" s="7" t="s">
        <v>98</v>
      </c>
      <c r="E1047" s="20" t="s">
        <v>337</v>
      </c>
      <c r="F1047" s="20" t="s">
        <v>25</v>
      </c>
      <c r="G1047" s="932" t="s">
        <v>56</v>
      </c>
      <c r="H1047" s="911">
        <v>44608</v>
      </c>
      <c r="I1047" s="814" t="s">
        <v>1560</v>
      </c>
      <c r="J1047" s="185" t="s">
        <v>798</v>
      </c>
      <c r="K1047" s="5" t="s">
        <v>71</v>
      </c>
      <c r="L1047" s="5" t="s">
        <v>798</v>
      </c>
      <c r="M1047" s="132"/>
      <c r="N1047" s="428"/>
      <c r="O1047" s="342">
        <v>44613</v>
      </c>
      <c r="P1047" s="101"/>
      <c r="Q1047" s="859" t="s">
        <v>589</v>
      </c>
      <c r="R1047" s="1037">
        <v>44613</v>
      </c>
      <c r="S1047" s="538" t="s">
        <v>101</v>
      </c>
      <c r="T1047" s="8" t="s">
        <v>102</v>
      </c>
      <c r="U1047" s="8" t="s">
        <v>103</v>
      </c>
      <c r="V1047" s="17" t="s">
        <v>248</v>
      </c>
      <c r="W1047" s="17" t="s">
        <v>47</v>
      </c>
      <c r="X1047" s="41" t="s">
        <v>1516</v>
      </c>
      <c r="Y1047" s="17"/>
      <c r="Z1047" s="5" t="s">
        <v>14</v>
      </c>
      <c r="AA1047" s="38" t="s">
        <v>244</v>
      </c>
      <c r="AB1047" s="15" t="s">
        <v>21</v>
      </c>
      <c r="AC1047" s="22" t="s">
        <v>65</v>
      </c>
      <c r="AD1047" s="4"/>
      <c r="AE1047" s="4" t="s">
        <v>1195</v>
      </c>
      <c r="AF1047" s="20" t="s">
        <v>28</v>
      </c>
      <c r="AG1047" s="6" t="str">
        <f t="shared" si="681"/>
        <v>710_82_1320_5_230_01_B</v>
      </c>
      <c r="AH1047" s="17"/>
      <c r="AI1047" s="45" t="str">
        <f t="shared" si="682"/>
        <v>710_82_1320_5_230_01  Bewehrungsplan Schottwand</v>
      </c>
    </row>
    <row r="1048" spans="1:35" s="885" customFormat="1" ht="12.5" x14ac:dyDescent="0.25">
      <c r="A1048" s="874">
        <v>710</v>
      </c>
      <c r="B1048" s="791">
        <v>82</v>
      </c>
      <c r="C1048" s="875" t="s">
        <v>73</v>
      </c>
      <c r="D1048" s="875" t="s">
        <v>98</v>
      </c>
      <c r="E1048" s="119" t="s">
        <v>337</v>
      </c>
      <c r="F1048" s="119" t="s">
        <v>29</v>
      </c>
      <c r="G1048" s="951" t="s">
        <v>19</v>
      </c>
      <c r="H1048" s="918">
        <v>44232</v>
      </c>
      <c r="I1048" s="861" t="s">
        <v>1556</v>
      </c>
      <c r="J1048" s="856" t="s">
        <v>798</v>
      </c>
      <c r="K1048" s="118" t="s">
        <v>71</v>
      </c>
      <c r="L1048" s="118" t="s">
        <v>798</v>
      </c>
      <c r="M1048" s="859">
        <v>43978</v>
      </c>
      <c r="N1048" s="859">
        <v>44232</v>
      </c>
      <c r="O1048" s="859">
        <v>44235</v>
      </c>
      <c r="P1048" s="859">
        <f>N1048+(6*7)</f>
        <v>44274</v>
      </c>
      <c r="Q1048" s="118"/>
      <c r="R1048" s="919"/>
      <c r="S1048" s="959" t="s">
        <v>101</v>
      </c>
      <c r="T1048" s="878" t="s">
        <v>102</v>
      </c>
      <c r="U1048" s="878" t="s">
        <v>103</v>
      </c>
      <c r="V1048" s="879" t="s">
        <v>248</v>
      </c>
      <c r="W1048" s="879" t="s">
        <v>47</v>
      </c>
      <c r="X1048" s="960" t="s">
        <v>1517</v>
      </c>
      <c r="Y1048" s="879"/>
      <c r="Z1048" s="118" t="s">
        <v>14</v>
      </c>
      <c r="AA1048" s="919" t="s">
        <v>244</v>
      </c>
      <c r="AB1048" s="920" t="s">
        <v>21</v>
      </c>
      <c r="AC1048" s="126" t="s">
        <v>65</v>
      </c>
      <c r="AD1048" s="883"/>
      <c r="AE1048" s="883" t="s">
        <v>1195</v>
      </c>
      <c r="AF1048" s="119" t="s">
        <v>28</v>
      </c>
      <c r="AG1048" s="128" t="str">
        <f t="shared" si="681"/>
        <v>710_82_1320_5_230_02_A</v>
      </c>
      <c r="AH1048" s="879"/>
      <c r="AI1048" s="884" t="str">
        <f t="shared" si="682"/>
        <v>710_82_1320_5_230_02  Bewehrungsplan Wandkopf Fällmittelb.</v>
      </c>
    </row>
    <row r="1049" spans="1:35" s="885" customFormat="1" ht="12.5" x14ac:dyDescent="0.25">
      <c r="A1049" s="874">
        <v>710</v>
      </c>
      <c r="B1049" s="791">
        <v>82</v>
      </c>
      <c r="C1049" s="875" t="s">
        <v>73</v>
      </c>
      <c r="D1049" s="875" t="s">
        <v>98</v>
      </c>
      <c r="E1049" s="119" t="s">
        <v>337</v>
      </c>
      <c r="F1049" s="119" t="s">
        <v>29</v>
      </c>
      <c r="G1049" s="951" t="s">
        <v>56</v>
      </c>
      <c r="H1049" s="918">
        <v>44516</v>
      </c>
      <c r="I1049" s="861" t="s">
        <v>1556</v>
      </c>
      <c r="J1049" s="856" t="s">
        <v>798</v>
      </c>
      <c r="K1049" s="118" t="s">
        <v>71</v>
      </c>
      <c r="L1049" s="118" t="s">
        <v>798</v>
      </c>
      <c r="M1049" s="120"/>
      <c r="N1049" s="859">
        <v>44522</v>
      </c>
      <c r="O1049" s="859">
        <v>44552</v>
      </c>
      <c r="P1049" s="859">
        <f>N1049+(6*7)</f>
        <v>44564</v>
      </c>
      <c r="Q1049" s="1036">
        <v>44537</v>
      </c>
      <c r="R1049" s="919"/>
      <c r="S1049" s="959" t="s">
        <v>101</v>
      </c>
      <c r="T1049" s="878" t="s">
        <v>102</v>
      </c>
      <c r="U1049" s="878" t="s">
        <v>103</v>
      </c>
      <c r="V1049" s="879" t="s">
        <v>248</v>
      </c>
      <c r="W1049" s="879" t="s">
        <v>47</v>
      </c>
      <c r="X1049" s="960" t="s">
        <v>1517</v>
      </c>
      <c r="Y1049" s="879"/>
      <c r="Z1049" s="118" t="s">
        <v>14</v>
      </c>
      <c r="AA1049" s="919" t="s">
        <v>244</v>
      </c>
      <c r="AB1049" s="920" t="s">
        <v>21</v>
      </c>
      <c r="AC1049" s="126" t="s">
        <v>65</v>
      </c>
      <c r="AD1049" s="883"/>
      <c r="AE1049" s="883" t="s">
        <v>1195</v>
      </c>
      <c r="AF1049" s="119" t="s">
        <v>28</v>
      </c>
      <c r="AG1049" s="128" t="str">
        <f t="shared" si="681"/>
        <v>710_82_1320_5_230_02_B</v>
      </c>
      <c r="AH1049" s="879"/>
      <c r="AI1049" s="884" t="str">
        <f t="shared" si="682"/>
        <v>710_82_1320_5_230_02  Bewehrungsplan Wandkopf Fällmittelb.</v>
      </c>
    </row>
    <row r="1050" spans="1:35" s="184" customFormat="1" ht="12.5" x14ac:dyDescent="0.25">
      <c r="A1050" s="28">
        <v>710</v>
      </c>
      <c r="B1050" s="13">
        <v>82</v>
      </c>
      <c r="C1050" s="7" t="s">
        <v>73</v>
      </c>
      <c r="D1050" s="7" t="s">
        <v>98</v>
      </c>
      <c r="E1050" s="20" t="s">
        <v>337</v>
      </c>
      <c r="F1050" s="20" t="s">
        <v>29</v>
      </c>
      <c r="G1050" s="932" t="s">
        <v>54</v>
      </c>
      <c r="H1050" s="911">
        <v>44608</v>
      </c>
      <c r="I1050" s="814" t="s">
        <v>1560</v>
      </c>
      <c r="J1050" s="185" t="s">
        <v>798</v>
      </c>
      <c r="K1050" s="5" t="s">
        <v>71</v>
      </c>
      <c r="L1050" s="5" t="s">
        <v>798</v>
      </c>
      <c r="M1050" s="132"/>
      <c r="N1050" s="428"/>
      <c r="O1050" s="342">
        <v>44613</v>
      </c>
      <c r="P1050" s="101"/>
      <c r="Q1050" s="859" t="s">
        <v>589</v>
      </c>
      <c r="R1050" s="1037">
        <v>44613</v>
      </c>
      <c r="S1050" s="538" t="s">
        <v>101</v>
      </c>
      <c r="T1050" s="8" t="s">
        <v>102</v>
      </c>
      <c r="U1050" s="8" t="s">
        <v>103</v>
      </c>
      <c r="V1050" s="17" t="s">
        <v>248</v>
      </c>
      <c r="W1050" s="17" t="s">
        <v>47</v>
      </c>
      <c r="X1050" s="41" t="s">
        <v>1517</v>
      </c>
      <c r="Y1050" s="17"/>
      <c r="Z1050" s="5" t="s">
        <v>14</v>
      </c>
      <c r="AA1050" s="38" t="s">
        <v>244</v>
      </c>
      <c r="AB1050" s="15" t="s">
        <v>21</v>
      </c>
      <c r="AC1050" s="22" t="s">
        <v>65</v>
      </c>
      <c r="AD1050" s="4"/>
      <c r="AE1050" s="4" t="s">
        <v>1195</v>
      </c>
      <c r="AF1050" s="20" t="s">
        <v>28</v>
      </c>
      <c r="AG1050" s="6" t="str">
        <f t="shared" si="681"/>
        <v>710_82_1320_5_230_02_C</v>
      </c>
      <c r="AH1050" s="17"/>
      <c r="AI1050" s="45" t="str">
        <f t="shared" si="682"/>
        <v>710_82_1320_5_230_02  Bewehrungsplan Wandkopf Fällmittelb.</v>
      </c>
    </row>
    <row r="1051" spans="1:35" s="885" customFormat="1" ht="12.5" x14ac:dyDescent="0.25">
      <c r="A1051" s="874">
        <v>710</v>
      </c>
      <c r="B1051" s="791">
        <v>82</v>
      </c>
      <c r="C1051" s="875" t="s">
        <v>73</v>
      </c>
      <c r="D1051" s="875" t="s">
        <v>98</v>
      </c>
      <c r="E1051" s="119" t="s">
        <v>337</v>
      </c>
      <c r="F1051" s="119" t="s">
        <v>31</v>
      </c>
      <c r="G1051" s="951" t="s">
        <v>19</v>
      </c>
      <c r="H1051" s="918">
        <v>44232</v>
      </c>
      <c r="I1051" s="861" t="s">
        <v>1556</v>
      </c>
      <c r="J1051" s="856" t="s">
        <v>798</v>
      </c>
      <c r="K1051" s="118" t="s">
        <v>71</v>
      </c>
      <c r="L1051" s="118" t="s">
        <v>798</v>
      </c>
      <c r="M1051" s="859">
        <v>43978</v>
      </c>
      <c r="N1051" s="859">
        <v>44232</v>
      </c>
      <c r="O1051" s="859">
        <v>44235</v>
      </c>
      <c r="P1051" s="859">
        <f>N1051+(6*7)</f>
        <v>44274</v>
      </c>
      <c r="Q1051" s="1036">
        <v>44537</v>
      </c>
      <c r="R1051" s="919"/>
      <c r="S1051" s="959" t="s">
        <v>101</v>
      </c>
      <c r="T1051" s="878" t="s">
        <v>102</v>
      </c>
      <c r="U1051" s="878" t="s">
        <v>103</v>
      </c>
      <c r="V1051" s="879" t="s">
        <v>248</v>
      </c>
      <c r="W1051" s="879" t="s">
        <v>47</v>
      </c>
      <c r="X1051" s="960" t="s">
        <v>1518</v>
      </c>
      <c r="Y1051" s="879"/>
      <c r="Z1051" s="118" t="s">
        <v>14</v>
      </c>
      <c r="AA1051" s="919" t="s">
        <v>244</v>
      </c>
      <c r="AB1051" s="920" t="s">
        <v>21</v>
      </c>
      <c r="AC1051" s="126" t="s">
        <v>65</v>
      </c>
      <c r="AD1051" s="883"/>
      <c r="AE1051" s="883" t="s">
        <v>1195</v>
      </c>
      <c r="AF1051" s="119" t="s">
        <v>28</v>
      </c>
      <c r="AG1051" s="128" t="str">
        <f t="shared" si="681"/>
        <v>710_82_1320_5_230_03_A</v>
      </c>
      <c r="AH1051" s="879"/>
      <c r="AI1051" s="884" t="str">
        <f t="shared" si="682"/>
        <v>710_82_1320_5_230_03  Bewehrungsplan Stahlbetonsockel FMB</v>
      </c>
    </row>
    <row r="1052" spans="1:35" s="184" customFormat="1" ht="12.5" x14ac:dyDescent="0.25">
      <c r="A1052" s="28">
        <v>710</v>
      </c>
      <c r="B1052" s="13">
        <v>82</v>
      </c>
      <c r="C1052" s="7" t="s">
        <v>73</v>
      </c>
      <c r="D1052" s="7" t="s">
        <v>98</v>
      </c>
      <c r="E1052" s="20" t="s">
        <v>337</v>
      </c>
      <c r="F1052" s="20" t="s">
        <v>31</v>
      </c>
      <c r="G1052" s="932" t="s">
        <v>56</v>
      </c>
      <c r="H1052" s="911">
        <v>44608</v>
      </c>
      <c r="I1052" s="814" t="s">
        <v>1560</v>
      </c>
      <c r="J1052" s="185" t="s">
        <v>798</v>
      </c>
      <c r="K1052" s="5" t="s">
        <v>71</v>
      </c>
      <c r="L1052" s="5" t="s">
        <v>798</v>
      </c>
      <c r="M1052" s="132"/>
      <c r="N1052" s="428"/>
      <c r="O1052" s="342">
        <v>44613</v>
      </c>
      <c r="P1052" s="101"/>
      <c r="Q1052" s="859" t="s">
        <v>589</v>
      </c>
      <c r="R1052" s="1037">
        <v>44613</v>
      </c>
      <c r="S1052" s="538" t="s">
        <v>101</v>
      </c>
      <c r="T1052" s="8" t="s">
        <v>102</v>
      </c>
      <c r="U1052" s="8" t="s">
        <v>103</v>
      </c>
      <c r="V1052" s="17" t="s">
        <v>248</v>
      </c>
      <c r="W1052" s="17" t="s">
        <v>47</v>
      </c>
      <c r="X1052" s="41" t="s">
        <v>1518</v>
      </c>
      <c r="Y1052" s="17"/>
      <c r="Z1052" s="5" t="s">
        <v>14</v>
      </c>
      <c r="AA1052" s="38" t="s">
        <v>244</v>
      </c>
      <c r="AB1052" s="15" t="s">
        <v>21</v>
      </c>
      <c r="AC1052" s="22" t="s">
        <v>65</v>
      </c>
      <c r="AD1052" s="4"/>
      <c r="AE1052" s="4" t="s">
        <v>1195</v>
      </c>
      <c r="AF1052" s="20" t="s">
        <v>28</v>
      </c>
      <c r="AG1052" s="6" t="str">
        <f t="shared" si="681"/>
        <v>710_82_1320_5_230_03_B</v>
      </c>
      <c r="AH1052" s="17"/>
      <c r="AI1052" s="45" t="str">
        <f t="shared" si="682"/>
        <v>710_82_1320_5_230_03  Bewehrungsplan Stahlbetonsockel FMB</v>
      </c>
    </row>
    <row r="1053" spans="1:35" s="184" customFormat="1" ht="12.75" customHeight="1" x14ac:dyDescent="0.25">
      <c r="A1053" s="28"/>
      <c r="B1053" s="103"/>
      <c r="C1053" s="7"/>
      <c r="D1053" s="7"/>
      <c r="E1053" s="7"/>
      <c r="F1053" s="7"/>
      <c r="G1053" s="931"/>
      <c r="H1053" s="911"/>
      <c r="I1053" s="160"/>
      <c r="J1053" s="185"/>
      <c r="K1053" s="132"/>
      <c r="L1053" s="132"/>
      <c r="M1053" s="132"/>
      <c r="N1053" s="428"/>
      <c r="O1053" s="101"/>
      <c r="P1053" s="101"/>
      <c r="Q1053" s="5"/>
      <c r="R1053" s="38"/>
      <c r="S1053" s="538"/>
      <c r="T1053" s="8"/>
      <c r="U1053" s="8"/>
      <c r="V1053" s="17"/>
      <c r="W1053" s="17"/>
      <c r="X1053" s="17"/>
      <c r="Y1053" s="17"/>
      <c r="Z1053" s="5"/>
      <c r="AA1053" s="38"/>
      <c r="AB1053" s="15"/>
      <c r="AC1053" s="3"/>
      <c r="AD1053" s="4"/>
      <c r="AE1053" s="4"/>
      <c r="AF1053" s="7"/>
      <c r="AG1053" s="6"/>
      <c r="AH1053" s="17"/>
      <c r="AI1053" s="45"/>
    </row>
    <row r="1054" spans="1:35" s="184" customFormat="1" ht="12.75" customHeight="1" x14ac:dyDescent="0.25">
      <c r="A1054" s="28"/>
      <c r="B1054" s="13"/>
      <c r="C1054" s="7"/>
      <c r="D1054" s="7"/>
      <c r="E1054" s="7"/>
      <c r="F1054" s="7"/>
      <c r="G1054" s="931"/>
      <c r="H1054" s="911"/>
      <c r="I1054" s="160"/>
      <c r="J1054" s="28"/>
      <c r="K1054" s="5"/>
      <c r="L1054" s="5"/>
      <c r="M1054" s="5"/>
      <c r="N1054" s="5"/>
      <c r="O1054" s="5"/>
      <c r="P1054" s="5"/>
      <c r="Q1054" s="5"/>
      <c r="R1054" s="38"/>
      <c r="S1054" s="538"/>
      <c r="T1054" s="8"/>
      <c r="U1054" s="8"/>
      <c r="V1054" s="17"/>
      <c r="W1054" s="17"/>
      <c r="X1054" s="17"/>
      <c r="Y1054" s="17"/>
      <c r="Z1054" s="5"/>
      <c r="AA1054" s="38"/>
      <c r="AB1054" s="15"/>
      <c r="AC1054" s="3"/>
      <c r="AD1054" s="4"/>
      <c r="AE1054" s="4"/>
      <c r="AF1054" s="7"/>
      <c r="AG1054" s="6"/>
      <c r="AH1054" s="5"/>
      <c r="AI1054" s="45"/>
    </row>
    <row r="1055" spans="1:35" s="184" customFormat="1" ht="12.75" customHeight="1" x14ac:dyDescent="0.25">
      <c r="A1055" s="949"/>
      <c r="B1055" s="351"/>
      <c r="C1055" s="351"/>
      <c r="D1055" s="351"/>
      <c r="E1055" s="351"/>
      <c r="F1055" s="351"/>
      <c r="G1055" s="352"/>
      <c r="H1055" s="912"/>
      <c r="I1055" s="449"/>
      <c r="J1055" s="387" t="s">
        <v>46</v>
      </c>
      <c r="K1055" s="384"/>
      <c r="L1055" s="384"/>
      <c r="M1055" s="384"/>
      <c r="N1055" s="384"/>
      <c r="O1055" s="384"/>
      <c r="P1055" s="384"/>
      <c r="Q1055" s="384"/>
      <c r="R1055" s="388"/>
      <c r="S1055" s="378"/>
      <c r="T1055" s="372"/>
      <c r="U1055" s="372"/>
      <c r="V1055" s="372"/>
      <c r="W1055" s="372"/>
      <c r="X1055" s="372"/>
      <c r="Y1055" s="353"/>
      <c r="Z1055" s="353"/>
      <c r="AA1055" s="354"/>
      <c r="AB1055" s="355"/>
      <c r="AC1055" s="351"/>
      <c r="AD1055" s="351"/>
      <c r="AE1055" s="351"/>
      <c r="AF1055" s="351"/>
      <c r="AG1055" s="351" t="str">
        <f t="shared" ref="AG1055:AG1074" si="683">IF(A1055="","",A1055&amp;"_"&amp;B1055&amp;"_"&amp;C1055&amp;"_"&amp;D1055&amp;"_"&amp;E1055&amp;"_"&amp;F1055&amp;"_"&amp;G1055)</f>
        <v/>
      </c>
      <c r="AH1055" s="351"/>
      <c r="AI1055" s="456" t="str">
        <f>IF(A1055="","",A1055&amp;"_"&amp;B1055&amp;"_"&amp;C1055&amp;"_"&amp;D1055&amp;"_"&amp;E1055&amp;"_"&amp;F1055&amp;"  "&amp;Q1055)</f>
        <v/>
      </c>
    </row>
    <row r="1056" spans="1:35" s="885" customFormat="1" ht="12.5" x14ac:dyDescent="0.25">
      <c r="A1056" s="874">
        <v>710</v>
      </c>
      <c r="B1056" s="791">
        <v>82</v>
      </c>
      <c r="C1056" s="875" t="s">
        <v>40</v>
      </c>
      <c r="D1056" s="875" t="s">
        <v>98</v>
      </c>
      <c r="E1056" s="119" t="s">
        <v>336</v>
      </c>
      <c r="F1056" s="119" t="s">
        <v>25</v>
      </c>
      <c r="G1056" s="951" t="s">
        <v>19</v>
      </c>
      <c r="H1056" s="918">
        <v>44048</v>
      </c>
      <c r="I1056" s="861" t="s">
        <v>1556</v>
      </c>
      <c r="J1056" s="856" t="s">
        <v>798</v>
      </c>
      <c r="K1056" s="118" t="s">
        <v>71</v>
      </c>
      <c r="L1056" s="118" t="s">
        <v>811</v>
      </c>
      <c r="M1056" s="859">
        <v>43978</v>
      </c>
      <c r="N1056" s="859">
        <v>44140</v>
      </c>
      <c r="O1056" s="859">
        <v>44144</v>
      </c>
      <c r="P1056" s="859">
        <f>N1056+(6*7)</f>
        <v>44182</v>
      </c>
      <c r="Q1056" s="1036">
        <v>44501</v>
      </c>
      <c r="R1056" s="919"/>
      <c r="S1056" s="959" t="s">
        <v>101</v>
      </c>
      <c r="T1056" s="878" t="s">
        <v>102</v>
      </c>
      <c r="U1056" s="878" t="s">
        <v>103</v>
      </c>
      <c r="V1056" s="879" t="s">
        <v>248</v>
      </c>
      <c r="W1056" s="879" t="s">
        <v>46</v>
      </c>
      <c r="X1056" s="960" t="s">
        <v>983</v>
      </c>
      <c r="Y1056" s="879"/>
      <c r="Z1056" s="118" t="s">
        <v>245</v>
      </c>
      <c r="AA1056" s="919" t="s">
        <v>246</v>
      </c>
      <c r="AB1056" s="920" t="s">
        <v>21</v>
      </c>
      <c r="AC1056" s="126" t="s">
        <v>53</v>
      </c>
      <c r="AD1056" s="883"/>
      <c r="AE1056" s="883"/>
      <c r="AF1056" s="119" t="s">
        <v>28</v>
      </c>
      <c r="AG1056" s="128" t="str">
        <f t="shared" si="683"/>
        <v>710_82_1510_5_220_01_A</v>
      </c>
      <c r="AH1056" s="879"/>
      <c r="AI1056" s="884" t="str">
        <f t="shared" ref="AI1056:AI1074" si="684">IF(A1056="","",A1056&amp;"_"&amp;B1056&amp;"_"&amp;C1056&amp;"_"&amp;D1056&amp;"_"&amp;E1056&amp;"_"&amp;F1056&amp;"  "&amp;X1056)</f>
        <v>710_82_1510_5_220_01  Schalplan GR, Schnitte, Details</v>
      </c>
    </row>
    <row r="1057" spans="1:35" s="885" customFormat="1" ht="12.5" x14ac:dyDescent="0.25">
      <c r="A1057" s="874">
        <v>710</v>
      </c>
      <c r="B1057" s="791">
        <v>82</v>
      </c>
      <c r="C1057" s="875" t="s">
        <v>40</v>
      </c>
      <c r="D1057" s="875" t="s">
        <v>98</v>
      </c>
      <c r="E1057" s="119" t="s">
        <v>336</v>
      </c>
      <c r="F1057" s="119" t="s">
        <v>25</v>
      </c>
      <c r="G1057" s="951" t="s">
        <v>56</v>
      </c>
      <c r="H1057" s="918">
        <v>44511</v>
      </c>
      <c r="I1057" s="861" t="s">
        <v>1556</v>
      </c>
      <c r="J1057" s="856" t="s">
        <v>798</v>
      </c>
      <c r="K1057" s="118" t="s">
        <v>71</v>
      </c>
      <c r="L1057" s="118" t="s">
        <v>811</v>
      </c>
      <c r="M1057" s="118"/>
      <c r="N1057" s="118"/>
      <c r="O1057" s="859">
        <v>44514</v>
      </c>
      <c r="P1057" s="859" t="s">
        <v>589</v>
      </c>
      <c r="Q1057" s="859" t="s">
        <v>589</v>
      </c>
      <c r="R1057" s="903">
        <v>44519</v>
      </c>
      <c r="S1057" s="959" t="s">
        <v>101</v>
      </c>
      <c r="T1057" s="878" t="s">
        <v>102</v>
      </c>
      <c r="U1057" s="878" t="s">
        <v>103</v>
      </c>
      <c r="V1057" s="879" t="s">
        <v>248</v>
      </c>
      <c r="W1057" s="879" t="s">
        <v>46</v>
      </c>
      <c r="X1057" s="960" t="s">
        <v>983</v>
      </c>
      <c r="Y1057" s="879"/>
      <c r="Z1057" s="118" t="s">
        <v>245</v>
      </c>
      <c r="AA1057" s="919" t="s">
        <v>246</v>
      </c>
      <c r="AB1057" s="920" t="s">
        <v>21</v>
      </c>
      <c r="AC1057" s="126" t="s">
        <v>53</v>
      </c>
      <c r="AD1057" s="883"/>
      <c r="AE1057" s="883"/>
      <c r="AF1057" s="119" t="s">
        <v>28</v>
      </c>
      <c r="AG1057" s="128" t="str">
        <f t="shared" si="683"/>
        <v>710_82_1510_5_220_01_B</v>
      </c>
      <c r="AH1057" s="879"/>
      <c r="AI1057" s="884" t="str">
        <f t="shared" si="684"/>
        <v>710_82_1510_5_220_01  Schalplan GR, Schnitte, Details</v>
      </c>
    </row>
    <row r="1058" spans="1:35" s="184" customFormat="1" ht="12.5" x14ac:dyDescent="0.25">
      <c r="A1058" s="28">
        <v>710</v>
      </c>
      <c r="B1058" s="13">
        <v>82</v>
      </c>
      <c r="C1058" s="7" t="s">
        <v>40</v>
      </c>
      <c r="D1058" s="7" t="s">
        <v>98</v>
      </c>
      <c r="E1058" s="20" t="s">
        <v>336</v>
      </c>
      <c r="F1058" s="20" t="s">
        <v>25</v>
      </c>
      <c r="G1058" s="932" t="s">
        <v>54</v>
      </c>
      <c r="H1058" s="911">
        <v>44621</v>
      </c>
      <c r="I1058" s="814" t="s">
        <v>1560</v>
      </c>
      <c r="J1058" s="185" t="s">
        <v>798</v>
      </c>
      <c r="K1058" s="5" t="s">
        <v>71</v>
      </c>
      <c r="L1058" s="5" t="s">
        <v>811</v>
      </c>
      <c r="M1058" s="5"/>
      <c r="N1058" s="5"/>
      <c r="O1058" s="342">
        <v>44633</v>
      </c>
      <c r="P1058" s="859" t="s">
        <v>589</v>
      </c>
      <c r="Q1058" s="859" t="s">
        <v>589</v>
      </c>
      <c r="R1058" s="1037">
        <v>44676</v>
      </c>
      <c r="S1058" s="538" t="s">
        <v>101</v>
      </c>
      <c r="T1058" s="8" t="s">
        <v>102</v>
      </c>
      <c r="U1058" s="8" t="s">
        <v>103</v>
      </c>
      <c r="V1058" s="17" t="s">
        <v>248</v>
      </c>
      <c r="W1058" s="17" t="s">
        <v>46</v>
      </c>
      <c r="X1058" s="41" t="s">
        <v>983</v>
      </c>
      <c r="Y1058" s="17"/>
      <c r="Z1058" s="5" t="s">
        <v>245</v>
      </c>
      <c r="AA1058" s="38" t="s">
        <v>246</v>
      </c>
      <c r="AB1058" s="15" t="s">
        <v>21</v>
      </c>
      <c r="AC1058" s="22" t="s">
        <v>53</v>
      </c>
      <c r="AD1058" s="4"/>
      <c r="AE1058" s="4"/>
      <c r="AF1058" s="20" t="s">
        <v>28</v>
      </c>
      <c r="AG1058" s="6" t="str">
        <f t="shared" si="683"/>
        <v>710_82_1510_5_220_01_C</v>
      </c>
      <c r="AH1058" s="17"/>
      <c r="AI1058" s="45" t="str">
        <f t="shared" si="684"/>
        <v>710_82_1510_5_220_01  Schalplan GR, Schnitte, Details</v>
      </c>
    </row>
    <row r="1059" spans="1:35" s="885" customFormat="1" ht="12.5" x14ac:dyDescent="0.25">
      <c r="A1059" s="874">
        <v>710</v>
      </c>
      <c r="B1059" s="791">
        <v>82</v>
      </c>
      <c r="C1059" s="875" t="s">
        <v>40</v>
      </c>
      <c r="D1059" s="875" t="s">
        <v>98</v>
      </c>
      <c r="E1059" s="119" t="s">
        <v>337</v>
      </c>
      <c r="F1059" s="119" t="s">
        <v>25</v>
      </c>
      <c r="G1059" s="951" t="s">
        <v>19</v>
      </c>
      <c r="H1059" s="918">
        <v>44139</v>
      </c>
      <c r="I1059" s="861" t="s">
        <v>1556</v>
      </c>
      <c r="J1059" s="856" t="s">
        <v>798</v>
      </c>
      <c r="K1059" s="118" t="s">
        <v>71</v>
      </c>
      <c r="L1059" s="118" t="s">
        <v>811</v>
      </c>
      <c r="M1059" s="859">
        <v>43978</v>
      </c>
      <c r="N1059" s="859">
        <v>44140</v>
      </c>
      <c r="O1059" s="859">
        <v>44144</v>
      </c>
      <c r="P1059" s="859">
        <f>N1059+(6*7)</f>
        <v>44182</v>
      </c>
      <c r="Q1059" s="1036">
        <v>44501</v>
      </c>
      <c r="R1059" s="919"/>
      <c r="S1059" s="959" t="s">
        <v>101</v>
      </c>
      <c r="T1059" s="878" t="s">
        <v>102</v>
      </c>
      <c r="U1059" s="878" t="s">
        <v>103</v>
      </c>
      <c r="V1059" s="879" t="s">
        <v>248</v>
      </c>
      <c r="W1059" s="879" t="s">
        <v>46</v>
      </c>
      <c r="X1059" s="960" t="s">
        <v>1083</v>
      </c>
      <c r="Y1059" s="879"/>
      <c r="Z1059" s="118" t="s">
        <v>245</v>
      </c>
      <c r="AA1059" s="919" t="s">
        <v>246</v>
      </c>
      <c r="AB1059" s="920" t="s">
        <v>21</v>
      </c>
      <c r="AC1059" s="126" t="s">
        <v>53</v>
      </c>
      <c r="AD1059" s="883"/>
      <c r="AE1059" s="883"/>
      <c r="AF1059" s="119" t="s">
        <v>18</v>
      </c>
      <c r="AG1059" s="128" t="str">
        <f t="shared" si="683"/>
        <v>710_82_1510_5_230_01_A</v>
      </c>
      <c r="AH1059" s="879"/>
      <c r="AI1059" s="884" t="str">
        <f t="shared" si="684"/>
        <v>710_82_1510_5_230_01  Bewehrungsplan Bodenplatte</v>
      </c>
    </row>
    <row r="1060" spans="1:35" s="885" customFormat="1" ht="12.5" x14ac:dyDescent="0.25">
      <c r="A1060" s="874">
        <v>710</v>
      </c>
      <c r="B1060" s="791">
        <v>82</v>
      </c>
      <c r="C1060" s="875" t="s">
        <v>40</v>
      </c>
      <c r="D1060" s="875" t="s">
        <v>98</v>
      </c>
      <c r="E1060" s="119" t="s">
        <v>337</v>
      </c>
      <c r="F1060" s="119" t="s">
        <v>25</v>
      </c>
      <c r="G1060" s="951" t="s">
        <v>56</v>
      </c>
      <c r="H1060" s="918">
        <v>44511</v>
      </c>
      <c r="I1060" s="861" t="s">
        <v>1556</v>
      </c>
      <c r="J1060" s="856" t="s">
        <v>798</v>
      </c>
      <c r="K1060" s="118" t="s">
        <v>71</v>
      </c>
      <c r="L1060" s="118" t="s">
        <v>811</v>
      </c>
      <c r="M1060" s="118"/>
      <c r="N1060" s="118"/>
      <c r="O1060" s="859">
        <v>44514</v>
      </c>
      <c r="P1060" s="859" t="s">
        <v>589</v>
      </c>
      <c r="Q1060" s="859" t="s">
        <v>589</v>
      </c>
      <c r="R1060" s="903">
        <v>44519</v>
      </c>
      <c r="S1060" s="959" t="s">
        <v>101</v>
      </c>
      <c r="T1060" s="878" t="s">
        <v>102</v>
      </c>
      <c r="U1060" s="878" t="s">
        <v>103</v>
      </c>
      <c r="V1060" s="879" t="s">
        <v>248</v>
      </c>
      <c r="W1060" s="879" t="s">
        <v>46</v>
      </c>
      <c r="X1060" s="960" t="s">
        <v>1083</v>
      </c>
      <c r="Y1060" s="879"/>
      <c r="Z1060" s="118" t="s">
        <v>245</v>
      </c>
      <c r="AA1060" s="919" t="s">
        <v>246</v>
      </c>
      <c r="AB1060" s="920" t="s">
        <v>21</v>
      </c>
      <c r="AC1060" s="126" t="s">
        <v>53</v>
      </c>
      <c r="AD1060" s="883"/>
      <c r="AE1060" s="883"/>
      <c r="AF1060" s="119" t="s">
        <v>18</v>
      </c>
      <c r="AG1060" s="128" t="str">
        <f t="shared" si="683"/>
        <v>710_82_1510_5_230_01_B</v>
      </c>
      <c r="AH1060" s="879"/>
      <c r="AI1060" s="884" t="str">
        <f t="shared" si="684"/>
        <v>710_82_1510_5_230_01  Bewehrungsplan Bodenplatte</v>
      </c>
    </row>
    <row r="1061" spans="1:35" s="885" customFormat="1" ht="12.5" x14ac:dyDescent="0.25">
      <c r="A1061" s="874">
        <v>710</v>
      </c>
      <c r="B1061" s="791">
        <v>82</v>
      </c>
      <c r="C1061" s="875" t="s">
        <v>40</v>
      </c>
      <c r="D1061" s="875" t="s">
        <v>98</v>
      </c>
      <c r="E1061" s="119" t="s">
        <v>337</v>
      </c>
      <c r="F1061" s="119" t="s">
        <v>25</v>
      </c>
      <c r="G1061" s="951" t="s">
        <v>54</v>
      </c>
      <c r="H1061" s="918">
        <v>44622</v>
      </c>
      <c r="I1061" s="861" t="s">
        <v>1556</v>
      </c>
      <c r="J1061" s="856" t="s">
        <v>798</v>
      </c>
      <c r="K1061" s="118" t="s">
        <v>71</v>
      </c>
      <c r="L1061" s="118" t="s">
        <v>811</v>
      </c>
      <c r="M1061" s="118"/>
      <c r="N1061" s="118"/>
      <c r="O1061" s="859">
        <v>44633</v>
      </c>
      <c r="P1061" s="859" t="s">
        <v>589</v>
      </c>
      <c r="Q1061" s="859" t="s">
        <v>589</v>
      </c>
      <c r="R1061" s="903"/>
      <c r="S1061" s="959" t="s">
        <v>101</v>
      </c>
      <c r="T1061" s="878" t="s">
        <v>102</v>
      </c>
      <c r="U1061" s="878" t="s">
        <v>103</v>
      </c>
      <c r="V1061" s="879" t="s">
        <v>248</v>
      </c>
      <c r="W1061" s="879" t="s">
        <v>46</v>
      </c>
      <c r="X1061" s="960" t="s">
        <v>1083</v>
      </c>
      <c r="Y1061" s="879"/>
      <c r="Z1061" s="118" t="s">
        <v>245</v>
      </c>
      <c r="AA1061" s="919" t="s">
        <v>246</v>
      </c>
      <c r="AB1061" s="920" t="s">
        <v>21</v>
      </c>
      <c r="AC1061" s="126" t="s">
        <v>53</v>
      </c>
      <c r="AD1061" s="883"/>
      <c r="AE1061" s="883"/>
      <c r="AF1061" s="119" t="s">
        <v>18</v>
      </c>
      <c r="AG1061" s="128" t="str">
        <f t="shared" si="683"/>
        <v>710_82_1510_5_230_01_C</v>
      </c>
      <c r="AH1061" s="879"/>
      <c r="AI1061" s="884" t="str">
        <f t="shared" si="684"/>
        <v>710_82_1510_5_230_01  Bewehrungsplan Bodenplatte</v>
      </c>
    </row>
    <row r="1062" spans="1:35" s="184" customFormat="1" ht="12.5" x14ac:dyDescent="0.25">
      <c r="A1062" s="28">
        <v>710</v>
      </c>
      <c r="B1062" s="13">
        <v>82</v>
      </c>
      <c r="C1062" s="7" t="s">
        <v>40</v>
      </c>
      <c r="D1062" s="7" t="s">
        <v>98</v>
      </c>
      <c r="E1062" s="20" t="s">
        <v>337</v>
      </c>
      <c r="F1062" s="20" t="s">
        <v>25</v>
      </c>
      <c r="G1062" s="932" t="s">
        <v>752</v>
      </c>
      <c r="H1062" s="911">
        <v>44652</v>
      </c>
      <c r="I1062" s="814" t="s">
        <v>1560</v>
      </c>
      <c r="J1062" s="185" t="s">
        <v>798</v>
      </c>
      <c r="K1062" s="5" t="s">
        <v>71</v>
      </c>
      <c r="L1062" s="5" t="s">
        <v>811</v>
      </c>
      <c r="M1062" s="5"/>
      <c r="N1062" s="5"/>
      <c r="O1062" s="342">
        <v>44665</v>
      </c>
      <c r="P1062" s="859" t="s">
        <v>589</v>
      </c>
      <c r="Q1062" s="859" t="s">
        <v>589</v>
      </c>
      <c r="R1062" s="1037">
        <v>44676</v>
      </c>
      <c r="S1062" s="538" t="s">
        <v>101</v>
      </c>
      <c r="T1062" s="8" t="s">
        <v>102</v>
      </c>
      <c r="U1062" s="8" t="s">
        <v>103</v>
      </c>
      <c r="V1062" s="17" t="s">
        <v>248</v>
      </c>
      <c r="W1062" s="17" t="s">
        <v>46</v>
      </c>
      <c r="X1062" s="41" t="s">
        <v>1083</v>
      </c>
      <c r="Y1062" s="17"/>
      <c r="Z1062" s="5" t="s">
        <v>245</v>
      </c>
      <c r="AA1062" s="38" t="s">
        <v>246</v>
      </c>
      <c r="AB1062" s="15" t="s">
        <v>21</v>
      </c>
      <c r="AC1062" s="22" t="s">
        <v>53</v>
      </c>
      <c r="AD1062" s="4"/>
      <c r="AE1062" s="4"/>
      <c r="AF1062" s="20" t="s">
        <v>18</v>
      </c>
      <c r="AG1062" s="6" t="str">
        <f t="shared" si="683"/>
        <v>710_82_1510_5_230_01_D</v>
      </c>
      <c r="AH1062" s="17"/>
      <c r="AI1062" s="45" t="str">
        <f t="shared" si="684"/>
        <v>710_82_1510_5_230_01  Bewehrungsplan Bodenplatte</v>
      </c>
    </row>
    <row r="1063" spans="1:35" s="885" customFormat="1" ht="12.5" x14ac:dyDescent="0.25">
      <c r="A1063" s="874">
        <v>710</v>
      </c>
      <c r="B1063" s="791">
        <v>82</v>
      </c>
      <c r="C1063" s="875" t="s">
        <v>40</v>
      </c>
      <c r="D1063" s="875" t="s">
        <v>98</v>
      </c>
      <c r="E1063" s="119" t="s">
        <v>337</v>
      </c>
      <c r="F1063" s="119" t="s">
        <v>29</v>
      </c>
      <c r="G1063" s="951" t="s">
        <v>19</v>
      </c>
      <c r="H1063" s="918">
        <v>44139</v>
      </c>
      <c r="I1063" s="861" t="s">
        <v>1556</v>
      </c>
      <c r="J1063" s="856" t="s">
        <v>798</v>
      </c>
      <c r="K1063" s="118" t="s">
        <v>71</v>
      </c>
      <c r="L1063" s="118" t="s">
        <v>811</v>
      </c>
      <c r="M1063" s="859">
        <v>43978</v>
      </c>
      <c r="N1063" s="859">
        <v>44140</v>
      </c>
      <c r="O1063" s="859">
        <v>44144</v>
      </c>
      <c r="P1063" s="859">
        <f>N1063+(6*7)</f>
        <v>44182</v>
      </c>
      <c r="Q1063" s="1036">
        <v>44501</v>
      </c>
      <c r="R1063" s="919"/>
      <c r="S1063" s="959" t="s">
        <v>101</v>
      </c>
      <c r="T1063" s="878" t="s">
        <v>102</v>
      </c>
      <c r="U1063" s="878" t="s">
        <v>103</v>
      </c>
      <c r="V1063" s="879" t="s">
        <v>248</v>
      </c>
      <c r="W1063" s="879" t="s">
        <v>46</v>
      </c>
      <c r="X1063" s="960" t="s">
        <v>1084</v>
      </c>
      <c r="Y1063" s="879"/>
      <c r="Z1063" s="118" t="s">
        <v>245</v>
      </c>
      <c r="AA1063" s="919" t="s">
        <v>246</v>
      </c>
      <c r="AB1063" s="920" t="s">
        <v>21</v>
      </c>
      <c r="AC1063" s="126" t="s">
        <v>53</v>
      </c>
      <c r="AD1063" s="883"/>
      <c r="AE1063" s="883"/>
      <c r="AF1063" s="119" t="s">
        <v>28</v>
      </c>
      <c r="AG1063" s="128" t="str">
        <f t="shared" si="683"/>
        <v>710_82_1510_5_230_02_A</v>
      </c>
      <c r="AH1063" s="879"/>
      <c r="AI1063" s="884" t="str">
        <f t="shared" si="684"/>
        <v>710_82_1510_5_230_02  Bewehrungsplan Wände</v>
      </c>
    </row>
    <row r="1064" spans="1:35" s="885" customFormat="1" ht="12.5" x14ac:dyDescent="0.25">
      <c r="A1064" s="874">
        <v>710</v>
      </c>
      <c r="B1064" s="791">
        <v>82</v>
      </c>
      <c r="C1064" s="875" t="s">
        <v>40</v>
      </c>
      <c r="D1064" s="875" t="s">
        <v>98</v>
      </c>
      <c r="E1064" s="119" t="s">
        <v>337</v>
      </c>
      <c r="F1064" s="119" t="s">
        <v>29</v>
      </c>
      <c r="G1064" s="951" t="s">
        <v>56</v>
      </c>
      <c r="H1064" s="918">
        <v>44511</v>
      </c>
      <c r="I1064" s="861" t="s">
        <v>1556</v>
      </c>
      <c r="J1064" s="856" t="s">
        <v>798</v>
      </c>
      <c r="K1064" s="118" t="s">
        <v>71</v>
      </c>
      <c r="L1064" s="118" t="s">
        <v>811</v>
      </c>
      <c r="M1064" s="118"/>
      <c r="N1064" s="118"/>
      <c r="O1064" s="859">
        <v>44514</v>
      </c>
      <c r="P1064" s="859" t="s">
        <v>589</v>
      </c>
      <c r="Q1064" s="859" t="s">
        <v>589</v>
      </c>
      <c r="R1064" s="903">
        <v>44519</v>
      </c>
      <c r="S1064" s="959" t="s">
        <v>101</v>
      </c>
      <c r="T1064" s="878" t="s">
        <v>102</v>
      </c>
      <c r="U1064" s="878" t="s">
        <v>103</v>
      </c>
      <c r="V1064" s="879" t="s">
        <v>248</v>
      </c>
      <c r="W1064" s="879" t="s">
        <v>46</v>
      </c>
      <c r="X1064" s="960" t="s">
        <v>1084</v>
      </c>
      <c r="Y1064" s="879"/>
      <c r="Z1064" s="118" t="s">
        <v>245</v>
      </c>
      <c r="AA1064" s="919" t="s">
        <v>246</v>
      </c>
      <c r="AB1064" s="920" t="s">
        <v>21</v>
      </c>
      <c r="AC1064" s="126" t="s">
        <v>53</v>
      </c>
      <c r="AD1064" s="883"/>
      <c r="AE1064" s="883"/>
      <c r="AF1064" s="119" t="s">
        <v>28</v>
      </c>
      <c r="AG1064" s="128" t="str">
        <f t="shared" si="683"/>
        <v>710_82_1510_5_230_02_B</v>
      </c>
      <c r="AH1064" s="879"/>
      <c r="AI1064" s="884" t="str">
        <f t="shared" si="684"/>
        <v>710_82_1510_5_230_02  Bewehrungsplan Wände</v>
      </c>
    </row>
    <row r="1065" spans="1:35" s="885" customFormat="1" ht="12.5" x14ac:dyDescent="0.25">
      <c r="A1065" s="874">
        <v>710</v>
      </c>
      <c r="B1065" s="791">
        <v>82</v>
      </c>
      <c r="C1065" s="875" t="s">
        <v>40</v>
      </c>
      <c r="D1065" s="875" t="s">
        <v>98</v>
      </c>
      <c r="E1065" s="119" t="s">
        <v>337</v>
      </c>
      <c r="F1065" s="119" t="s">
        <v>29</v>
      </c>
      <c r="G1065" s="951" t="s">
        <v>54</v>
      </c>
      <c r="H1065" s="918">
        <v>44622</v>
      </c>
      <c r="I1065" s="861" t="s">
        <v>1556</v>
      </c>
      <c r="J1065" s="856" t="s">
        <v>798</v>
      </c>
      <c r="K1065" s="118" t="s">
        <v>71</v>
      </c>
      <c r="L1065" s="118" t="s">
        <v>811</v>
      </c>
      <c r="M1065" s="118"/>
      <c r="N1065" s="118"/>
      <c r="O1065" s="859">
        <v>44633</v>
      </c>
      <c r="P1065" s="859" t="s">
        <v>589</v>
      </c>
      <c r="Q1065" s="859" t="s">
        <v>589</v>
      </c>
      <c r="R1065" s="903"/>
      <c r="S1065" s="959" t="s">
        <v>101</v>
      </c>
      <c r="T1065" s="878" t="s">
        <v>102</v>
      </c>
      <c r="U1065" s="878" t="s">
        <v>103</v>
      </c>
      <c r="V1065" s="879" t="s">
        <v>248</v>
      </c>
      <c r="W1065" s="879" t="s">
        <v>46</v>
      </c>
      <c r="X1065" s="960" t="s">
        <v>1084</v>
      </c>
      <c r="Y1065" s="879"/>
      <c r="Z1065" s="118" t="s">
        <v>245</v>
      </c>
      <c r="AA1065" s="919" t="s">
        <v>246</v>
      </c>
      <c r="AB1065" s="920" t="s">
        <v>21</v>
      </c>
      <c r="AC1065" s="126" t="s">
        <v>53</v>
      </c>
      <c r="AD1065" s="883"/>
      <c r="AE1065" s="883"/>
      <c r="AF1065" s="119" t="s">
        <v>28</v>
      </c>
      <c r="AG1065" s="128" t="str">
        <f t="shared" si="683"/>
        <v>710_82_1510_5_230_02_C</v>
      </c>
      <c r="AH1065" s="879"/>
      <c r="AI1065" s="884" t="str">
        <f t="shared" si="684"/>
        <v>710_82_1510_5_230_02  Bewehrungsplan Wände</v>
      </c>
    </row>
    <row r="1066" spans="1:35" s="184" customFormat="1" ht="12.5" x14ac:dyDescent="0.25">
      <c r="A1066" s="28">
        <v>710</v>
      </c>
      <c r="B1066" s="13">
        <v>82</v>
      </c>
      <c r="C1066" s="7" t="s">
        <v>40</v>
      </c>
      <c r="D1066" s="7" t="s">
        <v>98</v>
      </c>
      <c r="E1066" s="20" t="s">
        <v>337</v>
      </c>
      <c r="F1066" s="20" t="s">
        <v>29</v>
      </c>
      <c r="G1066" s="932" t="s">
        <v>752</v>
      </c>
      <c r="H1066" s="911">
        <v>44684</v>
      </c>
      <c r="I1066" s="814" t="s">
        <v>1560</v>
      </c>
      <c r="J1066" s="185" t="s">
        <v>798</v>
      </c>
      <c r="K1066" s="5" t="s">
        <v>71</v>
      </c>
      <c r="L1066" s="5" t="s">
        <v>811</v>
      </c>
      <c r="M1066" s="5"/>
      <c r="N1066" s="5"/>
      <c r="O1066" s="342">
        <v>44713</v>
      </c>
      <c r="P1066" s="859" t="s">
        <v>589</v>
      </c>
      <c r="Q1066" s="859" t="s">
        <v>589</v>
      </c>
      <c r="R1066" s="1037">
        <v>44714</v>
      </c>
      <c r="S1066" s="538" t="s">
        <v>101</v>
      </c>
      <c r="T1066" s="8" t="s">
        <v>102</v>
      </c>
      <c r="U1066" s="8" t="s">
        <v>103</v>
      </c>
      <c r="V1066" s="17" t="s">
        <v>248</v>
      </c>
      <c r="W1066" s="17" t="s">
        <v>46</v>
      </c>
      <c r="X1066" s="41" t="s">
        <v>1084</v>
      </c>
      <c r="Y1066" s="17"/>
      <c r="Z1066" s="5" t="s">
        <v>245</v>
      </c>
      <c r="AA1066" s="38" t="s">
        <v>246</v>
      </c>
      <c r="AB1066" s="15" t="s">
        <v>21</v>
      </c>
      <c r="AC1066" s="22" t="s">
        <v>53</v>
      </c>
      <c r="AD1066" s="4"/>
      <c r="AE1066" s="4"/>
      <c r="AF1066" s="20" t="s">
        <v>28</v>
      </c>
      <c r="AG1066" s="6" t="str">
        <f t="shared" si="683"/>
        <v>710_82_1510_5_230_02_D</v>
      </c>
      <c r="AH1066" s="17"/>
      <c r="AI1066" s="45" t="str">
        <f t="shared" si="684"/>
        <v>710_82_1510_5_230_02  Bewehrungsplan Wände</v>
      </c>
    </row>
    <row r="1067" spans="1:35" s="885" customFormat="1" ht="12.5" x14ac:dyDescent="0.25">
      <c r="A1067" s="874">
        <v>710</v>
      </c>
      <c r="B1067" s="791">
        <v>82</v>
      </c>
      <c r="C1067" s="875" t="s">
        <v>40</v>
      </c>
      <c r="D1067" s="875" t="s">
        <v>98</v>
      </c>
      <c r="E1067" s="119" t="s">
        <v>337</v>
      </c>
      <c r="F1067" s="119" t="s">
        <v>31</v>
      </c>
      <c r="G1067" s="951" t="s">
        <v>19</v>
      </c>
      <c r="H1067" s="918">
        <v>44139</v>
      </c>
      <c r="I1067" s="861" t="s">
        <v>1556</v>
      </c>
      <c r="J1067" s="856" t="s">
        <v>798</v>
      </c>
      <c r="K1067" s="118" t="s">
        <v>71</v>
      </c>
      <c r="L1067" s="118" t="s">
        <v>811</v>
      </c>
      <c r="M1067" s="859">
        <v>43978</v>
      </c>
      <c r="N1067" s="859">
        <v>44140</v>
      </c>
      <c r="O1067" s="859">
        <v>44144</v>
      </c>
      <c r="P1067" s="859">
        <f>N1067+(6*7)</f>
        <v>44182</v>
      </c>
      <c r="Q1067" s="1036">
        <v>44501</v>
      </c>
      <c r="R1067" s="919"/>
      <c r="S1067" s="959" t="s">
        <v>101</v>
      </c>
      <c r="T1067" s="878" t="s">
        <v>102</v>
      </c>
      <c r="U1067" s="878" t="s">
        <v>103</v>
      </c>
      <c r="V1067" s="879" t="s">
        <v>248</v>
      </c>
      <c r="W1067" s="879" t="s">
        <v>46</v>
      </c>
      <c r="X1067" s="960" t="s">
        <v>1084</v>
      </c>
      <c r="Y1067" s="879"/>
      <c r="Z1067" s="118" t="s">
        <v>245</v>
      </c>
      <c r="AA1067" s="919" t="s">
        <v>246</v>
      </c>
      <c r="AB1067" s="920" t="s">
        <v>21</v>
      </c>
      <c r="AC1067" s="126" t="s">
        <v>53</v>
      </c>
      <c r="AD1067" s="883"/>
      <c r="AE1067" s="883"/>
      <c r="AF1067" s="119" t="s">
        <v>28</v>
      </c>
      <c r="AG1067" s="128" t="str">
        <f t="shared" si="683"/>
        <v>710_82_1510_5_230_03_A</v>
      </c>
      <c r="AH1067" s="879"/>
      <c r="AI1067" s="884" t="str">
        <f t="shared" si="684"/>
        <v>710_82_1510_5_230_03  Bewehrungsplan Wände</v>
      </c>
    </row>
    <row r="1068" spans="1:35" s="885" customFormat="1" ht="12.5" x14ac:dyDescent="0.25">
      <c r="A1068" s="874">
        <v>710</v>
      </c>
      <c r="B1068" s="791">
        <v>82</v>
      </c>
      <c r="C1068" s="875" t="s">
        <v>40</v>
      </c>
      <c r="D1068" s="875" t="s">
        <v>98</v>
      </c>
      <c r="E1068" s="119" t="s">
        <v>337</v>
      </c>
      <c r="F1068" s="119" t="s">
        <v>31</v>
      </c>
      <c r="G1068" s="951" t="s">
        <v>56</v>
      </c>
      <c r="H1068" s="918">
        <v>44511</v>
      </c>
      <c r="I1068" s="861" t="s">
        <v>1556</v>
      </c>
      <c r="J1068" s="856" t="s">
        <v>798</v>
      </c>
      <c r="K1068" s="118" t="s">
        <v>71</v>
      </c>
      <c r="L1068" s="118" t="s">
        <v>811</v>
      </c>
      <c r="M1068" s="118"/>
      <c r="N1068" s="118"/>
      <c r="O1068" s="859">
        <v>44514</v>
      </c>
      <c r="P1068" s="859" t="s">
        <v>589</v>
      </c>
      <c r="Q1068" s="859" t="s">
        <v>589</v>
      </c>
      <c r="R1068" s="903">
        <v>44519</v>
      </c>
      <c r="S1068" s="959" t="s">
        <v>101</v>
      </c>
      <c r="T1068" s="878" t="s">
        <v>102</v>
      </c>
      <c r="U1068" s="878" t="s">
        <v>103</v>
      </c>
      <c r="V1068" s="879" t="s">
        <v>248</v>
      </c>
      <c r="W1068" s="879" t="s">
        <v>46</v>
      </c>
      <c r="X1068" s="960" t="s">
        <v>1084</v>
      </c>
      <c r="Y1068" s="879"/>
      <c r="Z1068" s="118" t="s">
        <v>245</v>
      </c>
      <c r="AA1068" s="919" t="s">
        <v>246</v>
      </c>
      <c r="AB1068" s="920" t="s">
        <v>21</v>
      </c>
      <c r="AC1068" s="126" t="s">
        <v>53</v>
      </c>
      <c r="AD1068" s="883"/>
      <c r="AE1068" s="883"/>
      <c r="AF1068" s="119" t="s">
        <v>28</v>
      </c>
      <c r="AG1068" s="128" t="str">
        <f t="shared" si="683"/>
        <v>710_82_1510_5_230_03_B</v>
      </c>
      <c r="AH1068" s="879"/>
      <c r="AI1068" s="884" t="str">
        <f t="shared" si="684"/>
        <v>710_82_1510_5_230_03  Bewehrungsplan Wände</v>
      </c>
    </row>
    <row r="1069" spans="1:35" s="885" customFormat="1" ht="12.5" x14ac:dyDescent="0.25">
      <c r="A1069" s="874">
        <v>710</v>
      </c>
      <c r="B1069" s="791">
        <v>82</v>
      </c>
      <c r="C1069" s="875" t="s">
        <v>40</v>
      </c>
      <c r="D1069" s="875" t="s">
        <v>98</v>
      </c>
      <c r="E1069" s="119" t="s">
        <v>337</v>
      </c>
      <c r="F1069" s="119" t="s">
        <v>31</v>
      </c>
      <c r="G1069" s="951" t="s">
        <v>54</v>
      </c>
      <c r="H1069" s="918">
        <v>44622</v>
      </c>
      <c r="I1069" s="861" t="s">
        <v>1556</v>
      </c>
      <c r="J1069" s="856" t="s">
        <v>798</v>
      </c>
      <c r="K1069" s="118" t="s">
        <v>71</v>
      </c>
      <c r="L1069" s="118" t="s">
        <v>811</v>
      </c>
      <c r="M1069" s="118"/>
      <c r="N1069" s="118"/>
      <c r="O1069" s="859">
        <v>44633</v>
      </c>
      <c r="P1069" s="859" t="s">
        <v>589</v>
      </c>
      <c r="Q1069" s="859" t="s">
        <v>589</v>
      </c>
      <c r="R1069" s="903"/>
      <c r="S1069" s="959" t="s">
        <v>101</v>
      </c>
      <c r="T1069" s="878" t="s">
        <v>102</v>
      </c>
      <c r="U1069" s="878" t="s">
        <v>103</v>
      </c>
      <c r="V1069" s="879" t="s">
        <v>248</v>
      </c>
      <c r="W1069" s="879" t="s">
        <v>46</v>
      </c>
      <c r="X1069" s="960" t="s">
        <v>1084</v>
      </c>
      <c r="Y1069" s="879"/>
      <c r="Z1069" s="118" t="s">
        <v>245</v>
      </c>
      <c r="AA1069" s="919" t="s">
        <v>246</v>
      </c>
      <c r="AB1069" s="920" t="s">
        <v>21</v>
      </c>
      <c r="AC1069" s="126" t="s">
        <v>53</v>
      </c>
      <c r="AD1069" s="883"/>
      <c r="AE1069" s="883"/>
      <c r="AF1069" s="119" t="s">
        <v>28</v>
      </c>
      <c r="AG1069" s="128" t="str">
        <f t="shared" si="683"/>
        <v>710_82_1510_5_230_03_C</v>
      </c>
      <c r="AH1069" s="879"/>
      <c r="AI1069" s="884" t="str">
        <f t="shared" si="684"/>
        <v>710_82_1510_5_230_03  Bewehrungsplan Wände</v>
      </c>
    </row>
    <row r="1070" spans="1:35" s="184" customFormat="1" ht="12.5" x14ac:dyDescent="0.25">
      <c r="A1070" s="28">
        <v>710</v>
      </c>
      <c r="B1070" s="13">
        <v>82</v>
      </c>
      <c r="C1070" s="7" t="s">
        <v>40</v>
      </c>
      <c r="D1070" s="7" t="s">
        <v>98</v>
      </c>
      <c r="E1070" s="20" t="s">
        <v>337</v>
      </c>
      <c r="F1070" s="20" t="s">
        <v>31</v>
      </c>
      <c r="G1070" s="932" t="s">
        <v>752</v>
      </c>
      <c r="H1070" s="911">
        <v>44652</v>
      </c>
      <c r="I1070" s="814" t="s">
        <v>1560</v>
      </c>
      <c r="J1070" s="185" t="s">
        <v>798</v>
      </c>
      <c r="K1070" s="5" t="s">
        <v>71</v>
      </c>
      <c r="L1070" s="5" t="s">
        <v>811</v>
      </c>
      <c r="M1070" s="5"/>
      <c r="N1070" s="5"/>
      <c r="O1070" s="342">
        <v>44665</v>
      </c>
      <c r="P1070" s="859" t="s">
        <v>589</v>
      </c>
      <c r="Q1070" s="859" t="s">
        <v>589</v>
      </c>
      <c r="R1070" s="1037">
        <v>44676</v>
      </c>
      <c r="S1070" s="538" t="s">
        <v>101</v>
      </c>
      <c r="T1070" s="8" t="s">
        <v>102</v>
      </c>
      <c r="U1070" s="8" t="s">
        <v>103</v>
      </c>
      <c r="V1070" s="17" t="s">
        <v>248</v>
      </c>
      <c r="W1070" s="17" t="s">
        <v>46</v>
      </c>
      <c r="X1070" s="41" t="s">
        <v>1084</v>
      </c>
      <c r="Y1070" s="17"/>
      <c r="Z1070" s="5" t="s">
        <v>245</v>
      </c>
      <c r="AA1070" s="38" t="s">
        <v>246</v>
      </c>
      <c r="AB1070" s="15" t="s">
        <v>21</v>
      </c>
      <c r="AC1070" s="22" t="s">
        <v>53</v>
      </c>
      <c r="AD1070" s="4"/>
      <c r="AE1070" s="4"/>
      <c r="AF1070" s="20" t="s">
        <v>28</v>
      </c>
      <c r="AG1070" s="6" t="str">
        <f t="shared" si="683"/>
        <v>710_82_1510_5_230_03_D</v>
      </c>
      <c r="AH1070" s="17"/>
      <c r="AI1070" s="45" t="str">
        <f t="shared" si="684"/>
        <v>710_82_1510_5_230_03  Bewehrungsplan Wände</v>
      </c>
    </row>
    <row r="1071" spans="1:35" s="885" customFormat="1" ht="12.5" x14ac:dyDescent="0.25">
      <c r="A1071" s="874">
        <v>710</v>
      </c>
      <c r="B1071" s="791">
        <v>82</v>
      </c>
      <c r="C1071" s="875" t="s">
        <v>40</v>
      </c>
      <c r="D1071" s="875" t="s">
        <v>98</v>
      </c>
      <c r="E1071" s="119" t="s">
        <v>337</v>
      </c>
      <c r="F1071" s="119" t="s">
        <v>33</v>
      </c>
      <c r="G1071" s="951" t="s">
        <v>19</v>
      </c>
      <c r="H1071" s="918">
        <v>44139</v>
      </c>
      <c r="I1071" s="861" t="s">
        <v>1556</v>
      </c>
      <c r="J1071" s="856" t="s">
        <v>798</v>
      </c>
      <c r="K1071" s="118" t="s">
        <v>71</v>
      </c>
      <c r="L1071" s="118" t="s">
        <v>811</v>
      </c>
      <c r="M1071" s="859">
        <v>43978</v>
      </c>
      <c r="N1071" s="859">
        <v>44140</v>
      </c>
      <c r="O1071" s="859">
        <v>44144</v>
      </c>
      <c r="P1071" s="859">
        <f>N1071+(6*7)</f>
        <v>44182</v>
      </c>
      <c r="Q1071" s="1036">
        <v>44501</v>
      </c>
      <c r="R1071" s="919"/>
      <c r="S1071" s="959" t="s">
        <v>101</v>
      </c>
      <c r="T1071" s="878" t="s">
        <v>102</v>
      </c>
      <c r="U1071" s="878" t="s">
        <v>103</v>
      </c>
      <c r="V1071" s="879" t="s">
        <v>248</v>
      </c>
      <c r="W1071" s="879" t="s">
        <v>46</v>
      </c>
      <c r="X1071" s="960" t="s">
        <v>1085</v>
      </c>
      <c r="Y1071" s="879"/>
      <c r="Z1071" s="118" t="s">
        <v>245</v>
      </c>
      <c r="AA1071" s="919" t="s">
        <v>246</v>
      </c>
      <c r="AB1071" s="920" t="s">
        <v>21</v>
      </c>
      <c r="AC1071" s="126" t="s">
        <v>53</v>
      </c>
      <c r="AD1071" s="883"/>
      <c r="AE1071" s="883"/>
      <c r="AF1071" s="119" t="s">
        <v>18</v>
      </c>
      <c r="AG1071" s="128" t="str">
        <f t="shared" si="683"/>
        <v>710_82_1510_5_230_04_A</v>
      </c>
      <c r="AH1071" s="879"/>
      <c r="AI1071" s="884" t="str">
        <f t="shared" si="684"/>
        <v>710_82_1510_5_230_04  Bewehrungsplan Dachdecke</v>
      </c>
    </row>
    <row r="1072" spans="1:35" s="885" customFormat="1" ht="12.5" x14ac:dyDescent="0.25">
      <c r="A1072" s="874">
        <v>710</v>
      </c>
      <c r="B1072" s="791">
        <v>82</v>
      </c>
      <c r="C1072" s="875" t="s">
        <v>40</v>
      </c>
      <c r="D1072" s="875" t="s">
        <v>98</v>
      </c>
      <c r="E1072" s="119" t="s">
        <v>337</v>
      </c>
      <c r="F1072" s="119" t="s">
        <v>33</v>
      </c>
      <c r="G1072" s="951" t="s">
        <v>56</v>
      </c>
      <c r="H1072" s="918">
        <v>44511</v>
      </c>
      <c r="I1072" s="861" t="s">
        <v>1556</v>
      </c>
      <c r="J1072" s="856" t="s">
        <v>798</v>
      </c>
      <c r="K1072" s="118" t="s">
        <v>71</v>
      </c>
      <c r="L1072" s="118" t="s">
        <v>811</v>
      </c>
      <c r="M1072" s="118"/>
      <c r="N1072" s="118"/>
      <c r="O1072" s="859">
        <v>44514</v>
      </c>
      <c r="P1072" s="859" t="s">
        <v>589</v>
      </c>
      <c r="Q1072" s="859" t="s">
        <v>589</v>
      </c>
      <c r="R1072" s="903">
        <v>44519</v>
      </c>
      <c r="S1072" s="959" t="s">
        <v>101</v>
      </c>
      <c r="T1072" s="878" t="s">
        <v>102</v>
      </c>
      <c r="U1072" s="878" t="s">
        <v>103</v>
      </c>
      <c r="V1072" s="879" t="s">
        <v>248</v>
      </c>
      <c r="W1072" s="879" t="s">
        <v>46</v>
      </c>
      <c r="X1072" s="960" t="s">
        <v>1085</v>
      </c>
      <c r="Y1072" s="879"/>
      <c r="Z1072" s="118" t="s">
        <v>245</v>
      </c>
      <c r="AA1072" s="919" t="s">
        <v>246</v>
      </c>
      <c r="AB1072" s="920" t="s">
        <v>21</v>
      </c>
      <c r="AC1072" s="126" t="s">
        <v>53</v>
      </c>
      <c r="AD1072" s="883"/>
      <c r="AE1072" s="883"/>
      <c r="AF1072" s="119" t="s">
        <v>18</v>
      </c>
      <c r="AG1072" s="128" t="str">
        <f t="shared" si="683"/>
        <v>710_82_1510_5_230_04_B</v>
      </c>
      <c r="AH1072" s="879"/>
      <c r="AI1072" s="884" t="str">
        <f t="shared" si="684"/>
        <v>710_82_1510_5_230_04  Bewehrungsplan Dachdecke</v>
      </c>
    </row>
    <row r="1073" spans="1:35" s="885" customFormat="1" ht="12.5" x14ac:dyDescent="0.25">
      <c r="A1073" s="874">
        <v>710</v>
      </c>
      <c r="B1073" s="791">
        <v>82</v>
      </c>
      <c r="C1073" s="875" t="s">
        <v>40</v>
      </c>
      <c r="D1073" s="875" t="s">
        <v>98</v>
      </c>
      <c r="E1073" s="119" t="s">
        <v>337</v>
      </c>
      <c r="F1073" s="119" t="s">
        <v>33</v>
      </c>
      <c r="G1073" s="951" t="s">
        <v>54</v>
      </c>
      <c r="H1073" s="918">
        <v>44622</v>
      </c>
      <c r="I1073" s="861" t="s">
        <v>1556</v>
      </c>
      <c r="J1073" s="856" t="s">
        <v>798</v>
      </c>
      <c r="K1073" s="118" t="s">
        <v>71</v>
      </c>
      <c r="L1073" s="118" t="s">
        <v>811</v>
      </c>
      <c r="M1073" s="118"/>
      <c r="N1073" s="118"/>
      <c r="O1073" s="859">
        <v>44633</v>
      </c>
      <c r="P1073" s="859" t="s">
        <v>589</v>
      </c>
      <c r="Q1073" s="859" t="s">
        <v>589</v>
      </c>
      <c r="R1073" s="903"/>
      <c r="S1073" s="959" t="s">
        <v>101</v>
      </c>
      <c r="T1073" s="878" t="s">
        <v>102</v>
      </c>
      <c r="U1073" s="878" t="s">
        <v>103</v>
      </c>
      <c r="V1073" s="879" t="s">
        <v>248</v>
      </c>
      <c r="W1073" s="879" t="s">
        <v>46</v>
      </c>
      <c r="X1073" s="960" t="s">
        <v>1085</v>
      </c>
      <c r="Y1073" s="879"/>
      <c r="Z1073" s="118" t="s">
        <v>245</v>
      </c>
      <c r="AA1073" s="919" t="s">
        <v>246</v>
      </c>
      <c r="AB1073" s="920" t="s">
        <v>21</v>
      </c>
      <c r="AC1073" s="126" t="s">
        <v>53</v>
      </c>
      <c r="AD1073" s="883"/>
      <c r="AE1073" s="883"/>
      <c r="AF1073" s="119" t="s">
        <v>18</v>
      </c>
      <c r="AG1073" s="128" t="str">
        <f t="shared" si="683"/>
        <v>710_82_1510_5_230_04_C</v>
      </c>
      <c r="AH1073" s="879"/>
      <c r="AI1073" s="884" t="str">
        <f t="shared" si="684"/>
        <v>710_82_1510_5_230_04  Bewehrungsplan Dachdecke</v>
      </c>
    </row>
    <row r="1074" spans="1:35" s="184" customFormat="1" ht="12.5" x14ac:dyDescent="0.25">
      <c r="A1074" s="28">
        <v>710</v>
      </c>
      <c r="B1074" s="13">
        <v>82</v>
      </c>
      <c r="C1074" s="7" t="s">
        <v>40</v>
      </c>
      <c r="D1074" s="7" t="s">
        <v>98</v>
      </c>
      <c r="E1074" s="20" t="s">
        <v>337</v>
      </c>
      <c r="F1074" s="20" t="s">
        <v>33</v>
      </c>
      <c r="G1074" s="932" t="s">
        <v>752</v>
      </c>
      <c r="H1074" s="911">
        <v>44652</v>
      </c>
      <c r="I1074" s="814" t="s">
        <v>1560</v>
      </c>
      <c r="J1074" s="185" t="s">
        <v>798</v>
      </c>
      <c r="K1074" s="5" t="s">
        <v>71</v>
      </c>
      <c r="L1074" s="5" t="s">
        <v>811</v>
      </c>
      <c r="M1074" s="5"/>
      <c r="N1074" s="5"/>
      <c r="O1074" s="342">
        <v>44665</v>
      </c>
      <c r="P1074" s="859" t="s">
        <v>589</v>
      </c>
      <c r="Q1074" s="859" t="s">
        <v>589</v>
      </c>
      <c r="R1074" s="1037">
        <v>44676</v>
      </c>
      <c r="S1074" s="538" t="s">
        <v>101</v>
      </c>
      <c r="T1074" s="8" t="s">
        <v>102</v>
      </c>
      <c r="U1074" s="8" t="s">
        <v>103</v>
      </c>
      <c r="V1074" s="17" t="s">
        <v>248</v>
      </c>
      <c r="W1074" s="17" t="s">
        <v>46</v>
      </c>
      <c r="X1074" s="41" t="s">
        <v>1085</v>
      </c>
      <c r="Y1074" s="17"/>
      <c r="Z1074" s="5" t="s">
        <v>245</v>
      </c>
      <c r="AA1074" s="38" t="s">
        <v>246</v>
      </c>
      <c r="AB1074" s="15" t="s">
        <v>21</v>
      </c>
      <c r="AC1074" s="22" t="s">
        <v>53</v>
      </c>
      <c r="AD1074" s="4"/>
      <c r="AE1074" s="4"/>
      <c r="AF1074" s="20" t="s">
        <v>18</v>
      </c>
      <c r="AG1074" s="6" t="str">
        <f t="shared" si="683"/>
        <v>710_82_1510_5_230_04_D</v>
      </c>
      <c r="AH1074" s="17"/>
      <c r="AI1074" s="45" t="str">
        <f t="shared" si="684"/>
        <v>710_82_1510_5_230_04  Bewehrungsplan Dachdecke</v>
      </c>
    </row>
    <row r="1075" spans="1:35" s="184" customFormat="1" ht="12.75" customHeight="1" x14ac:dyDescent="0.25">
      <c r="A1075" s="28"/>
      <c r="B1075" s="13"/>
      <c r="C1075" s="7"/>
      <c r="D1075" s="7"/>
      <c r="E1075" s="7"/>
      <c r="F1075" s="7"/>
      <c r="G1075" s="931"/>
      <c r="H1075" s="911"/>
      <c r="I1075" s="160"/>
      <c r="J1075" s="185"/>
      <c r="K1075" s="5"/>
      <c r="L1075" s="5"/>
      <c r="M1075" s="5"/>
      <c r="N1075" s="5"/>
      <c r="O1075" s="101"/>
      <c r="P1075" s="101"/>
      <c r="Q1075" s="5"/>
      <c r="R1075" s="38"/>
      <c r="S1075" s="538"/>
      <c r="T1075" s="8"/>
      <c r="U1075" s="8"/>
      <c r="V1075" s="17"/>
      <c r="W1075" s="17"/>
      <c r="X1075" s="17"/>
      <c r="Y1075" s="17"/>
      <c r="Z1075" s="5"/>
      <c r="AA1075" s="38"/>
      <c r="AB1075" s="15"/>
      <c r="AC1075" s="3"/>
      <c r="AD1075" s="4"/>
      <c r="AE1075" s="4"/>
      <c r="AF1075" s="7"/>
      <c r="AG1075" s="6"/>
      <c r="AH1075" s="17"/>
      <c r="AI1075" s="45"/>
    </row>
    <row r="1076" spans="1:35" s="184" customFormat="1" ht="12.75" customHeight="1" x14ac:dyDescent="0.25">
      <c r="A1076" s="28"/>
      <c r="B1076" s="68"/>
      <c r="C1076" s="7"/>
      <c r="D1076" s="7"/>
      <c r="E1076" s="7"/>
      <c r="F1076" s="7"/>
      <c r="G1076" s="931"/>
      <c r="H1076" s="911"/>
      <c r="I1076" s="160"/>
      <c r="J1076" s="185"/>
      <c r="K1076" s="132"/>
      <c r="L1076" s="132"/>
      <c r="M1076" s="132"/>
      <c r="N1076" s="132"/>
      <c r="O1076" s="5"/>
      <c r="P1076" s="5"/>
      <c r="Q1076" s="5"/>
      <c r="R1076" s="38"/>
      <c r="S1076" s="538"/>
      <c r="T1076" s="8"/>
      <c r="U1076" s="8"/>
      <c r="V1076" s="17"/>
      <c r="W1076" s="17"/>
      <c r="X1076" s="17"/>
      <c r="Y1076" s="17"/>
      <c r="Z1076" s="5"/>
      <c r="AA1076" s="38"/>
      <c r="AB1076" s="15"/>
      <c r="AC1076" s="3"/>
      <c r="AD1076" s="4"/>
      <c r="AE1076" s="4"/>
      <c r="AF1076" s="7"/>
      <c r="AG1076" s="6"/>
      <c r="AH1076" s="17"/>
      <c r="AI1076" s="45"/>
    </row>
    <row r="1077" spans="1:35" s="348" customFormat="1" ht="12.75" customHeight="1" x14ac:dyDescent="0.25">
      <c r="A1077" s="381"/>
      <c r="B1077" s="380"/>
      <c r="C1077" s="380"/>
      <c r="D1077" s="357"/>
      <c r="E1077" s="357"/>
      <c r="F1077" s="357"/>
      <c r="G1077" s="352"/>
      <c r="H1077" s="912"/>
      <c r="I1077" s="449"/>
      <c r="J1077" s="381" t="s">
        <v>571</v>
      </c>
      <c r="K1077" s="380"/>
      <c r="L1077" s="380"/>
      <c r="M1077" s="380"/>
      <c r="N1077" s="380"/>
      <c r="O1077" s="380"/>
      <c r="P1077" s="380"/>
      <c r="Q1077" s="380"/>
      <c r="R1077" s="389"/>
      <c r="S1077" s="378"/>
      <c r="T1077" s="372"/>
      <c r="U1077" s="372"/>
      <c r="V1077" s="372"/>
      <c r="W1077" s="372"/>
      <c r="X1077" s="372"/>
      <c r="Y1077" s="372"/>
      <c r="Z1077" s="372"/>
      <c r="AA1077" s="377"/>
      <c r="AB1077" s="355"/>
      <c r="AC1077" s="351"/>
      <c r="AD1077" s="351"/>
      <c r="AE1077" s="351"/>
      <c r="AF1077" s="351"/>
      <c r="AG1077" s="351"/>
      <c r="AH1077" s="351"/>
      <c r="AI1077" s="456"/>
    </row>
    <row r="1078" spans="1:35" s="885" customFormat="1" ht="12.75" customHeight="1" x14ac:dyDescent="0.25">
      <c r="A1078" s="874">
        <v>710</v>
      </c>
      <c r="B1078" s="791">
        <v>82</v>
      </c>
      <c r="C1078" s="875">
        <v>1510</v>
      </c>
      <c r="D1078" s="875">
        <v>5</v>
      </c>
      <c r="E1078" s="119" t="s">
        <v>336</v>
      </c>
      <c r="F1078" s="119" t="s">
        <v>108</v>
      </c>
      <c r="G1078" s="951" t="s">
        <v>19</v>
      </c>
      <c r="H1078" s="918">
        <v>44719</v>
      </c>
      <c r="I1078" s="861" t="s">
        <v>1556</v>
      </c>
      <c r="J1078" s="856" t="s">
        <v>798</v>
      </c>
      <c r="K1078" s="120" t="s">
        <v>71</v>
      </c>
      <c r="L1078" s="120" t="s">
        <v>798</v>
      </c>
      <c r="M1078" s="120"/>
      <c r="N1078" s="859">
        <v>44720</v>
      </c>
      <c r="O1078" s="859">
        <v>44729</v>
      </c>
      <c r="P1078" s="859">
        <f>N1078+(6*7)</f>
        <v>44762</v>
      </c>
      <c r="Q1078" s="859">
        <v>44753</v>
      </c>
      <c r="R1078" s="444"/>
      <c r="S1078" s="959" t="s">
        <v>101</v>
      </c>
      <c r="T1078" s="878" t="s">
        <v>102</v>
      </c>
      <c r="U1078" s="878" t="s">
        <v>103</v>
      </c>
      <c r="V1078" s="879" t="s">
        <v>248</v>
      </c>
      <c r="W1078" s="879" t="s">
        <v>572</v>
      </c>
      <c r="X1078" s="960" t="s">
        <v>1930</v>
      </c>
      <c r="Y1078" s="879"/>
      <c r="Z1078" s="118" t="s">
        <v>245</v>
      </c>
      <c r="AA1078" s="919" t="s">
        <v>246</v>
      </c>
      <c r="AB1078" s="920" t="s">
        <v>21</v>
      </c>
      <c r="AC1078" s="126" t="s">
        <v>65</v>
      </c>
      <c r="AD1078" s="883"/>
      <c r="AE1078" s="883" t="s">
        <v>1195</v>
      </c>
      <c r="AF1078" s="119" t="s">
        <v>28</v>
      </c>
      <c r="AG1078" s="128" t="str">
        <f>IF(A1078="","",A1078&amp;"_"&amp;B1078&amp;"_"&amp;C1078&amp;"_"&amp;D1078&amp;"_"&amp;E1078&amp;"_"&amp;F1078&amp;"_"&amp;G1078)</f>
        <v>710_82_1510_5_220_11_A</v>
      </c>
      <c r="AH1078" s="879"/>
      <c r="AI1078" s="884" t="str">
        <f>IF(A1078="","",A1078&amp;"_"&amp;B1078&amp;"_"&amp;C1078&amp;"_"&amp;D1078&amp;"_"&amp;E1078&amp;"_"&amp;F1078&amp;"  "&amp;X1078)</f>
        <v>710_82_1510_5_220_11  Schalplan, Decke über KG</v>
      </c>
    </row>
    <row r="1079" spans="1:35" s="184" customFormat="1" ht="12.75" customHeight="1" x14ac:dyDescent="0.25">
      <c r="A1079" s="28">
        <v>710</v>
      </c>
      <c r="B1079" s="102">
        <v>82</v>
      </c>
      <c r="C1079" s="7">
        <v>1510</v>
      </c>
      <c r="D1079" s="7">
        <v>5</v>
      </c>
      <c r="E1079" s="20" t="s">
        <v>336</v>
      </c>
      <c r="F1079" s="20" t="s">
        <v>108</v>
      </c>
      <c r="G1079" s="932" t="s">
        <v>56</v>
      </c>
      <c r="H1079" s="911">
        <v>44756</v>
      </c>
      <c r="I1079" s="814" t="s">
        <v>1560</v>
      </c>
      <c r="J1079" s="185" t="s">
        <v>798</v>
      </c>
      <c r="K1079" s="132" t="s">
        <v>71</v>
      </c>
      <c r="L1079" s="132" t="s">
        <v>798</v>
      </c>
      <c r="M1079" s="132"/>
      <c r="N1079" s="101" t="s">
        <v>589</v>
      </c>
      <c r="O1079" s="101">
        <v>44893</v>
      </c>
      <c r="P1079" s="101" t="s">
        <v>589</v>
      </c>
      <c r="Q1079" s="1036">
        <v>44753</v>
      </c>
      <c r="R1079" s="1037">
        <v>44894</v>
      </c>
      <c r="S1079" s="538" t="s">
        <v>101</v>
      </c>
      <c r="T1079" s="8" t="s">
        <v>102</v>
      </c>
      <c r="U1079" s="8" t="s">
        <v>103</v>
      </c>
      <c r="V1079" s="17" t="s">
        <v>248</v>
      </c>
      <c r="W1079" s="17" t="s">
        <v>572</v>
      </c>
      <c r="X1079" s="41" t="s">
        <v>1930</v>
      </c>
      <c r="Y1079" s="17"/>
      <c r="Z1079" s="5" t="s">
        <v>245</v>
      </c>
      <c r="AA1079" s="38" t="s">
        <v>246</v>
      </c>
      <c r="AB1079" s="15" t="s">
        <v>21</v>
      </c>
      <c r="AC1079" s="22" t="s">
        <v>65</v>
      </c>
      <c r="AD1079" s="4"/>
      <c r="AE1079" s="4" t="s">
        <v>1195</v>
      </c>
      <c r="AF1079" s="20" t="s">
        <v>28</v>
      </c>
      <c r="AG1079" s="6" t="str">
        <f>IF(A1079="","",A1079&amp;"_"&amp;B1079&amp;"_"&amp;C1079&amp;"_"&amp;D1079&amp;"_"&amp;E1079&amp;"_"&amp;F1079&amp;"_"&amp;G1079)</f>
        <v>710_82_1510_5_220_11_B</v>
      </c>
      <c r="AH1079" s="17"/>
      <c r="AI1079" s="45" t="str">
        <f>IF(A1079="","",A1079&amp;"_"&amp;B1079&amp;"_"&amp;C1079&amp;"_"&amp;D1079&amp;"_"&amp;E1079&amp;"_"&amp;F1079&amp;"  "&amp;X1079)</f>
        <v>710_82_1510_5_220_11  Schalplan, Decke über KG</v>
      </c>
    </row>
    <row r="1080" spans="1:35" s="184" customFormat="1" ht="12.75" customHeight="1" x14ac:dyDescent="0.25">
      <c r="A1080" s="28"/>
      <c r="B1080" s="102"/>
      <c r="C1080" s="7"/>
      <c r="D1080" s="7"/>
      <c r="E1080" s="20"/>
      <c r="F1080" s="20"/>
      <c r="G1080" s="932"/>
      <c r="H1080" s="911"/>
      <c r="I1080" s="160"/>
      <c r="J1080" s="185"/>
      <c r="K1080" s="132"/>
      <c r="L1080" s="132"/>
      <c r="M1080" s="132"/>
      <c r="N1080" s="101"/>
      <c r="O1080" s="101"/>
      <c r="P1080" s="101"/>
      <c r="Q1080" s="2"/>
      <c r="R1080" s="390"/>
      <c r="S1080" s="538"/>
      <c r="T1080" s="8"/>
      <c r="U1080" s="8"/>
      <c r="V1080" s="17"/>
      <c r="W1080" s="17"/>
      <c r="X1080" s="41"/>
      <c r="Y1080" s="17"/>
      <c r="Z1080" s="5"/>
      <c r="AA1080" s="38"/>
      <c r="AB1080" s="15"/>
      <c r="AC1080" s="22"/>
      <c r="AD1080" s="4"/>
      <c r="AE1080" s="4"/>
      <c r="AF1080" s="20"/>
      <c r="AG1080" s="6"/>
      <c r="AH1080" s="17"/>
      <c r="AI1080" s="45"/>
    </row>
    <row r="1081" spans="1:35" s="885" customFormat="1" ht="12.75" customHeight="1" x14ac:dyDescent="0.25">
      <c r="A1081" s="874">
        <v>710</v>
      </c>
      <c r="B1081" s="791">
        <v>82</v>
      </c>
      <c r="C1081" s="875">
        <v>1510</v>
      </c>
      <c r="D1081" s="875">
        <v>5</v>
      </c>
      <c r="E1081" s="119" t="s">
        <v>337</v>
      </c>
      <c r="F1081" s="119" t="s">
        <v>108</v>
      </c>
      <c r="G1081" s="951" t="s">
        <v>19</v>
      </c>
      <c r="H1081" s="918">
        <v>44720</v>
      </c>
      <c r="I1081" s="861" t="s">
        <v>1556</v>
      </c>
      <c r="J1081" s="856" t="s">
        <v>798</v>
      </c>
      <c r="K1081" s="120" t="s">
        <v>71</v>
      </c>
      <c r="L1081" s="120" t="s">
        <v>798</v>
      </c>
      <c r="M1081" s="120"/>
      <c r="N1081" s="859">
        <v>44720</v>
      </c>
      <c r="O1081" s="859">
        <v>44729</v>
      </c>
      <c r="P1081" s="859">
        <f>N1081+(6*7)</f>
        <v>44762</v>
      </c>
      <c r="Q1081" s="859">
        <v>44753</v>
      </c>
      <c r="R1081" s="919"/>
      <c r="S1081" s="959" t="s">
        <v>101</v>
      </c>
      <c r="T1081" s="878" t="s">
        <v>102</v>
      </c>
      <c r="U1081" s="878" t="s">
        <v>103</v>
      </c>
      <c r="V1081" s="879" t="s">
        <v>248</v>
      </c>
      <c r="W1081" s="879" t="s">
        <v>572</v>
      </c>
      <c r="X1081" s="960" t="s">
        <v>1931</v>
      </c>
      <c r="Y1081" s="879"/>
      <c r="Z1081" s="118" t="s">
        <v>245</v>
      </c>
      <c r="AA1081" s="919" t="s">
        <v>246</v>
      </c>
      <c r="AB1081" s="920" t="s">
        <v>21</v>
      </c>
      <c r="AC1081" s="126" t="s">
        <v>65</v>
      </c>
      <c r="AD1081" s="883"/>
      <c r="AE1081" s="883" t="s">
        <v>1195</v>
      </c>
      <c r="AF1081" s="119" t="s">
        <v>28</v>
      </c>
      <c r="AG1081" s="128" t="str">
        <f>IF(A1081="","",A1081&amp;"_"&amp;B1081&amp;"_"&amp;C1081&amp;"_"&amp;D1081&amp;"_"&amp;E1081&amp;"_"&amp;F1081&amp;"_"&amp;G1081)</f>
        <v>710_82_1510_5_230_11_A</v>
      </c>
      <c r="AH1081" s="879"/>
      <c r="AI1081" s="884" t="str">
        <f>IF(A1081="","",A1081&amp;"_"&amp;B1081&amp;"_"&amp;C1081&amp;"_"&amp;D1081&amp;"_"&amp;E1081&amp;"_"&amp;F1081&amp;"  "&amp;X1081)</f>
        <v>710_82_1510_5_230_11  Bewehrungsplan, Decke über KG</v>
      </c>
    </row>
    <row r="1082" spans="1:35" s="184" customFormat="1" ht="12.75" customHeight="1" x14ac:dyDescent="0.25">
      <c r="A1082" s="28">
        <v>710</v>
      </c>
      <c r="B1082" s="102">
        <v>82</v>
      </c>
      <c r="C1082" s="7">
        <v>1510</v>
      </c>
      <c r="D1082" s="7">
        <v>5</v>
      </c>
      <c r="E1082" s="20" t="s">
        <v>337</v>
      </c>
      <c r="F1082" s="20" t="s">
        <v>108</v>
      </c>
      <c r="G1082" s="932" t="s">
        <v>56</v>
      </c>
      <c r="H1082" s="911">
        <v>44756</v>
      </c>
      <c r="I1082" s="814" t="s">
        <v>1560</v>
      </c>
      <c r="J1082" s="185" t="s">
        <v>798</v>
      </c>
      <c r="K1082" s="132" t="s">
        <v>71</v>
      </c>
      <c r="L1082" s="132" t="s">
        <v>798</v>
      </c>
      <c r="M1082" s="132"/>
      <c r="N1082" s="101" t="s">
        <v>589</v>
      </c>
      <c r="O1082" s="101">
        <v>44893</v>
      </c>
      <c r="P1082" s="101" t="s">
        <v>589</v>
      </c>
      <c r="Q1082" s="1036">
        <v>44753</v>
      </c>
      <c r="R1082" s="1037">
        <v>44894</v>
      </c>
      <c r="S1082" s="538" t="s">
        <v>101</v>
      </c>
      <c r="T1082" s="8" t="s">
        <v>102</v>
      </c>
      <c r="U1082" s="8" t="s">
        <v>103</v>
      </c>
      <c r="V1082" s="17" t="s">
        <v>248</v>
      </c>
      <c r="W1082" s="17" t="s">
        <v>572</v>
      </c>
      <c r="X1082" s="41" t="s">
        <v>1931</v>
      </c>
      <c r="Y1082" s="17"/>
      <c r="Z1082" s="5" t="s">
        <v>245</v>
      </c>
      <c r="AA1082" s="38" t="s">
        <v>246</v>
      </c>
      <c r="AB1082" s="15" t="s">
        <v>21</v>
      </c>
      <c r="AC1082" s="22" t="s">
        <v>65</v>
      </c>
      <c r="AD1082" s="4"/>
      <c r="AE1082" s="4" t="s">
        <v>1195</v>
      </c>
      <c r="AF1082" s="20" t="s">
        <v>28</v>
      </c>
      <c r="AG1082" s="6" t="str">
        <f>IF(A1082="","",A1082&amp;"_"&amp;B1082&amp;"_"&amp;C1082&amp;"_"&amp;D1082&amp;"_"&amp;E1082&amp;"_"&amp;F1082&amp;"_"&amp;G1082)</f>
        <v>710_82_1510_5_230_11_B</v>
      </c>
      <c r="AH1082" s="17"/>
      <c r="AI1082" s="45" t="str">
        <f>IF(A1082="","",A1082&amp;"_"&amp;B1082&amp;"_"&amp;C1082&amp;"_"&amp;D1082&amp;"_"&amp;E1082&amp;"_"&amp;F1082&amp;"  "&amp;X1082)</f>
        <v>710_82_1510_5_230_11  Bewehrungsplan, Decke über KG</v>
      </c>
    </row>
    <row r="1083" spans="1:35" s="885" customFormat="1" ht="12.75" customHeight="1" x14ac:dyDescent="0.25">
      <c r="A1083" s="874">
        <v>710</v>
      </c>
      <c r="B1083" s="791">
        <v>82</v>
      </c>
      <c r="C1083" s="875">
        <v>1510</v>
      </c>
      <c r="D1083" s="875">
        <v>5</v>
      </c>
      <c r="E1083" s="119" t="s">
        <v>337</v>
      </c>
      <c r="F1083" s="119" t="s">
        <v>109</v>
      </c>
      <c r="G1083" s="951" t="s">
        <v>19</v>
      </c>
      <c r="H1083" s="918">
        <v>44627</v>
      </c>
      <c r="I1083" s="861" t="s">
        <v>1556</v>
      </c>
      <c r="J1083" s="856" t="s">
        <v>798</v>
      </c>
      <c r="K1083" s="120" t="s">
        <v>71</v>
      </c>
      <c r="L1083" s="120" t="s">
        <v>798</v>
      </c>
      <c r="M1083" s="120"/>
      <c r="N1083" s="859">
        <v>44641</v>
      </c>
      <c r="O1083" s="859">
        <v>44732</v>
      </c>
      <c r="P1083" s="859">
        <f>N1083+(6*7)</f>
        <v>44683</v>
      </c>
      <c r="Q1083" s="859">
        <v>44753</v>
      </c>
      <c r="R1083" s="919"/>
      <c r="S1083" s="959" t="s">
        <v>101</v>
      </c>
      <c r="T1083" s="878" t="s">
        <v>102</v>
      </c>
      <c r="U1083" s="878" t="s">
        <v>103</v>
      </c>
      <c r="V1083" s="879" t="s">
        <v>248</v>
      </c>
      <c r="W1083" s="879" t="s">
        <v>1957</v>
      </c>
      <c r="X1083" s="960" t="s">
        <v>1958</v>
      </c>
      <c r="Y1083" s="879"/>
      <c r="Z1083" s="118" t="s">
        <v>245</v>
      </c>
      <c r="AA1083" s="919" t="s">
        <v>246</v>
      </c>
      <c r="AB1083" s="920" t="s">
        <v>21</v>
      </c>
      <c r="AC1083" s="126" t="s">
        <v>65</v>
      </c>
      <c r="AD1083" s="883"/>
      <c r="AE1083" s="883" t="s">
        <v>1195</v>
      </c>
      <c r="AF1083" s="119" t="s">
        <v>18</v>
      </c>
      <c r="AG1083" s="128" t="str">
        <f>IF(A1083="","",A1083&amp;"_"&amp;B1083&amp;"_"&amp;C1083&amp;"_"&amp;D1083&amp;"_"&amp;E1083&amp;"_"&amp;F1083&amp;"_"&amp;G1083)</f>
        <v>710_82_1510_5_230_12_A</v>
      </c>
      <c r="AH1083" s="879"/>
      <c r="AI1083" s="884" t="str">
        <f>IF(A1083="","",A1083&amp;"_"&amp;B1083&amp;"_"&amp;C1083&amp;"_"&amp;D1083&amp;"_"&amp;E1083&amp;"_"&amp;F1083&amp;"  "&amp;X1083)</f>
        <v>710_82_1510_5_230_12  Bewehrungsplan, WD2</v>
      </c>
    </row>
    <row r="1084" spans="1:35" s="184" customFormat="1" ht="12.75" customHeight="1" x14ac:dyDescent="0.25">
      <c r="A1084" s="28">
        <v>710</v>
      </c>
      <c r="B1084" s="102">
        <v>82</v>
      </c>
      <c r="C1084" s="7">
        <v>1510</v>
      </c>
      <c r="D1084" s="7">
        <v>5</v>
      </c>
      <c r="E1084" s="20" t="s">
        <v>337</v>
      </c>
      <c r="F1084" s="20" t="s">
        <v>109</v>
      </c>
      <c r="G1084" s="932" t="s">
        <v>56</v>
      </c>
      <c r="H1084" s="911">
        <v>44756</v>
      </c>
      <c r="I1084" s="814" t="s">
        <v>1560</v>
      </c>
      <c r="J1084" s="185" t="s">
        <v>798</v>
      </c>
      <c r="K1084" s="132" t="s">
        <v>71</v>
      </c>
      <c r="L1084" s="132" t="s">
        <v>798</v>
      </c>
      <c r="M1084" s="132"/>
      <c r="N1084" s="101" t="s">
        <v>589</v>
      </c>
      <c r="O1084" s="101">
        <v>44893</v>
      </c>
      <c r="P1084" s="101" t="s">
        <v>589</v>
      </c>
      <c r="Q1084" s="1036">
        <v>44753</v>
      </c>
      <c r="R1084" s="1037">
        <v>44894</v>
      </c>
      <c r="S1084" s="538" t="s">
        <v>101</v>
      </c>
      <c r="T1084" s="8" t="s">
        <v>102</v>
      </c>
      <c r="U1084" s="8" t="s">
        <v>103</v>
      </c>
      <c r="V1084" s="17" t="s">
        <v>248</v>
      </c>
      <c r="W1084" s="17" t="s">
        <v>1957</v>
      </c>
      <c r="X1084" s="41" t="s">
        <v>1958</v>
      </c>
      <c r="Y1084" s="17"/>
      <c r="Z1084" s="5" t="s">
        <v>245</v>
      </c>
      <c r="AA1084" s="38" t="s">
        <v>246</v>
      </c>
      <c r="AB1084" s="15" t="s">
        <v>21</v>
      </c>
      <c r="AC1084" s="22" t="s">
        <v>65</v>
      </c>
      <c r="AD1084" s="4"/>
      <c r="AE1084" s="4" t="s">
        <v>1195</v>
      </c>
      <c r="AF1084" s="20" t="s">
        <v>18</v>
      </c>
      <c r="AG1084" s="6" t="str">
        <f>IF(A1084="","",A1084&amp;"_"&amp;B1084&amp;"_"&amp;C1084&amp;"_"&amp;D1084&amp;"_"&amp;E1084&amp;"_"&amp;F1084&amp;"_"&amp;G1084)</f>
        <v>710_82_1510_5_230_12_B</v>
      </c>
      <c r="AH1084" s="17"/>
      <c r="AI1084" s="45" t="str">
        <f>IF(A1084="","",A1084&amp;"_"&amp;B1084&amp;"_"&amp;C1084&amp;"_"&amp;D1084&amp;"_"&amp;E1084&amp;"_"&amp;F1084&amp;"  "&amp;X1084)</f>
        <v>710_82_1510_5_230_12  Bewehrungsplan, WD2</v>
      </c>
    </row>
    <row r="1085" spans="1:35" s="184" customFormat="1" ht="12.75" customHeight="1" x14ac:dyDescent="0.25">
      <c r="A1085" s="28"/>
      <c r="B1085" s="102"/>
      <c r="C1085" s="7"/>
      <c r="D1085" s="7"/>
      <c r="E1085" s="20"/>
      <c r="F1085" s="20"/>
      <c r="G1085" s="932"/>
      <c r="H1085" s="911"/>
      <c r="I1085" s="160"/>
      <c r="J1085" s="185"/>
      <c r="K1085" s="132"/>
      <c r="L1085" s="132"/>
      <c r="M1085" s="132"/>
      <c r="N1085" s="101"/>
      <c r="O1085" s="101"/>
      <c r="P1085" s="101"/>
      <c r="Q1085" s="5"/>
      <c r="R1085" s="38"/>
      <c r="S1085" s="538"/>
      <c r="T1085" s="8"/>
      <c r="U1085" s="8"/>
      <c r="V1085" s="17"/>
      <c r="W1085" s="17"/>
      <c r="X1085" s="41"/>
      <c r="Y1085" s="17"/>
      <c r="Z1085" s="5"/>
      <c r="AA1085" s="38"/>
      <c r="AB1085" s="15"/>
      <c r="AC1085" s="22"/>
      <c r="AD1085" s="4"/>
      <c r="AE1085" s="4"/>
      <c r="AF1085" s="20"/>
      <c r="AG1085" s="6"/>
      <c r="AH1085" s="17"/>
      <c r="AI1085" s="45"/>
    </row>
    <row r="1086" spans="1:35" s="885" customFormat="1" ht="12.75" customHeight="1" x14ac:dyDescent="0.25">
      <c r="A1086" s="874">
        <v>710</v>
      </c>
      <c r="B1086" s="791">
        <v>82</v>
      </c>
      <c r="C1086" s="875">
        <v>1510</v>
      </c>
      <c r="D1086" s="875">
        <v>5</v>
      </c>
      <c r="E1086" s="119" t="s">
        <v>338</v>
      </c>
      <c r="F1086" s="119" t="s">
        <v>108</v>
      </c>
      <c r="G1086" s="951" t="s">
        <v>19</v>
      </c>
      <c r="H1086" s="918">
        <v>44719</v>
      </c>
      <c r="I1086" s="861" t="s">
        <v>1556</v>
      </c>
      <c r="J1086" s="856" t="s">
        <v>798</v>
      </c>
      <c r="K1086" s="120" t="s">
        <v>71</v>
      </c>
      <c r="L1086" s="120" t="s">
        <v>798</v>
      </c>
      <c r="M1086" s="120"/>
      <c r="N1086" s="859">
        <v>44720</v>
      </c>
      <c r="O1086" s="859">
        <v>44729</v>
      </c>
      <c r="P1086" s="859">
        <f>N1086+(6*7)</f>
        <v>44762</v>
      </c>
      <c r="Q1086" s="859">
        <v>44753</v>
      </c>
      <c r="R1086" s="919"/>
      <c r="S1086" s="959" t="s">
        <v>101</v>
      </c>
      <c r="T1086" s="878" t="s">
        <v>102</v>
      </c>
      <c r="U1086" s="878" t="s">
        <v>103</v>
      </c>
      <c r="V1086" s="879" t="s">
        <v>248</v>
      </c>
      <c r="W1086" s="879" t="s">
        <v>572</v>
      </c>
      <c r="X1086" s="960" t="s">
        <v>1932</v>
      </c>
      <c r="Y1086" s="879"/>
      <c r="Z1086" s="118" t="s">
        <v>245</v>
      </c>
      <c r="AA1086" s="919" t="s">
        <v>246</v>
      </c>
      <c r="AB1086" s="920" t="s">
        <v>21</v>
      </c>
      <c r="AC1086" s="126" t="s">
        <v>65</v>
      </c>
      <c r="AD1086" s="883"/>
      <c r="AE1086" s="883" t="s">
        <v>1195</v>
      </c>
      <c r="AF1086" s="119" t="s">
        <v>28</v>
      </c>
      <c r="AG1086" s="128" t="str">
        <f>IF(A1086="","",A1086&amp;"_"&amp;B1086&amp;"_"&amp;C1086&amp;"_"&amp;D1086&amp;"_"&amp;E1086&amp;"_"&amp;F1086&amp;"_"&amp;G1086)</f>
        <v>710_82_1510_5_240_11_A</v>
      </c>
      <c r="AH1086" s="879"/>
      <c r="AI1086" s="884" t="str">
        <f>IF(A1086="","",A1086&amp;"_"&amp;B1086&amp;"_"&amp;C1086&amp;"_"&amp;D1086&amp;"_"&amp;E1086&amp;"_"&amp;F1086&amp;"  "&amp;X1086)</f>
        <v>710_82_1510_5_240_11  Stahlbauplan, Übersicht, Details</v>
      </c>
    </row>
    <row r="1087" spans="1:35" s="184" customFormat="1" ht="12.75" customHeight="1" x14ac:dyDescent="0.25">
      <c r="A1087" s="28">
        <v>710</v>
      </c>
      <c r="B1087" s="102">
        <v>82</v>
      </c>
      <c r="C1087" s="7">
        <v>1510</v>
      </c>
      <c r="D1087" s="7">
        <v>5</v>
      </c>
      <c r="E1087" s="20" t="s">
        <v>338</v>
      </c>
      <c r="F1087" s="20" t="s">
        <v>108</v>
      </c>
      <c r="G1087" s="932" t="s">
        <v>56</v>
      </c>
      <c r="H1087" s="911">
        <v>44756</v>
      </c>
      <c r="I1087" s="814" t="s">
        <v>1560</v>
      </c>
      <c r="J1087" s="185" t="s">
        <v>798</v>
      </c>
      <c r="K1087" s="132" t="s">
        <v>71</v>
      </c>
      <c r="L1087" s="132" t="s">
        <v>798</v>
      </c>
      <c r="M1087" s="132"/>
      <c r="N1087" s="101" t="s">
        <v>589</v>
      </c>
      <c r="O1087" s="101">
        <v>44893</v>
      </c>
      <c r="P1087" s="101" t="s">
        <v>589</v>
      </c>
      <c r="Q1087" s="1036">
        <v>44753</v>
      </c>
      <c r="R1087" s="1037">
        <v>44894</v>
      </c>
      <c r="S1087" s="538" t="s">
        <v>101</v>
      </c>
      <c r="T1087" s="8" t="s">
        <v>102</v>
      </c>
      <c r="U1087" s="8" t="s">
        <v>103</v>
      </c>
      <c r="V1087" s="17" t="s">
        <v>248</v>
      </c>
      <c r="W1087" s="17" t="s">
        <v>572</v>
      </c>
      <c r="X1087" s="41" t="s">
        <v>1932</v>
      </c>
      <c r="Y1087" s="17"/>
      <c r="Z1087" s="5" t="s">
        <v>245</v>
      </c>
      <c r="AA1087" s="38" t="s">
        <v>246</v>
      </c>
      <c r="AB1087" s="15" t="s">
        <v>21</v>
      </c>
      <c r="AC1087" s="22" t="s">
        <v>65</v>
      </c>
      <c r="AD1087" s="4"/>
      <c r="AE1087" s="4" t="s">
        <v>1195</v>
      </c>
      <c r="AF1087" s="20" t="s">
        <v>28</v>
      </c>
      <c r="AG1087" s="6" t="str">
        <f>IF(A1087="","",A1087&amp;"_"&amp;B1087&amp;"_"&amp;C1087&amp;"_"&amp;D1087&amp;"_"&amp;E1087&amp;"_"&amp;F1087&amp;"_"&amp;G1087)</f>
        <v>710_82_1510_5_240_11_B</v>
      </c>
      <c r="AH1087" s="17"/>
      <c r="AI1087" s="45" t="str">
        <f>IF(A1087="","",A1087&amp;"_"&amp;B1087&amp;"_"&amp;C1087&amp;"_"&amp;D1087&amp;"_"&amp;E1087&amp;"_"&amp;F1087&amp;"  "&amp;X1087)</f>
        <v>710_82_1510_5_240_11  Stahlbauplan, Übersicht, Details</v>
      </c>
    </row>
    <row r="1088" spans="1:35" s="184" customFormat="1" ht="12.75" customHeight="1" x14ac:dyDescent="0.25">
      <c r="A1088" s="28"/>
      <c r="B1088" s="102"/>
      <c r="C1088" s="7"/>
      <c r="D1088" s="7"/>
      <c r="E1088" s="7"/>
      <c r="F1088" s="7"/>
      <c r="G1088" s="931"/>
      <c r="H1088" s="911"/>
      <c r="I1088" s="160"/>
      <c r="J1088" s="185"/>
      <c r="K1088" s="132"/>
      <c r="L1088" s="132"/>
      <c r="M1088" s="132"/>
      <c r="N1088" s="5"/>
      <c r="O1088" s="101"/>
      <c r="P1088" s="101"/>
      <c r="Q1088" s="5"/>
      <c r="R1088" s="38"/>
      <c r="S1088" s="538"/>
      <c r="T1088" s="8"/>
      <c r="U1088" s="8"/>
      <c r="V1088" s="17"/>
      <c r="W1088" s="17"/>
      <c r="X1088" s="17"/>
      <c r="Y1088" s="17"/>
      <c r="Z1088" s="5"/>
      <c r="AA1088" s="38"/>
      <c r="AB1088" s="15"/>
      <c r="AC1088" s="3"/>
      <c r="AD1088" s="4"/>
      <c r="AE1088" s="4"/>
      <c r="AF1088" s="7"/>
      <c r="AG1088" s="6"/>
      <c r="AH1088" s="17"/>
      <c r="AI1088" s="45"/>
    </row>
    <row r="1089" spans="1:35" s="184" customFormat="1" ht="12.75" customHeight="1" thickBot="1" x14ac:dyDescent="0.3">
      <c r="A1089" s="58"/>
      <c r="B1089" s="382"/>
      <c r="C1089" s="33"/>
      <c r="D1089" s="33"/>
      <c r="E1089" s="33"/>
      <c r="F1089" s="33"/>
      <c r="G1089" s="954"/>
      <c r="H1089" s="915"/>
      <c r="I1089" s="163"/>
      <c r="J1089" s="191"/>
      <c r="K1089" s="254"/>
      <c r="L1089" s="254"/>
      <c r="M1089" s="254"/>
      <c r="N1089" s="254"/>
      <c r="O1089" s="49"/>
      <c r="P1089" s="49"/>
      <c r="Q1089" s="49"/>
      <c r="R1089" s="50"/>
      <c r="S1089" s="540"/>
      <c r="T1089" s="37"/>
      <c r="U1089" s="37"/>
      <c r="V1089" s="48"/>
      <c r="W1089" s="48"/>
      <c r="X1089" s="48"/>
      <c r="Y1089" s="48"/>
      <c r="Z1089" s="49"/>
      <c r="AA1089" s="50"/>
      <c r="AB1089" s="59"/>
      <c r="AC1089" s="52"/>
      <c r="AD1089" s="51"/>
      <c r="AE1089" s="51"/>
      <c r="AF1089" s="33"/>
      <c r="AG1089" s="40"/>
      <c r="AH1089" s="48"/>
      <c r="AI1089" s="457"/>
    </row>
    <row r="1090" spans="1:35" s="188" customFormat="1" ht="12.5" x14ac:dyDescent="0.25">
      <c r="H1090" s="677"/>
      <c r="I1090" s="677"/>
      <c r="N1090" s="137"/>
      <c r="O1090" s="137"/>
      <c r="P1090" s="137"/>
      <c r="Q1090" s="137"/>
      <c r="R1090" s="137"/>
      <c r="S1090" s="190"/>
      <c r="T1090" s="190"/>
      <c r="U1090" s="190"/>
      <c r="V1090" s="190"/>
      <c r="W1090" s="190"/>
      <c r="X1090" s="190"/>
      <c r="Y1090" s="190"/>
      <c r="Z1090" s="190"/>
      <c r="AA1090" s="190"/>
      <c r="AC1090" s="166"/>
      <c r="AI1090" s="190"/>
    </row>
    <row r="1091" spans="1:35" s="188" customFormat="1" ht="12.5" x14ac:dyDescent="0.25">
      <c r="H1091" s="677"/>
      <c r="I1091" s="677"/>
      <c r="N1091" s="137"/>
      <c r="O1091" s="137"/>
      <c r="P1091" s="137"/>
      <c r="Q1091" s="137"/>
      <c r="R1091" s="137"/>
      <c r="S1091" s="190"/>
      <c r="T1091" s="190"/>
      <c r="U1091" s="190"/>
      <c r="V1091" s="190"/>
      <c r="W1091" s="190"/>
      <c r="X1091" s="190"/>
      <c r="Y1091" s="190"/>
      <c r="Z1091" s="190"/>
      <c r="AA1091" s="190"/>
      <c r="AC1091" s="166"/>
      <c r="AI1091" s="190"/>
    </row>
    <row r="1092" spans="1:35" s="188" customFormat="1" ht="12.5" x14ac:dyDescent="0.25">
      <c r="H1092" s="677"/>
      <c r="I1092" s="677"/>
      <c r="N1092" s="137"/>
      <c r="O1092" s="137"/>
      <c r="P1092" s="137"/>
      <c r="Q1092" s="137"/>
      <c r="R1092" s="137"/>
      <c r="S1092" s="190"/>
      <c r="T1092" s="190"/>
      <c r="U1092" s="190"/>
      <c r="V1092" s="190"/>
      <c r="W1092" s="190"/>
      <c r="X1092" s="190"/>
      <c r="Y1092" s="190"/>
      <c r="Z1092" s="190"/>
      <c r="AA1092" s="190"/>
      <c r="AC1092" s="166"/>
      <c r="AI1092" s="190"/>
    </row>
    <row r="1093" spans="1:35" s="188" customFormat="1" ht="12.5" x14ac:dyDescent="0.25">
      <c r="H1093" s="677"/>
      <c r="I1093" s="677"/>
      <c r="N1093" s="137"/>
      <c r="O1093" s="137"/>
      <c r="P1093" s="137"/>
      <c r="Q1093" s="137"/>
      <c r="R1093" s="137"/>
      <c r="S1093" s="190"/>
      <c r="T1093" s="190"/>
      <c r="U1093" s="190"/>
      <c r="V1093" s="190"/>
      <c r="W1093" s="190"/>
      <c r="X1093" s="190"/>
      <c r="Y1093" s="190"/>
      <c r="Z1093" s="190"/>
      <c r="AA1093" s="190"/>
      <c r="AC1093" s="166"/>
      <c r="AI1093" s="190"/>
    </row>
    <row r="1094" spans="1:35" s="188" customFormat="1" ht="12.5" x14ac:dyDescent="0.25">
      <c r="H1094" s="677"/>
      <c r="I1094" s="677"/>
      <c r="N1094" s="137"/>
      <c r="O1094" s="137"/>
      <c r="P1094" s="137"/>
      <c r="Q1094" s="137"/>
      <c r="R1094" s="137"/>
      <c r="S1094" s="190"/>
      <c r="T1094" s="190"/>
      <c r="U1094" s="190"/>
      <c r="V1094" s="190"/>
      <c r="W1094" s="190"/>
      <c r="X1094" s="190"/>
      <c r="Y1094" s="190"/>
      <c r="Z1094" s="190"/>
      <c r="AA1094" s="190"/>
      <c r="AC1094" s="166"/>
      <c r="AI1094" s="190"/>
    </row>
    <row r="1095" spans="1:35" s="188" customFormat="1" ht="12.5" x14ac:dyDescent="0.25">
      <c r="H1095" s="677"/>
      <c r="I1095" s="677"/>
      <c r="N1095" s="137"/>
      <c r="O1095" s="137"/>
      <c r="P1095" s="137"/>
      <c r="Q1095" s="137"/>
      <c r="R1095" s="137"/>
      <c r="S1095" s="190"/>
      <c r="T1095" s="190"/>
      <c r="U1095" s="190"/>
      <c r="V1095" s="190"/>
      <c r="W1095" s="190"/>
      <c r="X1095" s="190"/>
      <c r="Y1095" s="190"/>
      <c r="Z1095" s="190"/>
      <c r="AA1095" s="190"/>
      <c r="AC1095" s="166"/>
      <c r="AI1095" s="190"/>
    </row>
    <row r="1096" spans="1:35" s="188" customFormat="1" ht="12.5" x14ac:dyDescent="0.25">
      <c r="H1096" s="677"/>
      <c r="I1096" s="677"/>
      <c r="N1096" s="137"/>
      <c r="O1096" s="137"/>
      <c r="P1096" s="137"/>
      <c r="Q1096" s="137"/>
      <c r="R1096" s="137"/>
      <c r="S1096" s="190"/>
      <c r="T1096" s="190"/>
      <c r="U1096" s="190"/>
      <c r="V1096" s="190"/>
      <c r="W1096" s="190"/>
      <c r="X1096" s="190"/>
      <c r="Y1096" s="190"/>
      <c r="Z1096" s="190"/>
      <c r="AA1096" s="190"/>
      <c r="AC1096" s="166"/>
      <c r="AI1096" s="190"/>
    </row>
    <row r="1097" spans="1:35" s="188" customFormat="1" ht="12.5" x14ac:dyDescent="0.25">
      <c r="H1097" s="677"/>
      <c r="I1097" s="677"/>
      <c r="N1097" s="137"/>
      <c r="O1097" s="137"/>
      <c r="P1097" s="137"/>
      <c r="Q1097" s="137"/>
      <c r="R1097" s="137"/>
      <c r="S1097" s="190"/>
      <c r="T1097" s="190"/>
      <c r="U1097" s="190"/>
      <c r="V1097" s="190"/>
      <c r="W1097" s="190"/>
      <c r="X1097" s="190"/>
      <c r="Y1097" s="190"/>
      <c r="Z1097" s="190"/>
      <c r="AA1097" s="190"/>
      <c r="AC1097" s="166"/>
      <c r="AI1097" s="190"/>
    </row>
    <row r="1098" spans="1:35" s="188" customFormat="1" ht="12.5" x14ac:dyDescent="0.25">
      <c r="H1098" s="677"/>
      <c r="I1098" s="677"/>
      <c r="N1098" s="137"/>
      <c r="O1098" s="137"/>
      <c r="P1098" s="137"/>
      <c r="Q1098" s="137"/>
      <c r="R1098" s="137"/>
      <c r="S1098" s="190"/>
      <c r="T1098" s="190"/>
      <c r="U1098" s="190"/>
      <c r="V1098" s="190"/>
      <c r="W1098" s="190"/>
      <c r="X1098" s="190"/>
      <c r="Y1098" s="190"/>
      <c r="Z1098" s="190"/>
      <c r="AA1098" s="190"/>
      <c r="AC1098" s="166"/>
      <c r="AI1098" s="190"/>
    </row>
    <row r="1099" spans="1:35" s="188" customFormat="1" ht="12.5" x14ac:dyDescent="0.25">
      <c r="H1099" s="677"/>
      <c r="I1099" s="677"/>
      <c r="N1099" s="137"/>
      <c r="O1099" s="137"/>
      <c r="P1099" s="137"/>
      <c r="Q1099" s="137"/>
      <c r="R1099" s="137"/>
      <c r="S1099" s="190"/>
      <c r="T1099" s="190"/>
      <c r="U1099" s="190"/>
      <c r="V1099" s="190"/>
      <c r="W1099" s="190"/>
      <c r="X1099" s="190"/>
      <c r="Y1099" s="190"/>
      <c r="Z1099" s="190"/>
      <c r="AA1099" s="190"/>
      <c r="AC1099" s="166"/>
      <c r="AI1099" s="190"/>
    </row>
    <row r="1100" spans="1:35" s="188" customFormat="1" ht="12.5" x14ac:dyDescent="0.25">
      <c r="H1100" s="677"/>
      <c r="I1100" s="677"/>
      <c r="N1100" s="137"/>
      <c r="O1100" s="137"/>
      <c r="P1100" s="137"/>
      <c r="Q1100" s="137"/>
      <c r="R1100" s="137"/>
      <c r="S1100" s="190"/>
      <c r="T1100" s="190"/>
      <c r="U1100" s="190"/>
      <c r="V1100" s="190"/>
      <c r="W1100" s="190"/>
      <c r="X1100" s="190"/>
      <c r="Y1100" s="190"/>
      <c r="Z1100" s="190"/>
      <c r="AA1100" s="190"/>
      <c r="AC1100" s="166"/>
      <c r="AI1100" s="190"/>
    </row>
    <row r="1101" spans="1:35" s="188" customFormat="1" ht="12.5" x14ac:dyDescent="0.25">
      <c r="H1101" s="677"/>
      <c r="I1101" s="677"/>
      <c r="N1101" s="137"/>
      <c r="O1101" s="137"/>
      <c r="P1101" s="137"/>
      <c r="Q1101" s="137"/>
      <c r="R1101" s="137"/>
      <c r="S1101" s="190"/>
      <c r="T1101" s="190"/>
      <c r="U1101" s="190"/>
      <c r="V1101" s="190"/>
      <c r="W1101" s="190"/>
      <c r="X1101" s="190"/>
      <c r="Y1101" s="190"/>
      <c r="Z1101" s="190"/>
      <c r="AA1101" s="190"/>
      <c r="AC1101" s="166"/>
      <c r="AI1101" s="190"/>
    </row>
    <row r="1102" spans="1:35" s="188" customFormat="1" ht="12.5" x14ac:dyDescent="0.25">
      <c r="H1102" s="677"/>
      <c r="I1102" s="677"/>
      <c r="N1102" s="137"/>
      <c r="O1102" s="137"/>
      <c r="P1102" s="137"/>
      <c r="Q1102" s="137"/>
      <c r="R1102" s="137"/>
      <c r="S1102" s="190"/>
      <c r="T1102" s="190"/>
      <c r="U1102" s="190"/>
      <c r="V1102" s="190"/>
      <c r="W1102" s="190"/>
      <c r="X1102" s="190"/>
      <c r="Y1102" s="190"/>
      <c r="Z1102" s="190"/>
      <c r="AA1102" s="190"/>
      <c r="AC1102" s="166"/>
      <c r="AI1102" s="190"/>
    </row>
    <row r="1103" spans="1:35" s="188" customFormat="1" ht="12.5" x14ac:dyDescent="0.25">
      <c r="H1103" s="677"/>
      <c r="I1103" s="677"/>
      <c r="N1103" s="137"/>
      <c r="O1103" s="137"/>
      <c r="P1103" s="137"/>
      <c r="Q1103" s="137"/>
      <c r="R1103" s="137"/>
      <c r="S1103" s="190"/>
      <c r="T1103" s="190"/>
      <c r="U1103" s="190"/>
      <c r="V1103" s="190"/>
      <c r="W1103" s="190"/>
      <c r="X1103" s="190"/>
      <c r="Y1103" s="190"/>
      <c r="Z1103" s="190"/>
      <c r="AA1103" s="190"/>
      <c r="AC1103" s="166"/>
      <c r="AI1103" s="190"/>
    </row>
    <row r="1104" spans="1:35" s="188" customFormat="1" ht="12.5" x14ac:dyDescent="0.25">
      <c r="H1104" s="677"/>
      <c r="I1104" s="677"/>
      <c r="N1104" s="137"/>
      <c r="O1104" s="137"/>
      <c r="P1104" s="137"/>
      <c r="Q1104" s="137"/>
      <c r="R1104" s="137"/>
      <c r="S1104" s="190"/>
      <c r="T1104" s="190"/>
      <c r="U1104" s="190"/>
      <c r="V1104" s="190"/>
      <c r="W1104" s="190"/>
      <c r="X1104" s="190"/>
      <c r="Y1104" s="190"/>
      <c r="Z1104" s="190"/>
      <c r="AA1104" s="190"/>
      <c r="AC1104" s="166"/>
      <c r="AI1104" s="190"/>
    </row>
    <row r="1105" spans="8:35" s="188" customFormat="1" ht="12.5" x14ac:dyDescent="0.25">
      <c r="H1105" s="677"/>
      <c r="I1105" s="677"/>
      <c r="N1105" s="137"/>
      <c r="O1105" s="137"/>
      <c r="P1105" s="137"/>
      <c r="Q1105" s="137"/>
      <c r="R1105" s="137"/>
      <c r="S1105" s="190"/>
      <c r="T1105" s="190"/>
      <c r="U1105" s="190"/>
      <c r="V1105" s="190"/>
      <c r="W1105" s="190"/>
      <c r="X1105" s="190"/>
      <c r="Y1105" s="190"/>
      <c r="Z1105" s="190"/>
      <c r="AA1105" s="190"/>
      <c r="AC1105" s="166"/>
      <c r="AI1105" s="190"/>
    </row>
    <row r="1106" spans="8:35" s="188" customFormat="1" ht="12.5" x14ac:dyDescent="0.25">
      <c r="H1106" s="677"/>
      <c r="I1106" s="677"/>
      <c r="N1106" s="137"/>
      <c r="O1106" s="137"/>
      <c r="P1106" s="137"/>
      <c r="Q1106" s="137"/>
      <c r="R1106" s="137"/>
      <c r="S1106" s="190"/>
      <c r="T1106" s="190"/>
      <c r="U1106" s="190"/>
      <c r="V1106" s="190"/>
      <c r="W1106" s="190"/>
      <c r="X1106" s="190"/>
      <c r="Y1106" s="190"/>
      <c r="Z1106" s="190"/>
      <c r="AA1106" s="190"/>
      <c r="AC1106" s="166"/>
      <c r="AI1106" s="190"/>
    </row>
    <row r="1107" spans="8:35" s="188" customFormat="1" ht="12.5" x14ac:dyDescent="0.25">
      <c r="H1107" s="677"/>
      <c r="I1107" s="677"/>
      <c r="N1107" s="137"/>
      <c r="O1107" s="137"/>
      <c r="P1107" s="137"/>
      <c r="Q1107" s="137"/>
      <c r="R1107" s="137"/>
      <c r="S1107" s="190"/>
      <c r="T1107" s="190"/>
      <c r="U1107" s="190"/>
      <c r="V1107" s="190"/>
      <c r="W1107" s="190"/>
      <c r="X1107" s="190"/>
      <c r="Y1107" s="190"/>
      <c r="Z1107" s="190"/>
      <c r="AA1107" s="190"/>
      <c r="AC1107" s="166"/>
      <c r="AI1107" s="190"/>
    </row>
    <row r="1108" spans="8:35" s="188" customFormat="1" ht="12.5" x14ac:dyDescent="0.25">
      <c r="H1108" s="677"/>
      <c r="I1108" s="677"/>
      <c r="N1108" s="137"/>
      <c r="O1108" s="137"/>
      <c r="P1108" s="137"/>
      <c r="Q1108" s="137"/>
      <c r="R1108" s="137"/>
      <c r="S1108" s="190"/>
      <c r="T1108" s="190"/>
      <c r="U1108" s="190"/>
      <c r="V1108" s="190"/>
      <c r="W1108" s="190"/>
      <c r="X1108" s="190"/>
      <c r="Y1108" s="190"/>
      <c r="Z1108" s="190"/>
      <c r="AA1108" s="190"/>
      <c r="AC1108" s="166"/>
      <c r="AI1108" s="190"/>
    </row>
    <row r="1109" spans="8:35" s="188" customFormat="1" ht="12.5" x14ac:dyDescent="0.25">
      <c r="H1109" s="677"/>
      <c r="I1109" s="677"/>
      <c r="N1109" s="137"/>
      <c r="O1109" s="137"/>
      <c r="P1109" s="137"/>
      <c r="Q1109" s="137"/>
      <c r="R1109" s="137"/>
      <c r="S1109" s="190"/>
      <c r="T1109" s="190"/>
      <c r="U1109" s="190"/>
      <c r="V1109" s="190"/>
      <c r="W1109" s="190"/>
      <c r="X1109" s="190"/>
      <c r="Y1109" s="190"/>
      <c r="Z1109" s="190"/>
      <c r="AA1109" s="190"/>
      <c r="AC1109" s="166"/>
      <c r="AI1109" s="190"/>
    </row>
    <row r="1110" spans="8:35" s="188" customFormat="1" ht="12.5" x14ac:dyDescent="0.25">
      <c r="H1110" s="677"/>
      <c r="I1110" s="677"/>
      <c r="N1110" s="137"/>
      <c r="O1110" s="137"/>
      <c r="P1110" s="137"/>
      <c r="Q1110" s="137"/>
      <c r="R1110" s="137"/>
      <c r="S1110" s="190"/>
      <c r="T1110" s="190"/>
      <c r="U1110" s="190"/>
      <c r="V1110" s="190"/>
      <c r="W1110" s="190"/>
      <c r="X1110" s="190"/>
      <c r="Y1110" s="190"/>
      <c r="Z1110" s="190"/>
      <c r="AA1110" s="190"/>
      <c r="AC1110" s="166"/>
      <c r="AI1110" s="190"/>
    </row>
    <row r="1111" spans="8:35" s="188" customFormat="1" ht="12.5" x14ac:dyDescent="0.25">
      <c r="H1111" s="677"/>
      <c r="I1111" s="677"/>
      <c r="N1111" s="137"/>
      <c r="O1111" s="137"/>
      <c r="P1111" s="137"/>
      <c r="Q1111" s="137"/>
      <c r="R1111" s="137"/>
      <c r="S1111" s="190"/>
      <c r="T1111" s="190"/>
      <c r="U1111" s="190"/>
      <c r="V1111" s="190"/>
      <c r="W1111" s="190"/>
      <c r="X1111" s="190"/>
      <c r="Y1111" s="190"/>
      <c r="Z1111" s="190"/>
      <c r="AA1111" s="190"/>
      <c r="AC1111" s="166"/>
      <c r="AI1111" s="190"/>
    </row>
    <row r="1112" spans="8:35" s="188" customFormat="1" ht="12.5" x14ac:dyDescent="0.25">
      <c r="H1112" s="677"/>
      <c r="I1112" s="677"/>
      <c r="N1112" s="137"/>
      <c r="O1112" s="137"/>
      <c r="P1112" s="137"/>
      <c r="Q1112" s="137"/>
      <c r="R1112" s="137"/>
      <c r="S1112" s="190"/>
      <c r="T1112" s="190"/>
      <c r="U1112" s="190"/>
      <c r="V1112" s="190"/>
      <c r="W1112" s="190"/>
      <c r="X1112" s="190"/>
      <c r="Y1112" s="190"/>
      <c r="Z1112" s="190"/>
      <c r="AA1112" s="190"/>
      <c r="AC1112" s="166"/>
      <c r="AI1112" s="190"/>
    </row>
    <row r="1113" spans="8:35" s="188" customFormat="1" ht="12.5" x14ac:dyDescent="0.25">
      <c r="H1113" s="677"/>
      <c r="I1113" s="677"/>
      <c r="N1113" s="137"/>
      <c r="O1113" s="137"/>
      <c r="P1113" s="137"/>
      <c r="Q1113" s="137"/>
      <c r="R1113" s="137"/>
      <c r="S1113" s="190"/>
      <c r="T1113" s="190"/>
      <c r="U1113" s="190"/>
      <c r="V1113" s="190"/>
      <c r="W1113" s="190"/>
      <c r="X1113" s="190"/>
      <c r="Y1113" s="190"/>
      <c r="Z1113" s="190"/>
      <c r="AA1113" s="190"/>
      <c r="AC1113" s="166"/>
      <c r="AI1113" s="190"/>
    </row>
    <row r="1114" spans="8:35" s="188" customFormat="1" ht="12.5" x14ac:dyDescent="0.25">
      <c r="H1114" s="677"/>
      <c r="I1114" s="677"/>
      <c r="N1114" s="137"/>
      <c r="O1114" s="137"/>
      <c r="P1114" s="137"/>
      <c r="Q1114" s="137"/>
      <c r="R1114" s="137"/>
      <c r="S1114" s="190"/>
      <c r="T1114" s="190"/>
      <c r="U1114" s="190"/>
      <c r="V1114" s="190"/>
      <c r="W1114" s="190"/>
      <c r="X1114" s="190"/>
      <c r="Y1114" s="190"/>
      <c r="Z1114" s="190"/>
      <c r="AA1114" s="190"/>
      <c r="AC1114" s="166"/>
      <c r="AI1114" s="190"/>
    </row>
    <row r="1115" spans="8:35" s="188" customFormat="1" ht="12.5" x14ac:dyDescent="0.25">
      <c r="H1115" s="677"/>
      <c r="I1115" s="677"/>
      <c r="N1115" s="137"/>
      <c r="O1115" s="137"/>
      <c r="P1115" s="137"/>
      <c r="Q1115" s="137"/>
      <c r="R1115" s="137"/>
      <c r="S1115" s="190"/>
      <c r="T1115" s="190"/>
      <c r="U1115" s="190"/>
      <c r="V1115" s="190"/>
      <c r="W1115" s="190"/>
      <c r="X1115" s="190"/>
      <c r="Y1115" s="190"/>
      <c r="Z1115" s="190"/>
      <c r="AA1115" s="190"/>
      <c r="AC1115" s="166"/>
      <c r="AI1115" s="190"/>
    </row>
    <row r="1116" spans="8:35" s="188" customFormat="1" ht="12.5" x14ac:dyDescent="0.25">
      <c r="H1116" s="677"/>
      <c r="I1116" s="677"/>
      <c r="N1116" s="137"/>
      <c r="O1116" s="137"/>
      <c r="P1116" s="137"/>
      <c r="Q1116" s="137"/>
      <c r="R1116" s="137"/>
      <c r="S1116" s="190"/>
      <c r="T1116" s="190"/>
      <c r="U1116" s="190"/>
      <c r="V1116" s="190"/>
      <c r="W1116" s="190"/>
      <c r="X1116" s="190"/>
      <c r="Y1116" s="190"/>
      <c r="Z1116" s="190"/>
      <c r="AA1116" s="190"/>
      <c r="AC1116" s="166"/>
      <c r="AI1116" s="190"/>
    </row>
    <row r="1117" spans="8:35" s="188" customFormat="1" ht="12.5" x14ac:dyDescent="0.25">
      <c r="H1117" s="677"/>
      <c r="I1117" s="677"/>
      <c r="N1117" s="137"/>
      <c r="O1117" s="137"/>
      <c r="P1117" s="137"/>
      <c r="Q1117" s="137"/>
      <c r="R1117" s="137"/>
      <c r="S1117" s="190"/>
      <c r="T1117" s="190"/>
      <c r="U1117" s="190"/>
      <c r="V1117" s="190"/>
      <c r="W1117" s="190"/>
      <c r="X1117" s="190"/>
      <c r="Y1117" s="190"/>
      <c r="Z1117" s="190"/>
      <c r="AA1117" s="190"/>
      <c r="AC1117" s="166"/>
      <c r="AI1117" s="190"/>
    </row>
    <row r="1118" spans="8:35" s="188" customFormat="1" ht="12.5" x14ac:dyDescent="0.25">
      <c r="H1118" s="677"/>
      <c r="I1118" s="677"/>
      <c r="N1118" s="137"/>
      <c r="O1118" s="137"/>
      <c r="P1118" s="137"/>
      <c r="Q1118" s="137"/>
      <c r="R1118" s="137"/>
      <c r="S1118" s="190"/>
      <c r="T1118" s="190"/>
      <c r="U1118" s="190"/>
      <c r="V1118" s="190"/>
      <c r="W1118" s="190"/>
      <c r="X1118" s="190"/>
      <c r="Y1118" s="190"/>
      <c r="Z1118" s="190"/>
      <c r="AA1118" s="190"/>
      <c r="AC1118" s="166"/>
      <c r="AI1118" s="190"/>
    </row>
    <row r="1119" spans="8:35" s="188" customFormat="1" ht="12.5" x14ac:dyDescent="0.25">
      <c r="H1119" s="677"/>
      <c r="I1119" s="677"/>
      <c r="N1119" s="137"/>
      <c r="O1119" s="137"/>
      <c r="P1119" s="137"/>
      <c r="Q1119" s="137"/>
      <c r="R1119" s="137"/>
      <c r="S1119" s="190"/>
      <c r="T1119" s="190"/>
      <c r="U1119" s="190"/>
      <c r="V1119" s="190"/>
      <c r="W1119" s="190"/>
      <c r="X1119" s="190"/>
      <c r="Y1119" s="190"/>
      <c r="Z1119" s="190"/>
      <c r="AA1119" s="190"/>
      <c r="AC1119" s="166"/>
      <c r="AI1119" s="190"/>
    </row>
    <row r="1120" spans="8:35" s="188" customFormat="1" ht="12.5" x14ac:dyDescent="0.25">
      <c r="H1120" s="677"/>
      <c r="I1120" s="677"/>
      <c r="N1120" s="137"/>
      <c r="O1120" s="137"/>
      <c r="P1120" s="137"/>
      <c r="Q1120" s="137"/>
      <c r="R1120" s="137"/>
      <c r="S1120" s="190"/>
      <c r="T1120" s="190"/>
      <c r="U1120" s="190"/>
      <c r="V1120" s="190"/>
      <c r="W1120" s="190"/>
      <c r="X1120" s="190"/>
      <c r="Y1120" s="190"/>
      <c r="Z1120" s="190"/>
      <c r="AA1120" s="190"/>
      <c r="AC1120" s="166"/>
      <c r="AI1120" s="190"/>
    </row>
    <row r="1121" spans="8:35" s="188" customFormat="1" ht="12.5" x14ac:dyDescent="0.25">
      <c r="H1121" s="677"/>
      <c r="I1121" s="677"/>
      <c r="N1121" s="137"/>
      <c r="O1121" s="137"/>
      <c r="P1121" s="137"/>
      <c r="Q1121" s="137"/>
      <c r="R1121" s="137"/>
      <c r="S1121" s="190"/>
      <c r="T1121" s="190"/>
      <c r="U1121" s="190"/>
      <c r="V1121" s="190"/>
      <c r="W1121" s="190"/>
      <c r="X1121" s="190"/>
      <c r="Y1121" s="190"/>
      <c r="Z1121" s="190"/>
      <c r="AA1121" s="190"/>
      <c r="AC1121" s="166"/>
      <c r="AI1121" s="190"/>
    </row>
    <row r="1122" spans="8:35" s="188" customFormat="1" ht="12.5" x14ac:dyDescent="0.25">
      <c r="H1122" s="677"/>
      <c r="I1122" s="677"/>
      <c r="N1122" s="137"/>
      <c r="O1122" s="137"/>
      <c r="P1122" s="137"/>
      <c r="Q1122" s="137"/>
      <c r="R1122" s="137"/>
      <c r="S1122" s="190"/>
      <c r="T1122" s="190"/>
      <c r="U1122" s="190"/>
      <c r="V1122" s="190"/>
      <c r="W1122" s="190"/>
      <c r="X1122" s="190"/>
      <c r="Y1122" s="190"/>
      <c r="Z1122" s="190"/>
      <c r="AA1122" s="190"/>
      <c r="AC1122" s="166"/>
      <c r="AI1122" s="190"/>
    </row>
    <row r="1123" spans="8:35" s="188" customFormat="1" ht="12.5" x14ac:dyDescent="0.25">
      <c r="H1123" s="677"/>
      <c r="I1123" s="677"/>
      <c r="N1123" s="137"/>
      <c r="O1123" s="137"/>
      <c r="P1123" s="137"/>
      <c r="Q1123" s="137"/>
      <c r="R1123" s="137"/>
      <c r="S1123" s="190"/>
      <c r="T1123" s="190"/>
      <c r="U1123" s="190"/>
      <c r="V1123" s="190"/>
      <c r="W1123" s="190"/>
      <c r="X1123" s="190"/>
      <c r="Y1123" s="190"/>
      <c r="Z1123" s="190"/>
      <c r="AA1123" s="190"/>
      <c r="AC1123" s="166"/>
      <c r="AI1123" s="190"/>
    </row>
  </sheetData>
  <autoFilter ref="A13:AQ1089" xr:uid="{00000000-0009-0000-0000-000018000000}"/>
  <mergeCells count="7">
    <mergeCell ref="A10:G10"/>
    <mergeCell ref="J17:Q17"/>
    <mergeCell ref="S10:AA10"/>
    <mergeCell ref="AB10:AE10"/>
    <mergeCell ref="T11:U11"/>
    <mergeCell ref="J15:Q15"/>
    <mergeCell ref="J10:R10"/>
  </mergeCells>
  <phoneticPr fontId="36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51" fitToHeight="0" orientation="landscape" r:id="rId1"/>
  <headerFooter alignWithMargins="0">
    <oddHeader>&amp;L
&amp;C&amp;"Arial,Fett"&amp;12Klärwerk Ruhleben - Standorterweiterung I
Dokumentenmanagementdatei DMD&amp;R&amp;G</oddHeader>
    <oddFooter>&amp;CSeite &amp;P von &amp;N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37">
    <tabColor theme="3" tint="0.39997558519241921"/>
  </sheetPr>
  <dimension ref="A1:AE78"/>
  <sheetViews>
    <sheetView workbookViewId="0">
      <selection activeCell="O33" sqref="O33"/>
    </sheetView>
  </sheetViews>
  <sheetFormatPr baseColWidth="10" defaultColWidth="11.453125" defaultRowHeight="13" x14ac:dyDescent="0.25"/>
  <cols>
    <col min="1" max="2" width="7.6328125" style="164" customWidth="1"/>
    <col min="3" max="6" width="12.6328125" style="164" customWidth="1"/>
    <col min="7" max="7" width="6.90625" style="165" customWidth="1"/>
    <col min="8" max="8" width="4.90625" style="165" bestFit="1" customWidth="1"/>
    <col min="9" max="9" width="8.08984375" style="165" bestFit="1" customWidth="1"/>
    <col min="10" max="10" width="6.08984375" style="165" bestFit="1" customWidth="1"/>
    <col min="11" max="11" width="6.90625" style="166" bestFit="1" customWidth="1"/>
    <col min="12" max="12" width="5.90625" style="165" bestFit="1" customWidth="1"/>
    <col min="13" max="13" width="5.90625" style="165" customWidth="1"/>
    <col min="14" max="14" width="12.6328125" style="674" customWidth="1"/>
    <col min="15" max="15" width="18.54296875" style="167" bestFit="1" customWidth="1"/>
    <col min="16" max="16" width="11.90625" style="168" customWidth="1"/>
    <col min="17" max="17" width="12.90625" style="168" customWidth="1"/>
    <col min="18" max="18" width="18.54296875" style="169" bestFit="1" customWidth="1"/>
    <col min="19" max="19" width="32" style="169" bestFit="1" customWidth="1"/>
    <col min="20" max="20" width="27.6328125" style="169" bestFit="1" customWidth="1"/>
    <col min="21" max="21" width="10.54296875" style="169" customWidth="1"/>
    <col min="22" max="22" width="12.36328125" style="169" bestFit="1" customWidth="1"/>
    <col min="23" max="23" width="14.08984375" style="169" bestFit="1" customWidth="1"/>
    <col min="24" max="24" width="6.6328125" style="164" customWidth="1"/>
    <col min="25" max="25" width="13" style="165" bestFit="1" customWidth="1"/>
    <col min="26" max="26" width="4.36328125" style="164" bestFit="1" customWidth="1"/>
    <col min="27" max="27" width="4.453125" style="164" bestFit="1" customWidth="1"/>
    <col min="28" max="28" width="6.6328125" style="170" bestFit="1" customWidth="1"/>
    <col min="29" max="29" width="20.36328125" style="171" customWidth="1"/>
    <col min="30" max="30" width="62.453125" style="169" customWidth="1"/>
    <col min="31" max="31" width="54.36328125" style="164" customWidth="1"/>
    <col min="32" max="16384" width="11.453125" style="164"/>
  </cols>
  <sheetData>
    <row r="1" spans="1:31" x14ac:dyDescent="0.25">
      <c r="C1" s="131"/>
      <c r="D1" s="131"/>
      <c r="E1" s="131"/>
      <c r="F1" s="131"/>
      <c r="G1" s="131"/>
      <c r="H1" s="131"/>
      <c r="I1" s="131"/>
      <c r="K1" s="165"/>
      <c r="O1" s="165"/>
      <c r="P1" s="166"/>
      <c r="Q1" s="165"/>
      <c r="R1" s="165"/>
      <c r="S1" s="165"/>
      <c r="T1" s="167"/>
      <c r="U1" s="168"/>
      <c r="V1" s="168"/>
      <c r="X1" s="169"/>
      <c r="Y1" s="169"/>
      <c r="Z1" s="169"/>
      <c r="AA1" s="169"/>
      <c r="AB1" s="169"/>
      <c r="AC1" s="170"/>
      <c r="AD1" s="171"/>
    </row>
    <row r="2" spans="1:31" ht="15.5" x14ac:dyDescent="0.25">
      <c r="A2" s="350" t="s">
        <v>812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675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</row>
    <row r="3" spans="1:31" x14ac:dyDescent="0.25">
      <c r="C3" s="131"/>
      <c r="D3" s="131"/>
      <c r="E3" s="131"/>
      <c r="F3" s="131"/>
      <c r="G3" s="131"/>
      <c r="H3" s="131"/>
      <c r="I3" s="131"/>
      <c r="K3" s="165"/>
      <c r="O3" s="165"/>
      <c r="P3" s="166"/>
      <c r="Q3" s="165"/>
      <c r="R3" s="165"/>
      <c r="S3" s="165"/>
      <c r="T3" s="167"/>
      <c r="U3" s="168"/>
      <c r="V3" s="168"/>
      <c r="X3" s="169"/>
      <c r="Y3" s="169"/>
      <c r="Z3" s="169"/>
      <c r="AA3" s="169"/>
      <c r="AB3" s="169"/>
      <c r="AC3" s="170"/>
      <c r="AD3" s="171"/>
    </row>
    <row r="4" spans="1:31" x14ac:dyDescent="0.25">
      <c r="C4" s="218" t="s">
        <v>455</v>
      </c>
      <c r="D4" s="131"/>
      <c r="E4" s="131"/>
      <c r="F4" s="131"/>
      <c r="G4" s="131"/>
      <c r="H4" s="131"/>
      <c r="I4" s="131"/>
      <c r="K4" s="165"/>
      <c r="O4" s="165"/>
      <c r="P4" s="166"/>
      <c r="Q4" s="165"/>
      <c r="R4" s="165"/>
      <c r="S4" s="165"/>
      <c r="T4" s="167"/>
      <c r="U4" s="168"/>
      <c r="V4" s="168"/>
      <c r="X4" s="169"/>
      <c r="Y4" s="169"/>
      <c r="Z4" s="169"/>
      <c r="AA4" s="169"/>
      <c r="AB4" s="169"/>
      <c r="AC4" s="170"/>
      <c r="AD4" s="171"/>
    </row>
    <row r="5" spans="1:31" x14ac:dyDescent="0.25">
      <c r="C5" s="129" t="s">
        <v>514</v>
      </c>
      <c r="D5" s="131"/>
      <c r="E5" s="131"/>
      <c r="F5" s="131"/>
      <c r="G5" s="131"/>
      <c r="H5" s="131"/>
      <c r="I5" s="131"/>
      <c r="K5" s="165"/>
      <c r="O5" s="165"/>
      <c r="P5" s="166"/>
      <c r="Q5" s="165"/>
      <c r="R5" s="165"/>
      <c r="S5" s="165"/>
      <c r="T5" s="167"/>
      <c r="U5" s="168"/>
      <c r="V5" s="168"/>
      <c r="X5" s="169"/>
      <c r="Y5" s="169"/>
      <c r="Z5" s="169"/>
      <c r="AA5" s="169"/>
      <c r="AB5" s="169"/>
      <c r="AC5" s="170"/>
      <c r="AD5" s="171"/>
    </row>
    <row r="6" spans="1:31" x14ac:dyDescent="0.25">
      <c r="C6" s="130" t="s">
        <v>456</v>
      </c>
      <c r="D6" s="131"/>
      <c r="E6" s="131"/>
      <c r="F6" s="131"/>
      <c r="G6" s="131"/>
      <c r="H6" s="131"/>
      <c r="I6" s="131"/>
      <c r="K6" s="165"/>
      <c r="O6" s="165"/>
      <c r="P6" s="166"/>
      <c r="Q6" s="165"/>
      <c r="R6" s="165"/>
      <c r="S6" s="165"/>
      <c r="T6" s="167"/>
      <c r="U6" s="168"/>
      <c r="V6" s="168"/>
      <c r="X6" s="169"/>
      <c r="Y6" s="169"/>
      <c r="Z6" s="169"/>
      <c r="AA6" s="169"/>
      <c r="AB6" s="169"/>
      <c r="AC6" s="170"/>
      <c r="AD6" s="171"/>
    </row>
    <row r="7" spans="1:31" x14ac:dyDescent="0.25">
      <c r="C7" s="116" t="s">
        <v>541</v>
      </c>
      <c r="D7" s="131"/>
      <c r="E7" s="131"/>
      <c r="F7" s="131"/>
      <c r="G7" s="131"/>
      <c r="H7" s="131"/>
      <c r="I7" s="131"/>
      <c r="K7" s="165"/>
      <c r="O7" s="165"/>
      <c r="P7" s="166"/>
      <c r="Q7" s="165"/>
      <c r="R7" s="165"/>
      <c r="S7" s="165"/>
      <c r="T7" s="167"/>
      <c r="U7" s="168"/>
      <c r="V7" s="168"/>
      <c r="X7" s="169"/>
      <c r="Y7" s="169"/>
      <c r="Z7" s="169"/>
      <c r="AA7" s="169"/>
      <c r="AB7" s="169"/>
      <c r="AC7" s="170"/>
      <c r="AD7" s="171"/>
    </row>
    <row r="8" spans="1:31" x14ac:dyDescent="0.25">
      <c r="C8" s="217" t="s">
        <v>791</v>
      </c>
      <c r="D8" s="131"/>
      <c r="E8" s="131"/>
      <c r="F8" s="131"/>
      <c r="G8" s="131"/>
      <c r="H8" s="131"/>
      <c r="I8" s="131"/>
      <c r="K8" s="165"/>
      <c r="O8" s="165"/>
      <c r="P8" s="166"/>
      <c r="Q8" s="165"/>
      <c r="R8" s="165"/>
      <c r="S8" s="165"/>
      <c r="T8" s="167"/>
      <c r="U8" s="168"/>
      <c r="V8" s="168"/>
      <c r="X8" s="169"/>
      <c r="Y8" s="169"/>
      <c r="Z8" s="169"/>
      <c r="AA8" s="169"/>
      <c r="AB8" s="169"/>
      <c r="AC8" s="170"/>
      <c r="AD8" s="171"/>
    </row>
    <row r="9" spans="1:31" ht="13.5" thickBot="1" x14ac:dyDescent="0.3">
      <c r="C9" s="131"/>
      <c r="D9" s="131"/>
      <c r="E9" s="131"/>
      <c r="F9" s="131"/>
      <c r="G9" s="131"/>
      <c r="H9" s="131"/>
      <c r="I9" s="131"/>
      <c r="K9" s="165"/>
      <c r="O9" s="165"/>
      <c r="P9" s="166"/>
      <c r="Q9" s="165"/>
      <c r="R9" s="165"/>
      <c r="S9" s="165"/>
      <c r="T9" s="167"/>
      <c r="U9" s="168"/>
      <c r="V9" s="168"/>
      <c r="X9" s="169"/>
      <c r="Y9" s="169"/>
      <c r="Z9" s="169"/>
      <c r="AA9" s="169"/>
      <c r="AB9" s="169"/>
      <c r="AC9" s="170"/>
      <c r="AD9" s="171"/>
    </row>
    <row r="10" spans="1:31" ht="14" x14ac:dyDescent="0.25">
      <c r="A10" s="1361" t="s">
        <v>812</v>
      </c>
      <c r="B10" s="1362"/>
      <c r="C10" s="1362"/>
      <c r="D10" s="1362"/>
      <c r="E10" s="1362"/>
      <c r="F10" s="1362"/>
      <c r="G10" s="1323" t="s">
        <v>553</v>
      </c>
      <c r="H10" s="1324"/>
      <c r="I10" s="1324"/>
      <c r="J10" s="1324"/>
      <c r="K10" s="1324"/>
      <c r="L10" s="1324"/>
      <c r="M10" s="1324"/>
      <c r="N10" s="1336"/>
      <c r="O10" s="1323" t="s">
        <v>195</v>
      </c>
      <c r="P10" s="1324"/>
      <c r="Q10" s="1324"/>
      <c r="R10" s="1324"/>
      <c r="S10" s="1324"/>
      <c r="T10" s="1324"/>
      <c r="U10" s="1324"/>
      <c r="V10" s="1324"/>
      <c r="W10" s="1336"/>
      <c r="X10" s="1323"/>
      <c r="Y10" s="1324"/>
      <c r="Z10" s="1324"/>
      <c r="AA10" s="1324"/>
      <c r="AB10" s="1324"/>
      <c r="AC10" s="1324"/>
      <c r="AD10" s="438"/>
    </row>
    <row r="11" spans="1:31" ht="23" x14ac:dyDescent="0.25">
      <c r="A11" s="75" t="s">
        <v>35</v>
      </c>
      <c r="B11" s="76" t="s">
        <v>786</v>
      </c>
      <c r="C11" s="76" t="s">
        <v>794</v>
      </c>
      <c r="D11" s="76" t="s">
        <v>794</v>
      </c>
      <c r="E11" s="76" t="s">
        <v>794</v>
      </c>
      <c r="F11" s="175" t="s">
        <v>789</v>
      </c>
      <c r="G11" s="34" t="s">
        <v>2</v>
      </c>
      <c r="H11" s="145" t="s">
        <v>3</v>
      </c>
      <c r="I11" s="145" t="s">
        <v>8</v>
      </c>
      <c r="J11" s="172" t="s">
        <v>4</v>
      </c>
      <c r="K11" s="173" t="s">
        <v>1</v>
      </c>
      <c r="L11" s="173" t="s">
        <v>7</v>
      </c>
      <c r="M11" s="172" t="s">
        <v>6</v>
      </c>
      <c r="N11" s="450" t="s">
        <v>5</v>
      </c>
      <c r="O11" s="34" t="s">
        <v>99</v>
      </c>
      <c r="P11" s="1326" t="s">
        <v>100</v>
      </c>
      <c r="Q11" s="1326"/>
      <c r="R11" s="76" t="s">
        <v>234</v>
      </c>
      <c r="S11" s="76" t="s">
        <v>235</v>
      </c>
      <c r="T11" s="76" t="s">
        <v>236</v>
      </c>
      <c r="U11" s="145" t="s">
        <v>239</v>
      </c>
      <c r="V11" s="145" t="s">
        <v>240</v>
      </c>
      <c r="W11" s="55" t="s">
        <v>241</v>
      </c>
      <c r="X11" s="34" t="s">
        <v>20</v>
      </c>
      <c r="Y11" s="172" t="s">
        <v>17</v>
      </c>
      <c r="Z11" s="76" t="s">
        <v>237</v>
      </c>
      <c r="AA11" s="76" t="s">
        <v>238</v>
      </c>
      <c r="AB11" s="172" t="s">
        <v>16</v>
      </c>
      <c r="AC11" s="145" t="s">
        <v>0</v>
      </c>
      <c r="AD11" s="44" t="s">
        <v>273</v>
      </c>
    </row>
    <row r="12" spans="1:31" thickBot="1" x14ac:dyDescent="0.3">
      <c r="A12" s="383"/>
      <c r="B12" s="219"/>
      <c r="C12" s="220" t="s">
        <v>787</v>
      </c>
      <c r="D12" s="220" t="s">
        <v>787</v>
      </c>
      <c r="E12" s="220" t="s">
        <v>787</v>
      </c>
      <c r="F12" s="309"/>
      <c r="G12" s="358"/>
      <c r="H12" s="361"/>
      <c r="I12" s="361"/>
      <c r="J12" s="359"/>
      <c r="K12" s="379"/>
      <c r="L12" s="379"/>
      <c r="M12" s="359"/>
      <c r="N12" s="451"/>
      <c r="O12" s="358"/>
      <c r="P12" s="361"/>
      <c r="Q12" s="361"/>
      <c r="R12" s="360"/>
      <c r="S12" s="360"/>
      <c r="T12" s="360"/>
      <c r="U12" s="361"/>
      <c r="V12" s="361"/>
      <c r="W12" s="371"/>
      <c r="X12" s="358"/>
      <c r="Y12" s="359"/>
      <c r="Z12" s="360"/>
      <c r="AA12" s="360"/>
      <c r="AB12" s="359"/>
      <c r="AC12" s="361"/>
      <c r="AD12" s="362"/>
    </row>
    <row r="13" spans="1:31" s="184" customFormat="1" ht="12.75" customHeight="1" x14ac:dyDescent="0.25">
      <c r="A13" s="431"/>
      <c r="B13" s="432"/>
      <c r="C13" s="434"/>
      <c r="D13" s="434"/>
      <c r="E13" s="676"/>
      <c r="F13" s="396"/>
      <c r="G13" s="385"/>
      <c r="H13" s="283"/>
      <c r="I13" s="365"/>
      <c r="J13" s="365"/>
      <c r="K13" s="435"/>
      <c r="L13" s="365"/>
      <c r="M13" s="365"/>
      <c r="N13" s="676"/>
      <c r="O13" s="437"/>
      <c r="P13" s="374"/>
      <c r="Q13" s="374"/>
      <c r="R13" s="375"/>
      <c r="S13" s="375"/>
      <c r="T13" s="375"/>
      <c r="U13" s="375"/>
      <c r="V13" s="195"/>
      <c r="W13" s="439"/>
      <c r="X13" s="440"/>
      <c r="Y13" s="363"/>
      <c r="Z13" s="364"/>
      <c r="AA13" s="364"/>
      <c r="AB13" s="365"/>
      <c r="AC13" s="366"/>
      <c r="AD13" s="301"/>
    </row>
    <row r="14" spans="1:31" s="184" customFormat="1" ht="12.75" customHeight="1" x14ac:dyDescent="0.25">
      <c r="A14" s="78" t="s">
        <v>26</v>
      </c>
      <c r="B14" s="430" t="s">
        <v>26</v>
      </c>
      <c r="C14" s="342">
        <v>43794</v>
      </c>
      <c r="D14" s="342">
        <v>44110</v>
      </c>
      <c r="E14" s="342">
        <v>44184</v>
      </c>
      <c r="F14" s="397"/>
      <c r="G14" s="28">
        <v>710</v>
      </c>
      <c r="H14" s="13">
        <v>82</v>
      </c>
      <c r="I14" s="7" t="s">
        <v>41</v>
      </c>
      <c r="J14" s="7" t="s">
        <v>98</v>
      </c>
      <c r="K14" s="7" t="s">
        <v>57</v>
      </c>
      <c r="L14" s="7" t="s">
        <v>25</v>
      </c>
      <c r="M14" s="7" t="s">
        <v>54</v>
      </c>
      <c r="N14" s="667">
        <v>44183</v>
      </c>
      <c r="O14" s="35" t="s">
        <v>101</v>
      </c>
      <c r="P14" s="8" t="s">
        <v>102</v>
      </c>
      <c r="Q14" s="8" t="s">
        <v>103</v>
      </c>
      <c r="R14" s="17" t="s">
        <v>248</v>
      </c>
      <c r="S14" s="17" t="s">
        <v>250</v>
      </c>
      <c r="T14" s="26" t="s">
        <v>340</v>
      </c>
      <c r="U14" s="17"/>
      <c r="V14" s="5" t="s">
        <v>14</v>
      </c>
      <c r="W14" s="56" t="s">
        <v>244</v>
      </c>
      <c r="X14" s="298" t="s">
        <v>21</v>
      </c>
      <c r="Y14" s="3" t="s">
        <v>43</v>
      </c>
      <c r="Z14" s="4"/>
      <c r="AA14" s="4"/>
      <c r="AB14" s="7"/>
      <c r="AC14" s="6" t="str">
        <f t="shared" ref="AC14:AC40" si="0">IF(G14="","",G14&amp;"_"&amp;H14&amp;"_"&amp;I14&amp;"_"&amp;J14&amp;"_"&amp;K14&amp;"_"&amp;L14&amp;"_"&amp;M14)</f>
        <v>710_82_1610_5_010_01_C</v>
      </c>
      <c r="AD14" s="65" t="str">
        <f t="shared" ref="AD14:AD40" si="1">IF(G14="","",G14&amp;"_"&amp;H14&amp;"_"&amp;I14&amp;"_"&amp;J14&amp;"_"&amp;K14&amp;"_"&amp;L14&amp;"  "&amp;T14)</f>
        <v>710_82_1610_5_010_01  Lageplan Straßenplanung</v>
      </c>
    </row>
    <row r="15" spans="1:31" s="184" customFormat="1" ht="12.75" customHeight="1" x14ac:dyDescent="0.25">
      <c r="A15" s="78" t="s">
        <v>26</v>
      </c>
      <c r="B15" s="430" t="s">
        <v>26</v>
      </c>
      <c r="C15" s="667"/>
      <c r="D15" s="342">
        <v>44184</v>
      </c>
      <c r="E15" s="667"/>
      <c r="F15" s="397"/>
      <c r="G15" s="28">
        <v>710</v>
      </c>
      <c r="H15" s="13">
        <v>82</v>
      </c>
      <c r="I15" s="7" t="s">
        <v>41</v>
      </c>
      <c r="J15" s="7" t="s">
        <v>98</v>
      </c>
      <c r="K15" s="7" t="s">
        <v>57</v>
      </c>
      <c r="L15" s="7" t="s">
        <v>29</v>
      </c>
      <c r="M15" s="7" t="s">
        <v>19</v>
      </c>
      <c r="N15" s="667">
        <v>44183</v>
      </c>
      <c r="O15" s="35" t="s">
        <v>101</v>
      </c>
      <c r="P15" s="8" t="s">
        <v>102</v>
      </c>
      <c r="Q15" s="8" t="s">
        <v>103</v>
      </c>
      <c r="R15" s="17" t="s">
        <v>248</v>
      </c>
      <c r="S15" s="17" t="s">
        <v>250</v>
      </c>
      <c r="T15" s="26" t="s">
        <v>1277</v>
      </c>
      <c r="U15" s="17"/>
      <c r="V15" s="5" t="s">
        <v>14</v>
      </c>
      <c r="W15" s="56" t="s">
        <v>244</v>
      </c>
      <c r="X15" s="298" t="s">
        <v>21</v>
      </c>
      <c r="Y15" s="3" t="s">
        <v>43</v>
      </c>
      <c r="Z15" s="4"/>
      <c r="AA15" s="4"/>
      <c r="AB15" s="7"/>
      <c r="AC15" s="6" t="str">
        <f t="shared" ref="AC15" si="2">IF(G15="","",G15&amp;"_"&amp;H15&amp;"_"&amp;I15&amp;"_"&amp;J15&amp;"_"&amp;K15&amp;"_"&amp;L15&amp;"_"&amp;M15)</f>
        <v>710_82_1610_5_010_02_A</v>
      </c>
      <c r="AD15" s="65" t="str">
        <f t="shared" ref="AD15" si="3">IF(G15="","",G15&amp;"_"&amp;H15&amp;"_"&amp;I15&amp;"_"&amp;J15&amp;"_"&amp;K15&amp;"_"&amp;L15&amp;"  "&amp;T15)</f>
        <v>710_82_1610_5_010_02  Lageplan Straßenplanung West</v>
      </c>
    </row>
    <row r="16" spans="1:31" s="184" customFormat="1" ht="12.75" customHeight="1" x14ac:dyDescent="0.25">
      <c r="A16" s="78" t="s">
        <v>26</v>
      </c>
      <c r="B16" s="430" t="s">
        <v>26</v>
      </c>
      <c r="C16" s="667"/>
      <c r="D16" s="342">
        <v>44184</v>
      </c>
      <c r="E16" s="667"/>
      <c r="F16" s="397"/>
      <c r="G16" s="28">
        <v>710</v>
      </c>
      <c r="H16" s="13">
        <v>82</v>
      </c>
      <c r="I16" s="7" t="s">
        <v>41</v>
      </c>
      <c r="J16" s="7" t="s">
        <v>98</v>
      </c>
      <c r="K16" s="7" t="s">
        <v>57</v>
      </c>
      <c r="L16" s="7" t="s">
        <v>31</v>
      </c>
      <c r="M16" s="7" t="s">
        <v>19</v>
      </c>
      <c r="N16" s="667">
        <v>44183</v>
      </c>
      <c r="O16" s="35" t="s">
        <v>101</v>
      </c>
      <c r="P16" s="8" t="s">
        <v>102</v>
      </c>
      <c r="Q16" s="8" t="s">
        <v>103</v>
      </c>
      <c r="R16" s="17" t="s">
        <v>248</v>
      </c>
      <c r="S16" s="17" t="s">
        <v>250</v>
      </c>
      <c r="T16" s="26" t="s">
        <v>1278</v>
      </c>
      <c r="U16" s="17"/>
      <c r="V16" s="5" t="s">
        <v>14</v>
      </c>
      <c r="W16" s="56" t="s">
        <v>244</v>
      </c>
      <c r="X16" s="298" t="s">
        <v>21</v>
      </c>
      <c r="Y16" s="3" t="s">
        <v>43</v>
      </c>
      <c r="Z16" s="4"/>
      <c r="AA16" s="4"/>
      <c r="AB16" s="7"/>
      <c r="AC16" s="6" t="str">
        <f t="shared" ref="AC16" si="4">IF(G16="","",G16&amp;"_"&amp;H16&amp;"_"&amp;I16&amp;"_"&amp;J16&amp;"_"&amp;K16&amp;"_"&amp;L16&amp;"_"&amp;M16)</f>
        <v>710_82_1610_5_010_03_A</v>
      </c>
      <c r="AD16" s="65" t="str">
        <f t="shared" ref="AD16" si="5">IF(G16="","",G16&amp;"_"&amp;H16&amp;"_"&amp;I16&amp;"_"&amp;J16&amp;"_"&amp;K16&amp;"_"&amp;L16&amp;"  "&amp;T16)</f>
        <v>710_82_1610_5_010_03  Lageplan Straßenplanung Ost</v>
      </c>
    </row>
    <row r="17" spans="1:30" s="680" customFormat="1" ht="12.75" customHeight="1" x14ac:dyDescent="0.25">
      <c r="A17" s="1009" t="s">
        <v>26</v>
      </c>
      <c r="B17" s="1010" t="s">
        <v>26</v>
      </c>
      <c r="C17" s="136">
        <v>44094</v>
      </c>
      <c r="D17" s="136">
        <v>44299</v>
      </c>
      <c r="E17" s="1011"/>
      <c r="F17" s="1012"/>
      <c r="G17" s="961">
        <v>710</v>
      </c>
      <c r="H17" s="104">
        <v>82</v>
      </c>
      <c r="I17" s="105" t="s">
        <v>41</v>
      </c>
      <c r="J17" s="105" t="s">
        <v>98</v>
      </c>
      <c r="K17" s="105" t="s">
        <v>58</v>
      </c>
      <c r="L17" s="105" t="s">
        <v>25</v>
      </c>
      <c r="M17" s="105" t="s">
        <v>56</v>
      </c>
      <c r="N17" s="1011">
        <v>44298</v>
      </c>
      <c r="O17" s="106" t="s">
        <v>101</v>
      </c>
      <c r="P17" s="107" t="s">
        <v>102</v>
      </c>
      <c r="Q17" s="107" t="s">
        <v>103</v>
      </c>
      <c r="R17" s="108" t="s">
        <v>248</v>
      </c>
      <c r="S17" s="108" t="s">
        <v>250</v>
      </c>
      <c r="T17" s="108" t="s">
        <v>996</v>
      </c>
      <c r="U17" s="108"/>
      <c r="V17" s="110" t="s">
        <v>14</v>
      </c>
      <c r="W17" s="668" t="s">
        <v>244</v>
      </c>
      <c r="X17" s="153" t="s">
        <v>21</v>
      </c>
      <c r="Y17" s="113" t="s">
        <v>43</v>
      </c>
      <c r="Z17" s="114"/>
      <c r="AA17" s="114"/>
      <c r="AB17" s="105"/>
      <c r="AC17" s="115" t="str">
        <f t="shared" ref="AC17" si="6">IF(G17="","",G17&amp;"_"&amp;H17&amp;"_"&amp;I17&amp;"_"&amp;J17&amp;"_"&amp;K17&amp;"_"&amp;L17&amp;"_"&amp;M17)</f>
        <v>710_82_1610_5_020_01_B</v>
      </c>
      <c r="AD17" s="368" t="str">
        <f t="shared" ref="AD17" si="7">IF(G17="","",G17&amp;"_"&amp;H17&amp;"_"&amp;I17&amp;"_"&amp;J17&amp;"_"&amp;K17&amp;"_"&amp;L17&amp;"  "&amp;T17)</f>
        <v>710_82_1610_5_020_01  Lageplan BE, Baustraßen West</v>
      </c>
    </row>
    <row r="18" spans="1:30" s="680" customFormat="1" ht="12.75" customHeight="1" x14ac:dyDescent="0.25">
      <c r="A18" s="1009" t="s">
        <v>26</v>
      </c>
      <c r="B18" s="1010" t="s">
        <v>26</v>
      </c>
      <c r="C18" s="136">
        <v>44094</v>
      </c>
      <c r="D18" s="136">
        <v>44299</v>
      </c>
      <c r="E18" s="1011"/>
      <c r="F18" s="1012"/>
      <c r="G18" s="961">
        <v>710</v>
      </c>
      <c r="H18" s="104">
        <v>82</v>
      </c>
      <c r="I18" s="105" t="s">
        <v>41</v>
      </c>
      <c r="J18" s="105" t="s">
        <v>98</v>
      </c>
      <c r="K18" s="105" t="s">
        <v>58</v>
      </c>
      <c r="L18" s="105" t="s">
        <v>29</v>
      </c>
      <c r="M18" s="105" t="s">
        <v>56</v>
      </c>
      <c r="N18" s="1011">
        <v>44298</v>
      </c>
      <c r="O18" s="106" t="s">
        <v>101</v>
      </c>
      <c r="P18" s="107" t="s">
        <v>102</v>
      </c>
      <c r="Q18" s="107" t="s">
        <v>103</v>
      </c>
      <c r="R18" s="108" t="s">
        <v>248</v>
      </c>
      <c r="S18" s="108" t="s">
        <v>250</v>
      </c>
      <c r="T18" s="108" t="s">
        <v>997</v>
      </c>
      <c r="U18" s="108"/>
      <c r="V18" s="110" t="s">
        <v>14</v>
      </c>
      <c r="W18" s="668" t="s">
        <v>244</v>
      </c>
      <c r="X18" s="153" t="s">
        <v>21</v>
      </c>
      <c r="Y18" s="113" t="s">
        <v>43</v>
      </c>
      <c r="Z18" s="114"/>
      <c r="AA18" s="114"/>
      <c r="AB18" s="105"/>
      <c r="AC18" s="115" t="str">
        <f t="shared" ref="AC18" si="8">IF(G18="","",G18&amp;"_"&amp;H18&amp;"_"&amp;I18&amp;"_"&amp;J18&amp;"_"&amp;K18&amp;"_"&amp;L18&amp;"_"&amp;M18)</f>
        <v>710_82_1610_5_020_02_B</v>
      </c>
      <c r="AD18" s="368" t="str">
        <f t="shared" ref="AD18" si="9">IF(G18="","",G18&amp;"_"&amp;H18&amp;"_"&amp;I18&amp;"_"&amp;J18&amp;"_"&amp;K18&amp;"_"&amp;L18&amp;"  "&amp;T18)</f>
        <v>710_82_1610_5_020_02  Lageplan BE, Baustraßen Mitte</v>
      </c>
    </row>
    <row r="19" spans="1:30" s="680" customFormat="1" ht="12.75" customHeight="1" x14ac:dyDescent="0.25">
      <c r="A19" s="1009" t="s">
        <v>26</v>
      </c>
      <c r="B19" s="1010" t="s">
        <v>26</v>
      </c>
      <c r="C19" s="136">
        <v>44094</v>
      </c>
      <c r="D19" s="136">
        <v>44299</v>
      </c>
      <c r="E19" s="1011"/>
      <c r="F19" s="1012"/>
      <c r="G19" s="961">
        <v>710</v>
      </c>
      <c r="H19" s="104">
        <v>82</v>
      </c>
      <c r="I19" s="105" t="s">
        <v>41</v>
      </c>
      <c r="J19" s="105" t="s">
        <v>98</v>
      </c>
      <c r="K19" s="105" t="s">
        <v>58</v>
      </c>
      <c r="L19" s="105" t="s">
        <v>31</v>
      </c>
      <c r="M19" s="105" t="s">
        <v>56</v>
      </c>
      <c r="N19" s="1011">
        <v>44298</v>
      </c>
      <c r="O19" s="106" t="s">
        <v>101</v>
      </c>
      <c r="P19" s="107" t="s">
        <v>102</v>
      </c>
      <c r="Q19" s="107" t="s">
        <v>103</v>
      </c>
      <c r="R19" s="108" t="s">
        <v>248</v>
      </c>
      <c r="S19" s="108" t="s">
        <v>250</v>
      </c>
      <c r="T19" s="108" t="s">
        <v>998</v>
      </c>
      <c r="U19" s="108"/>
      <c r="V19" s="110" t="s">
        <v>14</v>
      </c>
      <c r="W19" s="668" t="s">
        <v>244</v>
      </c>
      <c r="X19" s="153" t="s">
        <v>21</v>
      </c>
      <c r="Y19" s="113" t="s">
        <v>43</v>
      </c>
      <c r="Z19" s="114"/>
      <c r="AA19" s="114"/>
      <c r="AB19" s="105"/>
      <c r="AC19" s="115" t="str">
        <f t="shared" ref="AC19" si="10">IF(G19="","",G19&amp;"_"&amp;H19&amp;"_"&amp;I19&amp;"_"&amp;J19&amp;"_"&amp;K19&amp;"_"&amp;L19&amp;"_"&amp;M19)</f>
        <v>710_82_1610_5_020_03_B</v>
      </c>
      <c r="AD19" s="368" t="str">
        <f t="shared" ref="AD19" si="11">IF(G19="","",G19&amp;"_"&amp;H19&amp;"_"&amp;I19&amp;"_"&amp;J19&amp;"_"&amp;K19&amp;"_"&amp;L19&amp;"  "&amp;T19)</f>
        <v>710_82_1610_5_020_03  Lageplan BE, Baustraßen Ost</v>
      </c>
    </row>
    <row r="20" spans="1:30" s="184" customFormat="1" ht="12.75" customHeight="1" x14ac:dyDescent="0.25">
      <c r="A20" s="78" t="s">
        <v>26</v>
      </c>
      <c r="B20" s="430" t="s">
        <v>26</v>
      </c>
      <c r="C20" s="342">
        <v>43794</v>
      </c>
      <c r="D20" s="342">
        <v>44184</v>
      </c>
      <c r="E20" s="342">
        <v>44300</v>
      </c>
      <c r="F20" s="397"/>
      <c r="G20" s="28">
        <v>710</v>
      </c>
      <c r="H20" s="13">
        <v>82</v>
      </c>
      <c r="I20" s="7" t="s">
        <v>41</v>
      </c>
      <c r="J20" s="7" t="s">
        <v>98</v>
      </c>
      <c r="K20" s="69" t="s">
        <v>95</v>
      </c>
      <c r="L20" s="7" t="s">
        <v>25</v>
      </c>
      <c r="M20" s="7" t="s">
        <v>54</v>
      </c>
      <c r="N20" s="667">
        <v>44299</v>
      </c>
      <c r="O20" s="35" t="s">
        <v>101</v>
      </c>
      <c r="P20" s="8" t="s">
        <v>102</v>
      </c>
      <c r="Q20" s="8" t="s">
        <v>103</v>
      </c>
      <c r="R20" s="17" t="s">
        <v>248</v>
      </c>
      <c r="S20" s="17" t="s">
        <v>250</v>
      </c>
      <c r="T20" s="17" t="s">
        <v>190</v>
      </c>
      <c r="U20" s="17"/>
      <c r="V20" s="5" t="s">
        <v>14</v>
      </c>
      <c r="W20" s="56" t="s">
        <v>244</v>
      </c>
      <c r="X20" s="298" t="s">
        <v>21</v>
      </c>
      <c r="Y20" s="3" t="s">
        <v>53</v>
      </c>
      <c r="Z20" s="4"/>
      <c r="AA20" s="4"/>
      <c r="AB20" s="7"/>
      <c r="AC20" s="6" t="str">
        <f t="shared" si="0"/>
        <v>710_82_1610_5_420_01_C</v>
      </c>
      <c r="AD20" s="65" t="str">
        <f t="shared" si="1"/>
        <v>710_82_1610_5_420_01  Regelquerschnitte</v>
      </c>
    </row>
    <row r="21" spans="1:30" s="184" customFormat="1" ht="12.75" customHeight="1" x14ac:dyDescent="0.25">
      <c r="A21" s="78" t="s">
        <v>26</v>
      </c>
      <c r="B21" s="430" t="s">
        <v>26</v>
      </c>
      <c r="C21" s="342">
        <v>43794</v>
      </c>
      <c r="D21" s="342">
        <v>44184</v>
      </c>
      <c r="E21" s="667"/>
      <c r="F21" s="397"/>
      <c r="G21" s="28">
        <v>710</v>
      </c>
      <c r="H21" s="13">
        <v>82</v>
      </c>
      <c r="I21" s="7" t="s">
        <v>41</v>
      </c>
      <c r="J21" s="7" t="s">
        <v>98</v>
      </c>
      <c r="K21" s="69" t="s">
        <v>341</v>
      </c>
      <c r="L21" s="7" t="s">
        <v>25</v>
      </c>
      <c r="M21" s="7" t="s">
        <v>56</v>
      </c>
      <c r="N21" s="667">
        <v>44183</v>
      </c>
      <c r="O21" s="35" t="s">
        <v>101</v>
      </c>
      <c r="P21" s="8" t="s">
        <v>102</v>
      </c>
      <c r="Q21" s="8" t="s">
        <v>103</v>
      </c>
      <c r="R21" s="17" t="s">
        <v>248</v>
      </c>
      <c r="S21" s="17" t="s">
        <v>250</v>
      </c>
      <c r="T21" s="17" t="s">
        <v>342</v>
      </c>
      <c r="U21" s="17"/>
      <c r="V21" s="5" t="s">
        <v>14</v>
      </c>
      <c r="W21" s="56" t="s">
        <v>244</v>
      </c>
      <c r="X21" s="298" t="s">
        <v>21</v>
      </c>
      <c r="Y21" s="3" t="s">
        <v>43</v>
      </c>
      <c r="Z21" s="4"/>
      <c r="AA21" s="4"/>
      <c r="AB21" s="7"/>
      <c r="AC21" s="6" t="str">
        <f t="shared" si="0"/>
        <v>710_82_1610_5_430_01_B</v>
      </c>
      <c r="AD21" s="65" t="str">
        <f t="shared" si="1"/>
        <v>710_82_1610_5_430_01  Höhenplan Achse H 1</v>
      </c>
    </row>
    <row r="22" spans="1:30" s="184" customFormat="1" ht="12.75" customHeight="1" x14ac:dyDescent="0.25">
      <c r="A22" s="78" t="s">
        <v>26</v>
      </c>
      <c r="B22" s="430" t="s">
        <v>26</v>
      </c>
      <c r="C22" s="342">
        <v>43794</v>
      </c>
      <c r="D22" s="342">
        <v>44184</v>
      </c>
      <c r="E22" s="667"/>
      <c r="F22" s="397"/>
      <c r="G22" s="28">
        <v>710</v>
      </c>
      <c r="H22" s="13">
        <v>82</v>
      </c>
      <c r="I22" s="7" t="s">
        <v>41</v>
      </c>
      <c r="J22" s="7" t="s">
        <v>98</v>
      </c>
      <c r="K22" s="69" t="s">
        <v>341</v>
      </c>
      <c r="L22" s="7" t="s">
        <v>29</v>
      </c>
      <c r="M22" s="7" t="s">
        <v>56</v>
      </c>
      <c r="N22" s="667">
        <v>44183</v>
      </c>
      <c r="O22" s="35" t="s">
        <v>101</v>
      </c>
      <c r="P22" s="8" t="s">
        <v>102</v>
      </c>
      <c r="Q22" s="8" t="s">
        <v>103</v>
      </c>
      <c r="R22" s="17" t="s">
        <v>248</v>
      </c>
      <c r="S22" s="17" t="s">
        <v>250</v>
      </c>
      <c r="T22" s="17" t="s">
        <v>343</v>
      </c>
      <c r="U22" s="17"/>
      <c r="V22" s="5" t="s">
        <v>14</v>
      </c>
      <c r="W22" s="56" t="s">
        <v>244</v>
      </c>
      <c r="X22" s="298" t="s">
        <v>21</v>
      </c>
      <c r="Y22" s="3" t="s">
        <v>43</v>
      </c>
      <c r="Z22" s="4"/>
      <c r="AA22" s="4"/>
      <c r="AB22" s="7"/>
      <c r="AC22" s="6" t="str">
        <f t="shared" si="0"/>
        <v>710_82_1610_5_430_02_B</v>
      </c>
      <c r="AD22" s="65" t="str">
        <f t="shared" si="1"/>
        <v>710_82_1610_5_430_02  Höhenplan Achse H 2</v>
      </c>
    </row>
    <row r="23" spans="1:30" s="184" customFormat="1" ht="12.75" customHeight="1" x14ac:dyDescent="0.25">
      <c r="A23" s="78" t="s">
        <v>26</v>
      </c>
      <c r="B23" s="430" t="s">
        <v>26</v>
      </c>
      <c r="C23" s="342">
        <v>43794</v>
      </c>
      <c r="D23" s="342">
        <v>44184</v>
      </c>
      <c r="E23" s="667"/>
      <c r="F23" s="397"/>
      <c r="G23" s="28">
        <v>710</v>
      </c>
      <c r="H23" s="13">
        <v>82</v>
      </c>
      <c r="I23" s="7" t="s">
        <v>41</v>
      </c>
      <c r="J23" s="7" t="s">
        <v>98</v>
      </c>
      <c r="K23" s="69" t="s">
        <v>341</v>
      </c>
      <c r="L23" s="7" t="s">
        <v>31</v>
      </c>
      <c r="M23" s="7" t="s">
        <v>56</v>
      </c>
      <c r="N23" s="667">
        <v>44183</v>
      </c>
      <c r="O23" s="35" t="s">
        <v>101</v>
      </c>
      <c r="P23" s="8" t="s">
        <v>102</v>
      </c>
      <c r="Q23" s="8" t="s">
        <v>103</v>
      </c>
      <c r="R23" s="17" t="s">
        <v>248</v>
      </c>
      <c r="S23" s="17" t="s">
        <v>250</v>
      </c>
      <c r="T23" s="17" t="s">
        <v>344</v>
      </c>
      <c r="U23" s="17"/>
      <c r="V23" s="5" t="s">
        <v>14</v>
      </c>
      <c r="W23" s="56" t="s">
        <v>244</v>
      </c>
      <c r="X23" s="298" t="s">
        <v>21</v>
      </c>
      <c r="Y23" s="3" t="s">
        <v>43</v>
      </c>
      <c r="Z23" s="4"/>
      <c r="AA23" s="4"/>
      <c r="AB23" s="7"/>
      <c r="AC23" s="6" t="str">
        <f t="shared" si="0"/>
        <v>710_82_1610_5_430_03_B</v>
      </c>
      <c r="AD23" s="65" t="str">
        <f t="shared" si="1"/>
        <v>710_82_1610_5_430_03  Höhenplan Achse H 3</v>
      </c>
    </row>
    <row r="24" spans="1:30" s="184" customFormat="1" ht="12.75" customHeight="1" x14ac:dyDescent="0.25">
      <c r="A24" s="78" t="s">
        <v>26</v>
      </c>
      <c r="B24" s="430" t="s">
        <v>26</v>
      </c>
      <c r="C24" s="342">
        <v>43794</v>
      </c>
      <c r="D24" s="342">
        <v>44184</v>
      </c>
      <c r="E24" s="667"/>
      <c r="F24" s="397"/>
      <c r="G24" s="28">
        <v>710</v>
      </c>
      <c r="H24" s="13">
        <v>82</v>
      </c>
      <c r="I24" s="7" t="s">
        <v>41</v>
      </c>
      <c r="J24" s="7" t="s">
        <v>98</v>
      </c>
      <c r="K24" s="69" t="s">
        <v>341</v>
      </c>
      <c r="L24" s="7" t="s">
        <v>33</v>
      </c>
      <c r="M24" s="7" t="s">
        <v>56</v>
      </c>
      <c r="N24" s="667">
        <v>44183</v>
      </c>
      <c r="O24" s="35" t="s">
        <v>101</v>
      </c>
      <c r="P24" s="8" t="s">
        <v>102</v>
      </c>
      <c r="Q24" s="8" t="s">
        <v>103</v>
      </c>
      <c r="R24" s="17" t="s">
        <v>248</v>
      </c>
      <c r="S24" s="17" t="s">
        <v>250</v>
      </c>
      <c r="T24" s="17" t="s">
        <v>345</v>
      </c>
      <c r="U24" s="17"/>
      <c r="V24" s="5" t="s">
        <v>14</v>
      </c>
      <c r="W24" s="56" t="s">
        <v>244</v>
      </c>
      <c r="X24" s="298" t="s">
        <v>21</v>
      </c>
      <c r="Y24" s="3" t="s">
        <v>43</v>
      </c>
      <c r="Z24" s="4"/>
      <c r="AA24" s="4"/>
      <c r="AB24" s="7"/>
      <c r="AC24" s="6" t="str">
        <f t="shared" si="0"/>
        <v>710_82_1610_5_430_04_B</v>
      </c>
      <c r="AD24" s="65" t="str">
        <f t="shared" si="1"/>
        <v>710_82_1610_5_430_04  Höhenplan Achse H 4</v>
      </c>
    </row>
    <row r="25" spans="1:30" s="184" customFormat="1" ht="12.75" customHeight="1" x14ac:dyDescent="0.25">
      <c r="A25" s="78" t="s">
        <v>26</v>
      </c>
      <c r="B25" s="430" t="s">
        <v>26</v>
      </c>
      <c r="C25" s="342">
        <v>43794</v>
      </c>
      <c r="D25" s="342">
        <v>44184</v>
      </c>
      <c r="E25" s="667"/>
      <c r="F25" s="397"/>
      <c r="G25" s="28">
        <v>710</v>
      </c>
      <c r="H25" s="13">
        <v>82</v>
      </c>
      <c r="I25" s="7" t="s">
        <v>41</v>
      </c>
      <c r="J25" s="7" t="s">
        <v>98</v>
      </c>
      <c r="K25" s="69" t="s">
        <v>341</v>
      </c>
      <c r="L25" s="7" t="s">
        <v>36</v>
      </c>
      <c r="M25" s="7" t="s">
        <v>56</v>
      </c>
      <c r="N25" s="667">
        <v>44183</v>
      </c>
      <c r="O25" s="35" t="s">
        <v>101</v>
      </c>
      <c r="P25" s="8" t="s">
        <v>102</v>
      </c>
      <c r="Q25" s="8" t="s">
        <v>103</v>
      </c>
      <c r="R25" s="17" t="s">
        <v>248</v>
      </c>
      <c r="S25" s="17" t="s">
        <v>250</v>
      </c>
      <c r="T25" s="17" t="s">
        <v>346</v>
      </c>
      <c r="U25" s="17"/>
      <c r="V25" s="5" t="s">
        <v>14</v>
      </c>
      <c r="W25" s="56" t="s">
        <v>244</v>
      </c>
      <c r="X25" s="298" t="s">
        <v>21</v>
      </c>
      <c r="Y25" s="3" t="s">
        <v>43</v>
      </c>
      <c r="Z25" s="4"/>
      <c r="AA25" s="4"/>
      <c r="AB25" s="7"/>
      <c r="AC25" s="6" t="str">
        <f t="shared" si="0"/>
        <v>710_82_1610_5_430_05_B</v>
      </c>
      <c r="AD25" s="65" t="str">
        <f t="shared" si="1"/>
        <v>710_82_1610_5_430_05  Höhenplan Achse H 5</v>
      </c>
    </row>
    <row r="26" spans="1:30" s="184" customFormat="1" ht="12.75" customHeight="1" x14ac:dyDescent="0.25">
      <c r="A26" s="78" t="s">
        <v>26</v>
      </c>
      <c r="B26" s="430" t="s">
        <v>26</v>
      </c>
      <c r="C26" s="342">
        <v>43794</v>
      </c>
      <c r="D26" s="342">
        <v>44184</v>
      </c>
      <c r="E26" s="667"/>
      <c r="F26" s="397"/>
      <c r="G26" s="28">
        <v>710</v>
      </c>
      <c r="H26" s="13">
        <v>82</v>
      </c>
      <c r="I26" s="7" t="s">
        <v>41</v>
      </c>
      <c r="J26" s="7" t="s">
        <v>98</v>
      </c>
      <c r="K26" s="69" t="s">
        <v>341</v>
      </c>
      <c r="L26" s="7" t="s">
        <v>49</v>
      </c>
      <c r="M26" s="7" t="s">
        <v>56</v>
      </c>
      <c r="N26" s="667">
        <v>44183</v>
      </c>
      <c r="O26" s="35" t="s">
        <v>101</v>
      </c>
      <c r="P26" s="8" t="s">
        <v>102</v>
      </c>
      <c r="Q26" s="8" t="s">
        <v>103</v>
      </c>
      <c r="R26" s="17" t="s">
        <v>248</v>
      </c>
      <c r="S26" s="17" t="s">
        <v>250</v>
      </c>
      <c r="T26" s="17" t="s">
        <v>347</v>
      </c>
      <c r="U26" s="17"/>
      <c r="V26" s="5" t="s">
        <v>14</v>
      </c>
      <c r="W26" s="56" t="s">
        <v>244</v>
      </c>
      <c r="X26" s="298" t="s">
        <v>21</v>
      </c>
      <c r="Y26" s="3" t="s">
        <v>43</v>
      </c>
      <c r="Z26" s="4"/>
      <c r="AA26" s="4"/>
      <c r="AB26" s="7"/>
      <c r="AC26" s="6" t="str">
        <f t="shared" si="0"/>
        <v>710_82_1610_5_430_06_B</v>
      </c>
      <c r="AD26" s="65" t="str">
        <f t="shared" si="1"/>
        <v>710_82_1610_5_430_06  Höhenplan Achse V 1</v>
      </c>
    </row>
    <row r="27" spans="1:30" s="184" customFormat="1" ht="12.75" customHeight="1" x14ac:dyDescent="0.25">
      <c r="A27" s="78" t="s">
        <v>26</v>
      </c>
      <c r="B27" s="430" t="s">
        <v>26</v>
      </c>
      <c r="C27" s="342">
        <v>43794</v>
      </c>
      <c r="D27" s="342">
        <v>44184</v>
      </c>
      <c r="E27" s="667"/>
      <c r="F27" s="397"/>
      <c r="G27" s="28">
        <v>710</v>
      </c>
      <c r="H27" s="13">
        <v>82</v>
      </c>
      <c r="I27" s="7" t="s">
        <v>41</v>
      </c>
      <c r="J27" s="7" t="s">
        <v>98</v>
      </c>
      <c r="K27" s="69" t="s">
        <v>341</v>
      </c>
      <c r="L27" s="7" t="s">
        <v>50</v>
      </c>
      <c r="M27" s="7" t="s">
        <v>56</v>
      </c>
      <c r="N27" s="667">
        <v>44183</v>
      </c>
      <c r="O27" s="35" t="s">
        <v>101</v>
      </c>
      <c r="P27" s="8" t="s">
        <v>102</v>
      </c>
      <c r="Q27" s="8" t="s">
        <v>103</v>
      </c>
      <c r="R27" s="17" t="s">
        <v>248</v>
      </c>
      <c r="S27" s="17" t="s">
        <v>250</v>
      </c>
      <c r="T27" s="17" t="s">
        <v>348</v>
      </c>
      <c r="U27" s="17"/>
      <c r="V27" s="5" t="s">
        <v>14</v>
      </c>
      <c r="W27" s="56" t="s">
        <v>244</v>
      </c>
      <c r="X27" s="298" t="s">
        <v>21</v>
      </c>
      <c r="Y27" s="3" t="s">
        <v>43</v>
      </c>
      <c r="Z27" s="4"/>
      <c r="AA27" s="4"/>
      <c r="AB27" s="7"/>
      <c r="AC27" s="6" t="str">
        <f t="shared" si="0"/>
        <v>710_82_1610_5_430_07_B</v>
      </c>
      <c r="AD27" s="65" t="str">
        <f t="shared" si="1"/>
        <v>710_82_1610_5_430_07  Höhenplan Achse V 2</v>
      </c>
    </row>
    <row r="28" spans="1:30" s="184" customFormat="1" ht="12.75" customHeight="1" x14ac:dyDescent="0.25">
      <c r="A28" s="78" t="s">
        <v>26</v>
      </c>
      <c r="B28" s="430" t="s">
        <v>26</v>
      </c>
      <c r="C28" s="342">
        <v>43794</v>
      </c>
      <c r="D28" s="342">
        <v>44184</v>
      </c>
      <c r="E28" s="667"/>
      <c r="F28" s="397"/>
      <c r="G28" s="28">
        <v>710</v>
      </c>
      <c r="H28" s="13">
        <v>82</v>
      </c>
      <c r="I28" s="7" t="s">
        <v>41</v>
      </c>
      <c r="J28" s="7" t="s">
        <v>98</v>
      </c>
      <c r="K28" s="69" t="s">
        <v>341</v>
      </c>
      <c r="L28" s="7" t="s">
        <v>51</v>
      </c>
      <c r="M28" s="7" t="s">
        <v>56</v>
      </c>
      <c r="N28" s="667">
        <v>44183</v>
      </c>
      <c r="O28" s="35" t="s">
        <v>101</v>
      </c>
      <c r="P28" s="8" t="s">
        <v>102</v>
      </c>
      <c r="Q28" s="8" t="s">
        <v>103</v>
      </c>
      <c r="R28" s="17" t="s">
        <v>248</v>
      </c>
      <c r="S28" s="17" t="s">
        <v>250</v>
      </c>
      <c r="T28" s="17" t="s">
        <v>349</v>
      </c>
      <c r="U28" s="17"/>
      <c r="V28" s="5" t="s">
        <v>14</v>
      </c>
      <c r="W28" s="56" t="s">
        <v>244</v>
      </c>
      <c r="X28" s="298" t="s">
        <v>21</v>
      </c>
      <c r="Y28" s="3" t="s">
        <v>43</v>
      </c>
      <c r="Z28" s="4"/>
      <c r="AA28" s="4"/>
      <c r="AB28" s="7"/>
      <c r="AC28" s="6" t="str">
        <f t="shared" si="0"/>
        <v>710_82_1610_5_430_08_B</v>
      </c>
      <c r="AD28" s="65" t="str">
        <f t="shared" si="1"/>
        <v>710_82_1610_5_430_08  Höhenplan Achse V 3</v>
      </c>
    </row>
    <row r="29" spans="1:30" s="184" customFormat="1" ht="12.75" customHeight="1" x14ac:dyDescent="0.25">
      <c r="A29" s="78" t="s">
        <v>26</v>
      </c>
      <c r="B29" s="430" t="s">
        <v>26</v>
      </c>
      <c r="C29" s="342">
        <v>43794</v>
      </c>
      <c r="D29" s="342">
        <v>44184</v>
      </c>
      <c r="E29" s="667"/>
      <c r="F29" s="397"/>
      <c r="G29" s="28">
        <v>710</v>
      </c>
      <c r="H29" s="13">
        <v>82</v>
      </c>
      <c r="I29" s="7" t="s">
        <v>41</v>
      </c>
      <c r="J29" s="7" t="s">
        <v>98</v>
      </c>
      <c r="K29" s="69" t="s">
        <v>341</v>
      </c>
      <c r="L29" s="7" t="s">
        <v>52</v>
      </c>
      <c r="M29" s="7" t="s">
        <v>56</v>
      </c>
      <c r="N29" s="667">
        <v>44183</v>
      </c>
      <c r="O29" s="35" t="s">
        <v>101</v>
      </c>
      <c r="P29" s="8" t="s">
        <v>102</v>
      </c>
      <c r="Q29" s="8" t="s">
        <v>103</v>
      </c>
      <c r="R29" s="17" t="s">
        <v>248</v>
      </c>
      <c r="S29" s="17" t="s">
        <v>250</v>
      </c>
      <c r="T29" s="17" t="s">
        <v>350</v>
      </c>
      <c r="U29" s="17"/>
      <c r="V29" s="5" t="s">
        <v>14</v>
      </c>
      <c r="W29" s="56" t="s">
        <v>244</v>
      </c>
      <c r="X29" s="298" t="s">
        <v>21</v>
      </c>
      <c r="Y29" s="3" t="s">
        <v>43</v>
      </c>
      <c r="Z29" s="4"/>
      <c r="AA29" s="4"/>
      <c r="AB29" s="7"/>
      <c r="AC29" s="6" t="str">
        <f t="shared" si="0"/>
        <v>710_82_1610_5_430_09_B</v>
      </c>
      <c r="AD29" s="65" t="str">
        <f t="shared" si="1"/>
        <v>710_82_1610_5_430_09  Höhenplan Achse V 4</v>
      </c>
    </row>
    <row r="30" spans="1:30" s="184" customFormat="1" ht="12.75" customHeight="1" x14ac:dyDescent="0.25">
      <c r="A30" s="78" t="s">
        <v>26</v>
      </c>
      <c r="B30" s="430" t="s">
        <v>26</v>
      </c>
      <c r="C30" s="342">
        <v>43794</v>
      </c>
      <c r="D30" s="342">
        <v>44184</v>
      </c>
      <c r="E30" s="667"/>
      <c r="F30" s="397"/>
      <c r="G30" s="28">
        <v>710</v>
      </c>
      <c r="H30" s="13">
        <v>82</v>
      </c>
      <c r="I30" s="7" t="s">
        <v>41</v>
      </c>
      <c r="J30" s="7" t="s">
        <v>98</v>
      </c>
      <c r="K30" s="69" t="s">
        <v>341</v>
      </c>
      <c r="L30" s="7" t="s">
        <v>279</v>
      </c>
      <c r="M30" s="7" t="s">
        <v>56</v>
      </c>
      <c r="N30" s="667">
        <v>44183</v>
      </c>
      <c r="O30" s="35" t="s">
        <v>101</v>
      </c>
      <c r="P30" s="8" t="s">
        <v>102</v>
      </c>
      <c r="Q30" s="8" t="s">
        <v>103</v>
      </c>
      <c r="R30" s="17" t="s">
        <v>248</v>
      </c>
      <c r="S30" s="17" t="s">
        <v>250</v>
      </c>
      <c r="T30" s="17" t="s">
        <v>351</v>
      </c>
      <c r="U30" s="17"/>
      <c r="V30" s="5" t="s">
        <v>14</v>
      </c>
      <c r="W30" s="56" t="s">
        <v>244</v>
      </c>
      <c r="X30" s="298" t="s">
        <v>21</v>
      </c>
      <c r="Y30" s="3" t="s">
        <v>43</v>
      </c>
      <c r="Z30" s="4"/>
      <c r="AA30" s="4"/>
      <c r="AB30" s="7"/>
      <c r="AC30" s="6" t="str">
        <f t="shared" si="0"/>
        <v>710_82_1610_5_430_10_B</v>
      </c>
      <c r="AD30" s="65" t="str">
        <f t="shared" si="1"/>
        <v>710_82_1610_5_430_10  Höhenplan Achse V 5</v>
      </c>
    </row>
    <row r="31" spans="1:30" s="184" customFormat="1" ht="12.75" customHeight="1" x14ac:dyDescent="0.25">
      <c r="A31" s="78" t="s">
        <v>26</v>
      </c>
      <c r="B31" s="430" t="s">
        <v>26</v>
      </c>
      <c r="C31" s="342">
        <v>43794</v>
      </c>
      <c r="D31" s="342">
        <v>44184</v>
      </c>
      <c r="E31" s="667"/>
      <c r="F31" s="397"/>
      <c r="G31" s="28">
        <v>710</v>
      </c>
      <c r="H31" s="13">
        <v>82</v>
      </c>
      <c r="I31" s="7" t="s">
        <v>41</v>
      </c>
      <c r="J31" s="7" t="s">
        <v>98</v>
      </c>
      <c r="K31" s="69" t="s">
        <v>352</v>
      </c>
      <c r="L31" s="7" t="s">
        <v>25</v>
      </c>
      <c r="M31" s="7" t="s">
        <v>56</v>
      </c>
      <c r="N31" s="667">
        <v>44183</v>
      </c>
      <c r="O31" s="35" t="s">
        <v>101</v>
      </c>
      <c r="P31" s="8" t="s">
        <v>102</v>
      </c>
      <c r="Q31" s="8" t="s">
        <v>103</v>
      </c>
      <c r="R31" s="17" t="s">
        <v>248</v>
      </c>
      <c r="S31" s="17" t="s">
        <v>250</v>
      </c>
      <c r="T31" s="17" t="s">
        <v>353</v>
      </c>
      <c r="U31" s="17"/>
      <c r="V31" s="5" t="s">
        <v>14</v>
      </c>
      <c r="W31" s="56" t="s">
        <v>244</v>
      </c>
      <c r="X31" s="298" t="s">
        <v>21</v>
      </c>
      <c r="Y31" s="3" t="s">
        <v>30</v>
      </c>
      <c r="Z31" s="4"/>
      <c r="AA31" s="4"/>
      <c r="AB31" s="7"/>
      <c r="AC31" s="6" t="str">
        <f t="shared" si="0"/>
        <v>710_82_1610_5_440_01_B</v>
      </c>
      <c r="AD31" s="65" t="str">
        <f t="shared" si="1"/>
        <v>710_82_1610_5_440_01  Querprofile Achse H 1</v>
      </c>
    </row>
    <row r="32" spans="1:30" s="184" customFormat="1" ht="12.75" customHeight="1" x14ac:dyDescent="0.25">
      <c r="A32" s="78" t="s">
        <v>26</v>
      </c>
      <c r="B32" s="430" t="s">
        <v>26</v>
      </c>
      <c r="C32" s="342">
        <v>43794</v>
      </c>
      <c r="D32" s="342">
        <v>44184</v>
      </c>
      <c r="E32" s="667"/>
      <c r="F32" s="397"/>
      <c r="G32" s="28">
        <v>710</v>
      </c>
      <c r="H32" s="13">
        <v>82</v>
      </c>
      <c r="I32" s="7" t="s">
        <v>41</v>
      </c>
      <c r="J32" s="7" t="s">
        <v>98</v>
      </c>
      <c r="K32" s="69" t="s">
        <v>352</v>
      </c>
      <c r="L32" s="7" t="s">
        <v>29</v>
      </c>
      <c r="M32" s="7" t="s">
        <v>56</v>
      </c>
      <c r="N32" s="667">
        <v>44183</v>
      </c>
      <c r="O32" s="35" t="s">
        <v>101</v>
      </c>
      <c r="P32" s="8" t="s">
        <v>102</v>
      </c>
      <c r="Q32" s="8" t="s">
        <v>103</v>
      </c>
      <c r="R32" s="17" t="s">
        <v>248</v>
      </c>
      <c r="S32" s="17" t="s">
        <v>250</v>
      </c>
      <c r="T32" s="17" t="s">
        <v>354</v>
      </c>
      <c r="U32" s="17"/>
      <c r="V32" s="5" t="s">
        <v>14</v>
      </c>
      <c r="W32" s="56" t="s">
        <v>244</v>
      </c>
      <c r="X32" s="298" t="s">
        <v>21</v>
      </c>
      <c r="Y32" s="3" t="s">
        <v>30</v>
      </c>
      <c r="Z32" s="4"/>
      <c r="AA32" s="4"/>
      <c r="AB32" s="7"/>
      <c r="AC32" s="6" t="str">
        <f t="shared" si="0"/>
        <v>710_82_1610_5_440_02_B</v>
      </c>
      <c r="AD32" s="65" t="str">
        <f t="shared" si="1"/>
        <v>710_82_1610_5_440_02  Querprofile Achse H 2</v>
      </c>
    </row>
    <row r="33" spans="1:30" s="184" customFormat="1" ht="12.75" customHeight="1" x14ac:dyDescent="0.25">
      <c r="A33" s="78" t="s">
        <v>26</v>
      </c>
      <c r="B33" s="430" t="s">
        <v>26</v>
      </c>
      <c r="C33" s="342">
        <v>43794</v>
      </c>
      <c r="D33" s="342">
        <v>44184</v>
      </c>
      <c r="E33" s="667"/>
      <c r="F33" s="397"/>
      <c r="G33" s="28">
        <v>710</v>
      </c>
      <c r="H33" s="13">
        <v>82</v>
      </c>
      <c r="I33" s="7" t="s">
        <v>41</v>
      </c>
      <c r="J33" s="7" t="s">
        <v>98</v>
      </c>
      <c r="K33" s="69" t="s">
        <v>352</v>
      </c>
      <c r="L33" s="7" t="s">
        <v>31</v>
      </c>
      <c r="M33" s="7" t="s">
        <v>56</v>
      </c>
      <c r="N33" s="667">
        <v>44183</v>
      </c>
      <c r="O33" s="35" t="s">
        <v>101</v>
      </c>
      <c r="P33" s="8" t="s">
        <v>102</v>
      </c>
      <c r="Q33" s="8" t="s">
        <v>103</v>
      </c>
      <c r="R33" s="17" t="s">
        <v>248</v>
      </c>
      <c r="S33" s="17" t="s">
        <v>250</v>
      </c>
      <c r="T33" s="17" t="s">
        <v>355</v>
      </c>
      <c r="U33" s="17"/>
      <c r="V33" s="5" t="s">
        <v>14</v>
      </c>
      <c r="W33" s="56" t="s">
        <v>244</v>
      </c>
      <c r="X33" s="298" t="s">
        <v>21</v>
      </c>
      <c r="Y33" s="3" t="s">
        <v>30</v>
      </c>
      <c r="Z33" s="4"/>
      <c r="AA33" s="4"/>
      <c r="AB33" s="7"/>
      <c r="AC33" s="6" t="str">
        <f t="shared" si="0"/>
        <v>710_82_1610_5_440_03_B</v>
      </c>
      <c r="AD33" s="65" t="str">
        <f t="shared" si="1"/>
        <v>710_82_1610_5_440_03  Querprofile Achse H 3</v>
      </c>
    </row>
    <row r="34" spans="1:30" s="184" customFormat="1" ht="12.75" customHeight="1" x14ac:dyDescent="0.25">
      <c r="A34" s="78" t="s">
        <v>26</v>
      </c>
      <c r="B34" s="430" t="s">
        <v>26</v>
      </c>
      <c r="C34" s="342">
        <v>43794</v>
      </c>
      <c r="D34" s="342">
        <v>44184</v>
      </c>
      <c r="E34" s="667"/>
      <c r="F34" s="397"/>
      <c r="G34" s="28">
        <v>710</v>
      </c>
      <c r="H34" s="13">
        <v>82</v>
      </c>
      <c r="I34" s="7" t="s">
        <v>41</v>
      </c>
      <c r="J34" s="7" t="s">
        <v>98</v>
      </c>
      <c r="K34" s="69" t="s">
        <v>352</v>
      </c>
      <c r="L34" s="7" t="s">
        <v>33</v>
      </c>
      <c r="M34" s="7" t="s">
        <v>56</v>
      </c>
      <c r="N34" s="667">
        <v>44183</v>
      </c>
      <c r="O34" s="35" t="s">
        <v>101</v>
      </c>
      <c r="P34" s="8" t="s">
        <v>102</v>
      </c>
      <c r="Q34" s="8" t="s">
        <v>103</v>
      </c>
      <c r="R34" s="17" t="s">
        <v>248</v>
      </c>
      <c r="S34" s="17" t="s">
        <v>250</v>
      </c>
      <c r="T34" s="17" t="s">
        <v>356</v>
      </c>
      <c r="U34" s="17"/>
      <c r="V34" s="5" t="s">
        <v>14</v>
      </c>
      <c r="W34" s="56" t="s">
        <v>244</v>
      </c>
      <c r="X34" s="298" t="s">
        <v>21</v>
      </c>
      <c r="Y34" s="3" t="s">
        <v>30</v>
      </c>
      <c r="Z34" s="4"/>
      <c r="AA34" s="4"/>
      <c r="AB34" s="7"/>
      <c r="AC34" s="6" t="str">
        <f t="shared" si="0"/>
        <v>710_82_1610_5_440_04_B</v>
      </c>
      <c r="AD34" s="65" t="str">
        <f t="shared" si="1"/>
        <v>710_82_1610_5_440_04  Querprofile Achse H 4</v>
      </c>
    </row>
    <row r="35" spans="1:30" s="184" customFormat="1" ht="12.75" customHeight="1" x14ac:dyDescent="0.25">
      <c r="A35" s="78" t="s">
        <v>26</v>
      </c>
      <c r="B35" s="430" t="s">
        <v>26</v>
      </c>
      <c r="C35" s="342">
        <v>43794</v>
      </c>
      <c r="D35" s="342">
        <v>44184</v>
      </c>
      <c r="E35" s="667"/>
      <c r="F35" s="397"/>
      <c r="G35" s="28">
        <v>710</v>
      </c>
      <c r="H35" s="13">
        <v>82</v>
      </c>
      <c r="I35" s="7" t="s">
        <v>41</v>
      </c>
      <c r="J35" s="7" t="s">
        <v>98</v>
      </c>
      <c r="K35" s="69" t="s">
        <v>352</v>
      </c>
      <c r="L35" s="7" t="s">
        <v>36</v>
      </c>
      <c r="M35" s="7" t="s">
        <v>56</v>
      </c>
      <c r="N35" s="667">
        <v>44183</v>
      </c>
      <c r="O35" s="35" t="s">
        <v>101</v>
      </c>
      <c r="P35" s="8" t="s">
        <v>102</v>
      </c>
      <c r="Q35" s="8" t="s">
        <v>103</v>
      </c>
      <c r="R35" s="17" t="s">
        <v>248</v>
      </c>
      <c r="S35" s="17" t="s">
        <v>250</v>
      </c>
      <c r="T35" s="17" t="s">
        <v>357</v>
      </c>
      <c r="U35" s="17"/>
      <c r="V35" s="5" t="s">
        <v>14</v>
      </c>
      <c r="W35" s="56" t="s">
        <v>244</v>
      </c>
      <c r="X35" s="298" t="s">
        <v>21</v>
      </c>
      <c r="Y35" s="3" t="s">
        <v>30</v>
      </c>
      <c r="Z35" s="4"/>
      <c r="AA35" s="4"/>
      <c r="AB35" s="7"/>
      <c r="AC35" s="6" t="str">
        <f t="shared" si="0"/>
        <v>710_82_1610_5_440_05_B</v>
      </c>
      <c r="AD35" s="65" t="str">
        <f t="shared" si="1"/>
        <v>710_82_1610_5_440_05  Querprofile Achse H 5</v>
      </c>
    </row>
    <row r="36" spans="1:30" s="184" customFormat="1" ht="12.75" customHeight="1" x14ac:dyDescent="0.25">
      <c r="A36" s="78" t="s">
        <v>26</v>
      </c>
      <c r="B36" s="430" t="s">
        <v>26</v>
      </c>
      <c r="C36" s="342">
        <v>43794</v>
      </c>
      <c r="D36" s="342">
        <v>44184</v>
      </c>
      <c r="E36" s="667"/>
      <c r="F36" s="397"/>
      <c r="G36" s="28">
        <v>710</v>
      </c>
      <c r="H36" s="13">
        <v>82</v>
      </c>
      <c r="I36" s="7" t="s">
        <v>41</v>
      </c>
      <c r="J36" s="7" t="s">
        <v>98</v>
      </c>
      <c r="K36" s="69" t="s">
        <v>352</v>
      </c>
      <c r="L36" s="7" t="s">
        <v>49</v>
      </c>
      <c r="M36" s="7" t="s">
        <v>56</v>
      </c>
      <c r="N36" s="667">
        <v>44183</v>
      </c>
      <c r="O36" s="35" t="s">
        <v>101</v>
      </c>
      <c r="P36" s="8" t="s">
        <v>102</v>
      </c>
      <c r="Q36" s="8" t="s">
        <v>103</v>
      </c>
      <c r="R36" s="17" t="s">
        <v>248</v>
      </c>
      <c r="S36" s="17" t="s">
        <v>250</v>
      </c>
      <c r="T36" s="17" t="s">
        <v>358</v>
      </c>
      <c r="U36" s="17"/>
      <c r="V36" s="5" t="s">
        <v>14</v>
      </c>
      <c r="W36" s="56" t="s">
        <v>244</v>
      </c>
      <c r="X36" s="298" t="s">
        <v>21</v>
      </c>
      <c r="Y36" s="3" t="s">
        <v>30</v>
      </c>
      <c r="Z36" s="4"/>
      <c r="AA36" s="4"/>
      <c r="AB36" s="7"/>
      <c r="AC36" s="6" t="str">
        <f t="shared" si="0"/>
        <v>710_82_1610_5_440_06_B</v>
      </c>
      <c r="AD36" s="65" t="str">
        <f t="shared" si="1"/>
        <v>710_82_1610_5_440_06  Querprofile Achse V 1</v>
      </c>
    </row>
    <row r="37" spans="1:30" s="184" customFormat="1" ht="12.75" customHeight="1" x14ac:dyDescent="0.25">
      <c r="A37" s="78" t="s">
        <v>26</v>
      </c>
      <c r="B37" s="430" t="s">
        <v>26</v>
      </c>
      <c r="C37" s="342">
        <v>43794</v>
      </c>
      <c r="D37" s="342">
        <v>44184</v>
      </c>
      <c r="E37" s="667"/>
      <c r="F37" s="397"/>
      <c r="G37" s="28">
        <v>710</v>
      </c>
      <c r="H37" s="13">
        <v>82</v>
      </c>
      <c r="I37" s="7" t="s">
        <v>41</v>
      </c>
      <c r="J37" s="7" t="s">
        <v>98</v>
      </c>
      <c r="K37" s="69" t="s">
        <v>352</v>
      </c>
      <c r="L37" s="7" t="s">
        <v>50</v>
      </c>
      <c r="M37" s="7" t="s">
        <v>56</v>
      </c>
      <c r="N37" s="667">
        <v>44183</v>
      </c>
      <c r="O37" s="35" t="s">
        <v>101</v>
      </c>
      <c r="P37" s="8" t="s">
        <v>102</v>
      </c>
      <c r="Q37" s="8" t="s">
        <v>103</v>
      </c>
      <c r="R37" s="17" t="s">
        <v>248</v>
      </c>
      <c r="S37" s="17" t="s">
        <v>250</v>
      </c>
      <c r="T37" s="17" t="s">
        <v>359</v>
      </c>
      <c r="U37" s="17"/>
      <c r="V37" s="5" t="s">
        <v>14</v>
      </c>
      <c r="W37" s="56" t="s">
        <v>244</v>
      </c>
      <c r="X37" s="298" t="s">
        <v>21</v>
      </c>
      <c r="Y37" s="3" t="s">
        <v>30</v>
      </c>
      <c r="Z37" s="4"/>
      <c r="AA37" s="4"/>
      <c r="AB37" s="7"/>
      <c r="AC37" s="6" t="str">
        <f t="shared" si="0"/>
        <v>710_82_1610_5_440_07_B</v>
      </c>
      <c r="AD37" s="65" t="str">
        <f t="shared" si="1"/>
        <v>710_82_1610_5_440_07  Querprofile Achse V 2</v>
      </c>
    </row>
    <row r="38" spans="1:30" s="184" customFormat="1" ht="12.75" customHeight="1" x14ac:dyDescent="0.25">
      <c r="A38" s="78" t="s">
        <v>26</v>
      </c>
      <c r="B38" s="430" t="s">
        <v>26</v>
      </c>
      <c r="C38" s="342">
        <v>43794</v>
      </c>
      <c r="D38" s="342">
        <v>44184</v>
      </c>
      <c r="E38" s="667"/>
      <c r="F38" s="397"/>
      <c r="G38" s="28">
        <v>710</v>
      </c>
      <c r="H38" s="13">
        <v>82</v>
      </c>
      <c r="I38" s="7" t="s">
        <v>41</v>
      </c>
      <c r="J38" s="7" t="s">
        <v>98</v>
      </c>
      <c r="K38" s="69" t="s">
        <v>352</v>
      </c>
      <c r="L38" s="7" t="s">
        <v>51</v>
      </c>
      <c r="M38" s="7" t="s">
        <v>56</v>
      </c>
      <c r="N38" s="667">
        <v>44183</v>
      </c>
      <c r="O38" s="35" t="s">
        <v>101</v>
      </c>
      <c r="P38" s="8" t="s">
        <v>102</v>
      </c>
      <c r="Q38" s="8" t="s">
        <v>103</v>
      </c>
      <c r="R38" s="17" t="s">
        <v>248</v>
      </c>
      <c r="S38" s="17" t="s">
        <v>250</v>
      </c>
      <c r="T38" s="17" t="s">
        <v>360</v>
      </c>
      <c r="U38" s="17"/>
      <c r="V38" s="5" t="s">
        <v>14</v>
      </c>
      <c r="W38" s="56" t="s">
        <v>244</v>
      </c>
      <c r="X38" s="298" t="s">
        <v>21</v>
      </c>
      <c r="Y38" s="3" t="s">
        <v>30</v>
      </c>
      <c r="Z38" s="4"/>
      <c r="AA38" s="4"/>
      <c r="AB38" s="7"/>
      <c r="AC38" s="6" t="str">
        <f t="shared" si="0"/>
        <v>710_82_1610_5_440_08_B</v>
      </c>
      <c r="AD38" s="65" t="str">
        <f t="shared" si="1"/>
        <v>710_82_1610_5_440_08  Querprofile Achse V 3</v>
      </c>
    </row>
    <row r="39" spans="1:30" s="184" customFormat="1" ht="12.75" customHeight="1" x14ac:dyDescent="0.25">
      <c r="A39" s="78" t="s">
        <v>26</v>
      </c>
      <c r="B39" s="430" t="s">
        <v>26</v>
      </c>
      <c r="C39" s="342">
        <v>43794</v>
      </c>
      <c r="D39" s="342">
        <v>44184</v>
      </c>
      <c r="E39" s="667"/>
      <c r="F39" s="397"/>
      <c r="G39" s="28">
        <v>710</v>
      </c>
      <c r="H39" s="13">
        <v>82</v>
      </c>
      <c r="I39" s="7" t="s">
        <v>41</v>
      </c>
      <c r="J39" s="7" t="s">
        <v>98</v>
      </c>
      <c r="K39" s="69" t="s">
        <v>352</v>
      </c>
      <c r="L39" s="7" t="s">
        <v>52</v>
      </c>
      <c r="M39" s="7" t="s">
        <v>56</v>
      </c>
      <c r="N39" s="667">
        <v>44183</v>
      </c>
      <c r="O39" s="35" t="s">
        <v>101</v>
      </c>
      <c r="P39" s="8" t="s">
        <v>102</v>
      </c>
      <c r="Q39" s="8" t="s">
        <v>103</v>
      </c>
      <c r="R39" s="17" t="s">
        <v>248</v>
      </c>
      <c r="S39" s="17" t="s">
        <v>250</v>
      </c>
      <c r="T39" s="17" t="s">
        <v>361</v>
      </c>
      <c r="U39" s="17"/>
      <c r="V39" s="5" t="s">
        <v>14</v>
      </c>
      <c r="W39" s="56" t="s">
        <v>244</v>
      </c>
      <c r="X39" s="298" t="s">
        <v>21</v>
      </c>
      <c r="Y39" s="3" t="s">
        <v>30</v>
      </c>
      <c r="Z39" s="4"/>
      <c r="AA39" s="4"/>
      <c r="AB39" s="7"/>
      <c r="AC39" s="6" t="str">
        <f t="shared" si="0"/>
        <v>710_82_1610_5_440_09_B</v>
      </c>
      <c r="AD39" s="65" t="str">
        <f t="shared" si="1"/>
        <v>710_82_1610_5_440_09  Querprofile Achse V 4</v>
      </c>
    </row>
    <row r="40" spans="1:30" s="184" customFormat="1" ht="12.75" customHeight="1" x14ac:dyDescent="0.25">
      <c r="A40" s="78" t="s">
        <v>26</v>
      </c>
      <c r="B40" s="430" t="s">
        <v>26</v>
      </c>
      <c r="C40" s="342">
        <v>43794</v>
      </c>
      <c r="D40" s="342">
        <v>44184</v>
      </c>
      <c r="E40" s="667"/>
      <c r="F40" s="397"/>
      <c r="G40" s="28">
        <v>710</v>
      </c>
      <c r="H40" s="13">
        <v>82</v>
      </c>
      <c r="I40" s="7" t="s">
        <v>41</v>
      </c>
      <c r="J40" s="7" t="s">
        <v>98</v>
      </c>
      <c r="K40" s="69" t="s">
        <v>352</v>
      </c>
      <c r="L40" s="7" t="s">
        <v>279</v>
      </c>
      <c r="M40" s="7" t="s">
        <v>56</v>
      </c>
      <c r="N40" s="667">
        <v>44183</v>
      </c>
      <c r="O40" s="35" t="s">
        <v>101</v>
      </c>
      <c r="P40" s="8" t="s">
        <v>102</v>
      </c>
      <c r="Q40" s="8" t="s">
        <v>103</v>
      </c>
      <c r="R40" s="17" t="s">
        <v>248</v>
      </c>
      <c r="S40" s="17" t="s">
        <v>250</v>
      </c>
      <c r="T40" s="17" t="s">
        <v>362</v>
      </c>
      <c r="U40" s="17"/>
      <c r="V40" s="5" t="s">
        <v>14</v>
      </c>
      <c r="W40" s="56" t="s">
        <v>244</v>
      </c>
      <c r="X40" s="298" t="s">
        <v>21</v>
      </c>
      <c r="Y40" s="3" t="s">
        <v>30</v>
      </c>
      <c r="Z40" s="4"/>
      <c r="AA40" s="4"/>
      <c r="AB40" s="7"/>
      <c r="AC40" s="6" t="str">
        <f t="shared" si="0"/>
        <v>710_82_1610_5_440_10_B</v>
      </c>
      <c r="AD40" s="65" t="str">
        <f t="shared" si="1"/>
        <v>710_82_1610_5_440_10  Querprofile Achse V 5</v>
      </c>
    </row>
    <row r="41" spans="1:30" s="184" customFormat="1" ht="12.75" customHeight="1" thickBot="1" x14ac:dyDescent="0.3">
      <c r="A41" s="79"/>
      <c r="B41" s="433"/>
      <c r="C41" s="158"/>
      <c r="D41" s="158"/>
      <c r="E41" s="666"/>
      <c r="F41" s="398"/>
      <c r="G41" s="58"/>
      <c r="H41" s="32"/>
      <c r="I41" s="33"/>
      <c r="J41" s="33"/>
      <c r="K41" s="436"/>
      <c r="L41" s="33"/>
      <c r="M41" s="33"/>
      <c r="N41" s="666"/>
      <c r="O41" s="36"/>
      <c r="P41" s="37"/>
      <c r="Q41" s="37"/>
      <c r="R41" s="48"/>
      <c r="S41" s="48"/>
      <c r="T41" s="48"/>
      <c r="U41" s="48"/>
      <c r="V41" s="49"/>
      <c r="W41" s="215"/>
      <c r="X41" s="307"/>
      <c r="Y41" s="52"/>
      <c r="Z41" s="51"/>
      <c r="AA41" s="51"/>
      <c r="AB41" s="33"/>
      <c r="AC41" s="40"/>
      <c r="AD41" s="369"/>
    </row>
    <row r="42" spans="1:30" s="188" customFormat="1" x14ac:dyDescent="0.25">
      <c r="N42" s="677"/>
      <c r="O42" s="189"/>
      <c r="P42" s="190"/>
      <c r="Q42" s="190"/>
      <c r="R42" s="190"/>
      <c r="S42" s="190"/>
      <c r="T42" s="190"/>
      <c r="U42" s="190"/>
      <c r="V42" s="190"/>
      <c r="W42" s="190"/>
      <c r="Y42" s="166"/>
      <c r="AD42" s="190"/>
    </row>
    <row r="43" spans="1:30" s="188" customFormat="1" x14ac:dyDescent="0.25">
      <c r="N43" s="677"/>
      <c r="O43" s="189"/>
      <c r="P43" s="190"/>
      <c r="Q43" s="190"/>
      <c r="R43" s="190"/>
      <c r="S43" s="190"/>
      <c r="T43" s="190"/>
      <c r="U43" s="190"/>
      <c r="V43" s="190"/>
      <c r="W43" s="190"/>
      <c r="Y43" s="166"/>
      <c r="AD43" s="190"/>
    </row>
    <row r="44" spans="1:30" s="188" customFormat="1" x14ac:dyDescent="0.25">
      <c r="N44" s="677"/>
      <c r="O44" s="189"/>
      <c r="P44" s="190"/>
      <c r="Q44" s="190"/>
      <c r="R44" s="190"/>
      <c r="S44" s="190"/>
      <c r="T44" s="190"/>
      <c r="U44" s="190"/>
      <c r="V44" s="190"/>
      <c r="W44" s="190"/>
      <c r="Y44" s="166"/>
      <c r="AD44" s="190"/>
    </row>
    <row r="45" spans="1:30" s="188" customFormat="1" x14ac:dyDescent="0.25">
      <c r="N45" s="677"/>
      <c r="O45" s="189"/>
      <c r="P45" s="190"/>
      <c r="Q45" s="190"/>
      <c r="R45" s="190"/>
      <c r="S45" s="190"/>
      <c r="T45" s="190"/>
      <c r="U45" s="190"/>
      <c r="V45" s="190"/>
      <c r="W45" s="190"/>
      <c r="Y45" s="166"/>
      <c r="AD45" s="190"/>
    </row>
    <row r="46" spans="1:30" s="188" customFormat="1" x14ac:dyDescent="0.25">
      <c r="N46" s="677"/>
      <c r="O46" s="189"/>
      <c r="P46" s="190"/>
      <c r="Q46" s="190"/>
      <c r="R46" s="190"/>
      <c r="S46" s="190"/>
      <c r="T46" s="190"/>
      <c r="U46" s="190"/>
      <c r="V46" s="190"/>
      <c r="W46" s="190"/>
      <c r="Y46" s="166"/>
      <c r="AD46" s="190"/>
    </row>
    <row r="47" spans="1:30" s="188" customFormat="1" x14ac:dyDescent="0.25">
      <c r="N47" s="677"/>
      <c r="O47" s="189"/>
      <c r="P47" s="190"/>
      <c r="Q47" s="190"/>
      <c r="R47" s="190"/>
      <c r="S47" s="190"/>
      <c r="T47" s="190"/>
      <c r="U47" s="190"/>
      <c r="V47" s="190"/>
      <c r="W47" s="190"/>
      <c r="Y47" s="166"/>
      <c r="AD47" s="190"/>
    </row>
    <row r="48" spans="1:30" s="188" customFormat="1" x14ac:dyDescent="0.25">
      <c r="N48" s="677"/>
      <c r="O48" s="189"/>
      <c r="P48" s="190"/>
      <c r="Q48" s="190"/>
      <c r="R48" s="190"/>
      <c r="S48" s="190"/>
      <c r="T48" s="190"/>
      <c r="U48" s="190"/>
      <c r="V48" s="190"/>
      <c r="W48" s="190"/>
      <c r="Y48" s="166"/>
      <c r="AD48" s="190"/>
    </row>
    <row r="49" spans="14:30" s="188" customFormat="1" x14ac:dyDescent="0.25">
      <c r="N49" s="677"/>
      <c r="O49" s="189"/>
      <c r="P49" s="190"/>
      <c r="Q49" s="190"/>
      <c r="R49" s="190"/>
      <c r="S49" s="190"/>
      <c r="T49" s="190"/>
      <c r="U49" s="190"/>
      <c r="V49" s="190"/>
      <c r="W49" s="190"/>
      <c r="Y49" s="166"/>
      <c r="AD49" s="190"/>
    </row>
    <row r="50" spans="14:30" s="188" customFormat="1" x14ac:dyDescent="0.25">
      <c r="N50" s="677"/>
      <c r="O50" s="189"/>
      <c r="P50" s="190"/>
      <c r="Q50" s="190"/>
      <c r="R50" s="190"/>
      <c r="S50" s="190"/>
      <c r="T50" s="190"/>
      <c r="U50" s="190"/>
      <c r="V50" s="190"/>
      <c r="W50" s="190"/>
      <c r="Y50" s="166"/>
      <c r="AD50" s="190"/>
    </row>
    <row r="51" spans="14:30" s="188" customFormat="1" x14ac:dyDescent="0.25">
      <c r="N51" s="677"/>
      <c r="O51" s="189"/>
      <c r="P51" s="190"/>
      <c r="Q51" s="190"/>
      <c r="R51" s="190"/>
      <c r="S51" s="190"/>
      <c r="T51" s="190"/>
      <c r="U51" s="190"/>
      <c r="V51" s="190"/>
      <c r="W51" s="190"/>
      <c r="Y51" s="166"/>
      <c r="AD51" s="190"/>
    </row>
    <row r="52" spans="14:30" s="188" customFormat="1" x14ac:dyDescent="0.25">
      <c r="N52" s="677"/>
      <c r="O52" s="189"/>
      <c r="P52" s="190"/>
      <c r="Q52" s="190"/>
      <c r="R52" s="190"/>
      <c r="S52" s="190"/>
      <c r="T52" s="190"/>
      <c r="U52" s="190"/>
      <c r="V52" s="190"/>
      <c r="W52" s="190"/>
      <c r="Y52" s="166"/>
      <c r="AD52" s="190"/>
    </row>
    <row r="53" spans="14:30" s="188" customFormat="1" x14ac:dyDescent="0.25">
      <c r="N53" s="677"/>
      <c r="O53" s="189"/>
      <c r="P53" s="190"/>
      <c r="Q53" s="190"/>
      <c r="R53" s="190"/>
      <c r="S53" s="190"/>
      <c r="T53" s="190"/>
      <c r="U53" s="190"/>
      <c r="V53" s="190"/>
      <c r="W53" s="190"/>
      <c r="Y53" s="166"/>
      <c r="AD53" s="190"/>
    </row>
    <row r="54" spans="14:30" s="188" customFormat="1" x14ac:dyDescent="0.25">
      <c r="N54" s="677"/>
      <c r="O54" s="189"/>
      <c r="P54" s="190"/>
      <c r="Q54" s="190"/>
      <c r="R54" s="190"/>
      <c r="S54" s="190"/>
      <c r="T54" s="190"/>
      <c r="U54" s="190"/>
      <c r="V54" s="190"/>
      <c r="W54" s="190"/>
      <c r="Y54" s="166"/>
      <c r="AD54" s="190"/>
    </row>
    <row r="55" spans="14:30" s="188" customFormat="1" x14ac:dyDescent="0.25">
      <c r="N55" s="677"/>
      <c r="O55" s="189"/>
      <c r="P55" s="190"/>
      <c r="Q55" s="190"/>
      <c r="R55" s="190"/>
      <c r="S55" s="190"/>
      <c r="T55" s="190"/>
      <c r="U55" s="190"/>
      <c r="V55" s="190"/>
      <c r="W55" s="190"/>
      <c r="Y55" s="166"/>
      <c r="AD55" s="190"/>
    </row>
    <row r="56" spans="14:30" s="188" customFormat="1" x14ac:dyDescent="0.25">
      <c r="N56" s="677"/>
      <c r="O56" s="189"/>
      <c r="P56" s="190"/>
      <c r="Q56" s="190"/>
      <c r="R56" s="190"/>
      <c r="S56" s="190"/>
      <c r="T56" s="190"/>
      <c r="U56" s="190"/>
      <c r="V56" s="190"/>
      <c r="W56" s="190"/>
      <c r="Y56" s="166"/>
      <c r="AD56" s="190"/>
    </row>
    <row r="57" spans="14:30" s="188" customFormat="1" x14ac:dyDescent="0.25">
      <c r="N57" s="677"/>
      <c r="O57" s="189"/>
      <c r="P57" s="190"/>
      <c r="Q57" s="190"/>
      <c r="R57" s="190"/>
      <c r="S57" s="190"/>
      <c r="T57" s="190"/>
      <c r="U57" s="190"/>
      <c r="V57" s="190"/>
      <c r="W57" s="190"/>
      <c r="Y57" s="166"/>
      <c r="AD57" s="190"/>
    </row>
    <row r="58" spans="14:30" s="188" customFormat="1" x14ac:dyDescent="0.25">
      <c r="N58" s="677"/>
      <c r="O58" s="189"/>
      <c r="P58" s="190"/>
      <c r="Q58" s="190"/>
      <c r="R58" s="190"/>
      <c r="S58" s="190"/>
      <c r="T58" s="190"/>
      <c r="U58" s="190"/>
      <c r="V58" s="190"/>
      <c r="W58" s="190"/>
      <c r="Y58" s="166"/>
      <c r="AD58" s="190"/>
    </row>
    <row r="59" spans="14:30" s="188" customFormat="1" x14ac:dyDescent="0.25">
      <c r="N59" s="677"/>
      <c r="O59" s="189"/>
      <c r="P59" s="190"/>
      <c r="Q59" s="190"/>
      <c r="R59" s="190"/>
      <c r="S59" s="190"/>
      <c r="T59" s="190"/>
      <c r="U59" s="190"/>
      <c r="V59" s="190"/>
      <c r="W59" s="190"/>
      <c r="Y59" s="166"/>
      <c r="AD59" s="190"/>
    </row>
    <row r="60" spans="14:30" s="188" customFormat="1" x14ac:dyDescent="0.25">
      <c r="N60" s="677"/>
      <c r="O60" s="189"/>
      <c r="P60" s="190"/>
      <c r="Q60" s="190"/>
      <c r="R60" s="190"/>
      <c r="S60" s="190"/>
      <c r="T60" s="190"/>
      <c r="U60" s="190"/>
      <c r="V60" s="190"/>
      <c r="W60" s="190"/>
      <c r="Y60" s="166"/>
      <c r="AD60" s="190"/>
    </row>
    <row r="61" spans="14:30" s="188" customFormat="1" x14ac:dyDescent="0.25">
      <c r="N61" s="677"/>
      <c r="O61" s="189"/>
      <c r="P61" s="190"/>
      <c r="Q61" s="190"/>
      <c r="R61" s="190"/>
      <c r="S61" s="190"/>
      <c r="T61" s="190"/>
      <c r="U61" s="190"/>
      <c r="V61" s="190"/>
      <c r="W61" s="190"/>
      <c r="Y61" s="166"/>
      <c r="AD61" s="190"/>
    </row>
    <row r="62" spans="14:30" s="188" customFormat="1" x14ac:dyDescent="0.25">
      <c r="N62" s="677"/>
      <c r="O62" s="189"/>
      <c r="P62" s="190"/>
      <c r="Q62" s="190"/>
      <c r="R62" s="190"/>
      <c r="S62" s="190"/>
      <c r="T62" s="190"/>
      <c r="U62" s="190"/>
      <c r="V62" s="190"/>
      <c r="W62" s="190"/>
      <c r="Y62" s="166"/>
      <c r="AD62" s="190"/>
    </row>
    <row r="63" spans="14:30" s="188" customFormat="1" x14ac:dyDescent="0.25">
      <c r="N63" s="677"/>
      <c r="O63" s="189"/>
      <c r="P63" s="190"/>
      <c r="Q63" s="190"/>
      <c r="R63" s="190"/>
      <c r="S63" s="190"/>
      <c r="T63" s="190"/>
      <c r="U63" s="190"/>
      <c r="V63" s="190"/>
      <c r="W63" s="190"/>
      <c r="Y63" s="166"/>
      <c r="AD63" s="190"/>
    </row>
    <row r="64" spans="14:30" s="188" customFormat="1" x14ac:dyDescent="0.25">
      <c r="N64" s="677"/>
      <c r="O64" s="189"/>
      <c r="P64" s="190"/>
      <c r="Q64" s="190"/>
      <c r="R64" s="190"/>
      <c r="S64" s="190"/>
      <c r="T64" s="190"/>
      <c r="U64" s="190"/>
      <c r="V64" s="190"/>
      <c r="W64" s="190"/>
      <c r="Y64" s="166"/>
      <c r="AD64" s="190"/>
    </row>
    <row r="65" spans="14:30" s="188" customFormat="1" x14ac:dyDescent="0.25">
      <c r="N65" s="677"/>
      <c r="O65" s="189"/>
      <c r="P65" s="190"/>
      <c r="Q65" s="190"/>
      <c r="R65" s="190"/>
      <c r="S65" s="190"/>
      <c r="T65" s="190"/>
      <c r="U65" s="190"/>
      <c r="V65" s="190"/>
      <c r="W65" s="190"/>
      <c r="Y65" s="166"/>
      <c r="AD65" s="190"/>
    </row>
    <row r="66" spans="14:30" s="188" customFormat="1" x14ac:dyDescent="0.25">
      <c r="N66" s="677"/>
      <c r="O66" s="189"/>
      <c r="P66" s="190"/>
      <c r="Q66" s="190"/>
      <c r="R66" s="190"/>
      <c r="S66" s="190"/>
      <c r="T66" s="190"/>
      <c r="U66" s="190"/>
      <c r="V66" s="190"/>
      <c r="W66" s="190"/>
      <c r="Y66" s="166"/>
      <c r="AD66" s="190"/>
    </row>
    <row r="67" spans="14:30" s="188" customFormat="1" x14ac:dyDescent="0.25">
      <c r="N67" s="677"/>
      <c r="O67" s="189"/>
      <c r="P67" s="190"/>
      <c r="Q67" s="190"/>
      <c r="R67" s="190"/>
      <c r="S67" s="190"/>
      <c r="T67" s="190"/>
      <c r="U67" s="190"/>
      <c r="V67" s="190"/>
      <c r="W67" s="190"/>
      <c r="Y67" s="166"/>
      <c r="AD67" s="190"/>
    </row>
    <row r="68" spans="14:30" s="188" customFormat="1" x14ac:dyDescent="0.25">
      <c r="N68" s="677"/>
      <c r="O68" s="189"/>
      <c r="P68" s="190"/>
      <c r="Q68" s="190"/>
      <c r="R68" s="190"/>
      <c r="S68" s="190"/>
      <c r="T68" s="190"/>
      <c r="U68" s="190"/>
      <c r="V68" s="190"/>
      <c r="W68" s="190"/>
      <c r="Y68" s="166"/>
      <c r="AD68" s="190"/>
    </row>
    <row r="69" spans="14:30" s="188" customFormat="1" x14ac:dyDescent="0.25">
      <c r="N69" s="677"/>
      <c r="O69" s="189"/>
      <c r="P69" s="190"/>
      <c r="Q69" s="190"/>
      <c r="R69" s="190"/>
      <c r="S69" s="190"/>
      <c r="T69" s="190"/>
      <c r="U69" s="190"/>
      <c r="V69" s="190"/>
      <c r="W69" s="190"/>
      <c r="Y69" s="166"/>
      <c r="AD69" s="190"/>
    </row>
    <row r="70" spans="14:30" s="188" customFormat="1" x14ac:dyDescent="0.25">
      <c r="N70" s="677"/>
      <c r="O70" s="189"/>
      <c r="P70" s="190"/>
      <c r="Q70" s="190"/>
      <c r="R70" s="190"/>
      <c r="S70" s="190"/>
      <c r="T70" s="190"/>
      <c r="U70" s="190"/>
      <c r="V70" s="190"/>
      <c r="W70" s="190"/>
      <c r="Y70" s="166"/>
      <c r="AD70" s="190"/>
    </row>
    <row r="71" spans="14:30" s="188" customFormat="1" x14ac:dyDescent="0.25">
      <c r="N71" s="677"/>
      <c r="O71" s="189"/>
      <c r="P71" s="190"/>
      <c r="Q71" s="190"/>
      <c r="R71" s="190"/>
      <c r="S71" s="190"/>
      <c r="T71" s="190"/>
      <c r="U71" s="190"/>
      <c r="V71" s="190"/>
      <c r="W71" s="190"/>
      <c r="Y71" s="166"/>
      <c r="AD71" s="190"/>
    </row>
    <row r="72" spans="14:30" s="188" customFormat="1" x14ac:dyDescent="0.25">
      <c r="N72" s="677"/>
      <c r="O72" s="189"/>
      <c r="P72" s="190"/>
      <c r="Q72" s="190"/>
      <c r="R72" s="190"/>
      <c r="S72" s="190"/>
      <c r="T72" s="190"/>
      <c r="U72" s="190"/>
      <c r="V72" s="190"/>
      <c r="W72" s="190"/>
      <c r="Y72" s="166"/>
      <c r="AD72" s="190"/>
    </row>
    <row r="73" spans="14:30" s="188" customFormat="1" x14ac:dyDescent="0.25">
      <c r="N73" s="677"/>
      <c r="O73" s="189"/>
      <c r="P73" s="190"/>
      <c r="Q73" s="190"/>
      <c r="R73" s="190"/>
      <c r="S73" s="190"/>
      <c r="T73" s="190"/>
      <c r="U73" s="190"/>
      <c r="V73" s="190"/>
      <c r="W73" s="190"/>
      <c r="Y73" s="166"/>
      <c r="AD73" s="190"/>
    </row>
    <row r="74" spans="14:30" s="188" customFormat="1" x14ac:dyDescent="0.25">
      <c r="N74" s="677"/>
      <c r="O74" s="189"/>
      <c r="P74" s="190"/>
      <c r="Q74" s="190"/>
      <c r="R74" s="190"/>
      <c r="S74" s="190"/>
      <c r="T74" s="190"/>
      <c r="U74" s="190"/>
      <c r="V74" s="190"/>
      <c r="W74" s="190"/>
      <c r="Y74" s="166"/>
      <c r="AD74" s="190"/>
    </row>
    <row r="75" spans="14:30" s="188" customFormat="1" x14ac:dyDescent="0.25">
      <c r="N75" s="677"/>
      <c r="O75" s="189"/>
      <c r="P75" s="190"/>
      <c r="Q75" s="190"/>
      <c r="R75" s="190"/>
      <c r="S75" s="190"/>
      <c r="T75" s="190"/>
      <c r="U75" s="190"/>
      <c r="V75" s="190"/>
      <c r="W75" s="190"/>
      <c r="Y75" s="166"/>
      <c r="AD75" s="190"/>
    </row>
    <row r="76" spans="14:30" s="188" customFormat="1" x14ac:dyDescent="0.25">
      <c r="N76" s="677"/>
      <c r="O76" s="189"/>
      <c r="P76" s="190"/>
      <c r="Q76" s="190"/>
      <c r="R76" s="190"/>
      <c r="S76" s="190"/>
      <c r="T76" s="190"/>
      <c r="U76" s="190"/>
      <c r="V76" s="190"/>
      <c r="W76" s="190"/>
      <c r="Y76" s="166"/>
      <c r="AD76" s="190"/>
    </row>
    <row r="77" spans="14:30" s="188" customFormat="1" x14ac:dyDescent="0.25">
      <c r="N77" s="677"/>
      <c r="O77" s="189"/>
      <c r="P77" s="190"/>
      <c r="Q77" s="190"/>
      <c r="R77" s="190"/>
      <c r="S77" s="190"/>
      <c r="T77" s="190"/>
      <c r="U77" s="190"/>
      <c r="V77" s="190"/>
      <c r="W77" s="190"/>
      <c r="Y77" s="166"/>
      <c r="AD77" s="190"/>
    </row>
    <row r="78" spans="14:30" s="188" customFormat="1" x14ac:dyDescent="0.25">
      <c r="N78" s="677"/>
      <c r="O78" s="189"/>
      <c r="P78" s="190"/>
      <c r="Q78" s="190"/>
      <c r="R78" s="190"/>
      <c r="S78" s="190"/>
      <c r="T78" s="190"/>
      <c r="U78" s="190"/>
      <c r="V78" s="190"/>
      <c r="W78" s="190"/>
      <c r="Y78" s="166"/>
      <c r="AD78" s="190"/>
    </row>
  </sheetData>
  <mergeCells count="5">
    <mergeCell ref="O10:W10"/>
    <mergeCell ref="X10:AC10"/>
    <mergeCell ref="P11:Q11"/>
    <mergeCell ref="A10:F10"/>
    <mergeCell ref="G10:N10"/>
  </mergeCells>
  <phoneticPr fontId="22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67" orientation="landscape" r:id="rId1"/>
  <headerFooter alignWithMargins="0">
    <oddHeader>&amp;L
&amp;C&amp;"Arial,Fett"&amp;12Klärwerk Ruhleben
Projekt: Standorterweiterung I
Zeichnungsverzeichnis</oddHeader>
    <oddFooter>&amp;CSeite &amp;P von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0.39997558519241921"/>
    <pageSetUpPr fitToPage="1"/>
  </sheetPr>
  <dimension ref="A1:AM62"/>
  <sheetViews>
    <sheetView topLeftCell="A16" zoomScale="90" zoomScaleNormal="90" zoomScaleSheetLayoutView="90" workbookViewId="0">
      <selection activeCell="O663" sqref="O663"/>
    </sheetView>
  </sheetViews>
  <sheetFormatPr baseColWidth="10" defaultColWidth="11.453125" defaultRowHeight="12.5" x14ac:dyDescent="0.25"/>
  <cols>
    <col min="1" max="1" width="7.6328125" style="137" customWidth="1"/>
    <col min="2" max="2" width="7.6328125" style="188" customWidth="1"/>
    <col min="3" max="3" width="11.36328125" style="137" bestFit="1" customWidth="1"/>
    <col min="4" max="4" width="16.54296875" style="137" bestFit="1" customWidth="1"/>
    <col min="5" max="10" width="12.6328125" style="137" customWidth="1"/>
    <col min="11" max="11" width="53.54296875" style="190" bestFit="1" customWidth="1"/>
    <col min="12" max="12" width="7.6328125" style="137" customWidth="1"/>
    <col min="13" max="13" width="12.6328125" style="137" customWidth="1"/>
    <col min="14" max="14" width="67.6328125" style="190" bestFit="1" customWidth="1"/>
    <col min="15" max="15" width="18.453125" style="190" bestFit="1" customWidth="1"/>
    <col min="16" max="16384" width="11.453125" style="188"/>
  </cols>
  <sheetData>
    <row r="1" spans="1:39" ht="13" x14ac:dyDescent="0.25">
      <c r="B1" s="137"/>
      <c r="K1" s="137"/>
      <c r="N1" s="137"/>
      <c r="O1" s="137"/>
      <c r="P1" s="137"/>
      <c r="Q1" s="166"/>
      <c r="R1" s="166"/>
      <c r="S1" s="166"/>
      <c r="T1" s="166"/>
      <c r="U1" s="166"/>
      <c r="V1" s="558"/>
      <c r="W1" s="166"/>
      <c r="X1" s="166"/>
      <c r="Y1" s="167"/>
      <c r="Z1" s="541"/>
      <c r="AA1" s="541"/>
      <c r="AB1" s="190"/>
      <c r="AC1" s="190"/>
      <c r="AD1" s="190"/>
      <c r="AE1" s="190"/>
      <c r="AF1" s="190"/>
      <c r="AG1" s="190"/>
      <c r="AI1" s="166"/>
      <c r="AJ1" s="170"/>
      <c r="AK1" s="171"/>
    </row>
    <row r="2" spans="1:39" ht="15.5" x14ac:dyDescent="0.25">
      <c r="A2" s="530" t="s">
        <v>936</v>
      </c>
      <c r="B2" s="170"/>
      <c r="C2" s="170"/>
      <c r="D2" s="170"/>
      <c r="E2" s="170"/>
      <c r="F2" s="170"/>
      <c r="G2" s="170"/>
      <c r="H2" s="170"/>
      <c r="I2" s="170"/>
      <c r="J2" s="170"/>
      <c r="K2" s="189"/>
      <c r="L2" s="170"/>
      <c r="M2" s="170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</row>
    <row r="3" spans="1:39" ht="13" x14ac:dyDescent="0.25">
      <c r="B3" s="137"/>
      <c r="K3" s="137"/>
      <c r="N3" s="137"/>
      <c r="O3" s="137"/>
      <c r="P3" s="137"/>
      <c r="Q3" s="166"/>
      <c r="R3" s="166"/>
      <c r="S3" s="166"/>
      <c r="T3" s="166"/>
      <c r="U3" s="166"/>
      <c r="V3" s="558"/>
      <c r="W3" s="166"/>
      <c r="X3" s="166"/>
      <c r="Y3" s="167"/>
      <c r="Z3" s="541"/>
      <c r="AA3" s="541"/>
      <c r="AB3" s="190"/>
      <c r="AC3" s="190"/>
      <c r="AD3" s="190"/>
      <c r="AE3" s="190"/>
      <c r="AF3" s="190"/>
      <c r="AG3" s="190"/>
      <c r="AI3" s="166"/>
      <c r="AJ3" s="170"/>
      <c r="AK3" s="171"/>
    </row>
    <row r="4" spans="1:39" ht="13" x14ac:dyDescent="0.25">
      <c r="B4" s="137"/>
      <c r="D4" s="559" t="s">
        <v>455</v>
      </c>
      <c r="K4" s="137"/>
      <c r="N4" s="137"/>
      <c r="O4" s="137"/>
      <c r="P4" s="137"/>
      <c r="Q4" s="166"/>
      <c r="R4" s="166"/>
      <c r="S4" s="166"/>
      <c r="T4" s="166"/>
      <c r="U4" s="166"/>
      <c r="V4" s="558"/>
      <c r="W4" s="166"/>
      <c r="X4" s="166"/>
      <c r="Y4" s="167"/>
      <c r="Z4" s="541"/>
      <c r="AA4" s="541"/>
      <c r="AB4" s="190"/>
      <c r="AC4" s="190"/>
      <c r="AD4" s="190"/>
      <c r="AE4" s="190"/>
      <c r="AF4" s="190"/>
      <c r="AG4" s="190"/>
      <c r="AI4" s="166"/>
      <c r="AJ4" s="170"/>
      <c r="AK4" s="171"/>
    </row>
    <row r="5" spans="1:39" ht="13" x14ac:dyDescent="0.25">
      <c r="B5" s="137"/>
      <c r="D5" s="560" t="s">
        <v>514</v>
      </c>
      <c r="K5" s="137"/>
      <c r="N5" s="137"/>
      <c r="O5" s="137"/>
      <c r="P5" s="137"/>
      <c r="Q5" s="166"/>
      <c r="R5" s="166"/>
      <c r="S5" s="166"/>
      <c r="T5" s="166"/>
      <c r="U5" s="166"/>
      <c r="V5" s="558"/>
      <c r="W5" s="166"/>
      <c r="X5" s="166"/>
      <c r="Y5" s="167"/>
      <c r="Z5" s="541"/>
      <c r="AA5" s="541"/>
      <c r="AB5" s="190"/>
      <c r="AC5" s="190"/>
      <c r="AD5" s="190"/>
      <c r="AE5" s="190"/>
      <c r="AF5" s="190"/>
      <c r="AG5" s="190"/>
      <c r="AI5" s="166"/>
      <c r="AJ5" s="170"/>
      <c r="AK5" s="171"/>
    </row>
    <row r="6" spans="1:39" ht="13" x14ac:dyDescent="0.25">
      <c r="B6" s="137"/>
      <c r="D6" s="561" t="s">
        <v>456</v>
      </c>
      <c r="K6" s="137"/>
      <c r="N6" s="137"/>
      <c r="O6" s="137"/>
      <c r="P6" s="137"/>
      <c r="Q6" s="166"/>
      <c r="R6" s="166"/>
      <c r="S6" s="166"/>
      <c r="T6" s="166"/>
      <c r="U6" s="166"/>
      <c r="V6" s="558"/>
      <c r="W6" s="166"/>
      <c r="X6" s="166"/>
      <c r="Y6" s="167"/>
      <c r="Z6" s="541"/>
      <c r="AA6" s="541"/>
      <c r="AB6" s="190"/>
      <c r="AC6" s="190"/>
      <c r="AD6" s="190"/>
      <c r="AE6" s="190"/>
      <c r="AF6" s="190"/>
      <c r="AG6" s="190"/>
      <c r="AI6" s="166"/>
      <c r="AJ6" s="170"/>
      <c r="AK6" s="171"/>
    </row>
    <row r="7" spans="1:39" ht="13" x14ac:dyDescent="0.25">
      <c r="B7" s="137"/>
      <c r="D7" s="116" t="s">
        <v>541</v>
      </c>
      <c r="K7" s="137"/>
      <c r="N7" s="137"/>
      <c r="O7" s="137"/>
      <c r="P7" s="137"/>
      <c r="Q7" s="166"/>
      <c r="R7" s="166"/>
      <c r="S7" s="166"/>
      <c r="T7" s="166"/>
      <c r="U7" s="166"/>
      <c r="V7" s="558"/>
      <c r="W7" s="166"/>
      <c r="X7" s="166"/>
      <c r="Y7" s="167"/>
      <c r="Z7" s="541"/>
      <c r="AA7" s="541"/>
      <c r="AB7" s="190"/>
      <c r="AC7" s="190"/>
      <c r="AD7" s="190"/>
      <c r="AE7" s="190"/>
      <c r="AF7" s="190"/>
      <c r="AG7" s="190"/>
      <c r="AI7" s="166"/>
      <c r="AJ7" s="170"/>
      <c r="AK7" s="171"/>
    </row>
    <row r="8" spans="1:39" ht="13" x14ac:dyDescent="0.25">
      <c r="B8" s="137"/>
      <c r="D8" s="217" t="s">
        <v>791</v>
      </c>
      <c r="K8" s="137"/>
      <c r="N8" s="137"/>
      <c r="O8" s="137"/>
      <c r="P8" s="137"/>
      <c r="Q8" s="166"/>
      <c r="R8" s="166"/>
      <c r="S8" s="166"/>
      <c r="T8" s="166"/>
      <c r="U8" s="166"/>
      <c r="V8" s="558"/>
      <c r="W8" s="166"/>
      <c r="X8" s="166"/>
      <c r="Y8" s="167"/>
      <c r="Z8" s="541"/>
      <c r="AA8" s="541"/>
      <c r="AB8" s="190"/>
      <c r="AC8" s="190"/>
      <c r="AD8" s="190"/>
      <c r="AE8" s="190"/>
      <c r="AF8" s="190"/>
      <c r="AG8" s="190"/>
      <c r="AI8" s="166"/>
      <c r="AJ8" s="170"/>
      <c r="AK8" s="171"/>
    </row>
    <row r="9" spans="1:39" ht="13.5" thickBot="1" x14ac:dyDescent="0.3">
      <c r="B9" s="137"/>
      <c r="K9" s="137"/>
      <c r="N9" s="137"/>
      <c r="O9" s="137"/>
      <c r="P9" s="137"/>
      <c r="Q9" s="166"/>
      <c r="R9" s="166"/>
      <c r="S9" s="166"/>
      <c r="T9" s="166"/>
      <c r="U9" s="166"/>
      <c r="V9" s="558"/>
      <c r="W9" s="166"/>
      <c r="X9" s="166"/>
      <c r="Y9" s="167"/>
      <c r="Z9" s="541"/>
      <c r="AA9" s="541"/>
      <c r="AB9" s="190"/>
      <c r="AC9" s="190"/>
      <c r="AD9" s="190"/>
      <c r="AE9" s="190"/>
      <c r="AF9" s="190"/>
      <c r="AG9" s="190"/>
      <c r="AI9" s="166"/>
      <c r="AJ9" s="170"/>
      <c r="AK9" s="171"/>
    </row>
    <row r="10" spans="1:39" ht="26" x14ac:dyDescent="0.25">
      <c r="A10" s="552" t="s">
        <v>785</v>
      </c>
      <c r="B10" s="590" t="s">
        <v>819</v>
      </c>
      <c r="C10" s="590" t="s">
        <v>940</v>
      </c>
      <c r="D10" s="604" t="s">
        <v>588</v>
      </c>
      <c r="E10" s="604" t="s">
        <v>588</v>
      </c>
      <c r="F10" s="604" t="s">
        <v>588</v>
      </c>
      <c r="G10" s="604" t="s">
        <v>588</v>
      </c>
      <c r="H10" s="604" t="s">
        <v>588</v>
      </c>
      <c r="I10" s="604" t="s">
        <v>588</v>
      </c>
      <c r="J10" s="588" t="s">
        <v>789</v>
      </c>
      <c r="K10" s="598" t="s">
        <v>451</v>
      </c>
      <c r="L10" s="554" t="s">
        <v>950</v>
      </c>
      <c r="M10" s="641" t="s">
        <v>5</v>
      </c>
      <c r="N10" s="598" t="s">
        <v>470</v>
      </c>
      <c r="O10" s="599" t="s">
        <v>546</v>
      </c>
    </row>
    <row r="11" spans="1:39" ht="13.5" thickBot="1" x14ac:dyDescent="0.3">
      <c r="A11" s="600"/>
      <c r="B11" s="601"/>
      <c r="C11" s="601"/>
      <c r="D11" s="605" t="s">
        <v>787</v>
      </c>
      <c r="E11" s="605" t="s">
        <v>787</v>
      </c>
      <c r="F11" s="605" t="s">
        <v>802</v>
      </c>
      <c r="G11" s="605" t="s">
        <v>787</v>
      </c>
      <c r="H11" s="605" t="s">
        <v>787</v>
      </c>
      <c r="I11" s="605" t="s">
        <v>787</v>
      </c>
      <c r="J11" s="605"/>
      <c r="K11" s="602"/>
      <c r="L11" s="639"/>
      <c r="M11" s="639"/>
      <c r="N11" s="602"/>
      <c r="O11" s="603"/>
    </row>
    <row r="12" spans="1:39" x14ac:dyDescent="0.25">
      <c r="A12" s="595"/>
      <c r="B12" s="582"/>
      <c r="C12" s="583"/>
      <c r="D12" s="606"/>
      <c r="E12" s="606"/>
      <c r="F12" s="606"/>
      <c r="G12" s="606"/>
      <c r="H12" s="606"/>
      <c r="I12" s="606"/>
      <c r="J12" s="606"/>
      <c r="K12" s="596"/>
      <c r="L12" s="583"/>
      <c r="M12" s="583"/>
      <c r="N12" s="596"/>
      <c r="O12" s="597"/>
    </row>
    <row r="13" spans="1:39" ht="13" x14ac:dyDescent="0.25">
      <c r="A13" s="592" t="s">
        <v>471</v>
      </c>
      <c r="B13" s="589"/>
      <c r="C13" s="611"/>
      <c r="D13" s="607"/>
      <c r="E13" s="607"/>
      <c r="F13" s="607"/>
      <c r="G13" s="607"/>
      <c r="H13" s="607"/>
      <c r="I13" s="607"/>
      <c r="J13" s="607"/>
      <c r="K13" s="591"/>
      <c r="L13" s="607"/>
      <c r="M13" s="607"/>
      <c r="N13" s="591"/>
      <c r="O13" s="593"/>
    </row>
    <row r="14" spans="1:39" x14ac:dyDescent="0.25">
      <c r="A14" s="29" t="s">
        <v>26</v>
      </c>
      <c r="B14" s="19" t="s">
        <v>817</v>
      </c>
      <c r="C14" s="19" t="s">
        <v>26</v>
      </c>
      <c r="D14" s="446">
        <v>43819</v>
      </c>
      <c r="E14" s="446">
        <v>44172</v>
      </c>
      <c r="F14" s="608"/>
      <c r="G14" s="608"/>
      <c r="H14" s="608"/>
      <c r="I14" s="608"/>
      <c r="J14" s="608"/>
      <c r="K14" s="18" t="s">
        <v>452</v>
      </c>
      <c r="L14" s="19">
        <v>1</v>
      </c>
      <c r="M14" s="608">
        <v>44172</v>
      </c>
      <c r="N14" s="18" t="s">
        <v>1274</v>
      </c>
      <c r="O14" s="586"/>
    </row>
    <row r="15" spans="1:39" x14ac:dyDescent="0.25">
      <c r="A15" s="29" t="s">
        <v>26</v>
      </c>
      <c r="B15" s="19" t="s">
        <v>817</v>
      </c>
      <c r="C15" s="19" t="s">
        <v>26</v>
      </c>
      <c r="D15" s="446">
        <v>43819</v>
      </c>
      <c r="E15" s="446">
        <v>44172</v>
      </c>
      <c r="F15" s="608"/>
      <c r="G15" s="608"/>
      <c r="H15" s="608"/>
      <c r="I15" s="608"/>
      <c r="J15" s="608"/>
      <c r="K15" s="18" t="s">
        <v>507</v>
      </c>
      <c r="L15" s="19" t="s">
        <v>817</v>
      </c>
      <c r="M15" s="608">
        <v>43775</v>
      </c>
      <c r="N15" s="18" t="s">
        <v>503</v>
      </c>
      <c r="O15" s="586"/>
    </row>
    <row r="16" spans="1:39" x14ac:dyDescent="0.25">
      <c r="A16" s="29" t="s">
        <v>26</v>
      </c>
      <c r="B16" s="19" t="s">
        <v>817</v>
      </c>
      <c r="C16" s="19" t="s">
        <v>26</v>
      </c>
      <c r="D16" s="446">
        <v>43819</v>
      </c>
      <c r="E16" s="446">
        <v>44172</v>
      </c>
      <c r="F16" s="608"/>
      <c r="G16" s="608"/>
      <c r="H16" s="608"/>
      <c r="I16" s="608"/>
      <c r="J16" s="608"/>
      <c r="K16" s="18" t="s">
        <v>508</v>
      </c>
      <c r="L16" s="19" t="s">
        <v>817</v>
      </c>
      <c r="M16" s="608">
        <v>43775</v>
      </c>
      <c r="N16" s="18" t="s">
        <v>506</v>
      </c>
      <c r="O16" s="586"/>
    </row>
    <row r="17" spans="1:15" x14ac:dyDescent="0.25">
      <c r="A17" s="29" t="s">
        <v>26</v>
      </c>
      <c r="B17" s="19" t="s">
        <v>817</v>
      </c>
      <c r="C17" s="19" t="s">
        <v>938</v>
      </c>
      <c r="D17" s="446">
        <v>43819</v>
      </c>
      <c r="E17" s="446">
        <v>44172</v>
      </c>
      <c r="F17" s="608"/>
      <c r="G17" s="608"/>
      <c r="H17" s="608"/>
      <c r="I17" s="608"/>
      <c r="J17" s="608"/>
      <c r="K17" s="18" t="s">
        <v>504</v>
      </c>
      <c r="L17" s="640" t="s">
        <v>25</v>
      </c>
      <c r="M17" s="608">
        <v>43956</v>
      </c>
      <c r="N17" s="18" t="s">
        <v>1275</v>
      </c>
      <c r="O17" s="586"/>
    </row>
    <row r="18" spans="1:15" x14ac:dyDescent="0.25">
      <c r="A18" s="29" t="s">
        <v>26</v>
      </c>
      <c r="B18" s="19" t="s">
        <v>817</v>
      </c>
      <c r="C18" s="19" t="s">
        <v>938</v>
      </c>
      <c r="D18" s="446">
        <v>43819</v>
      </c>
      <c r="E18" s="446">
        <v>44172</v>
      </c>
      <c r="F18" s="608"/>
      <c r="G18" s="608"/>
      <c r="H18" s="608"/>
      <c r="I18" s="608"/>
      <c r="J18" s="608"/>
      <c r="K18" s="18" t="s">
        <v>505</v>
      </c>
      <c r="L18" s="640" t="s">
        <v>25</v>
      </c>
      <c r="M18" s="608">
        <v>44067</v>
      </c>
      <c r="N18" s="18" t="s">
        <v>1276</v>
      </c>
      <c r="O18" s="586"/>
    </row>
    <row r="19" spans="1:15" x14ac:dyDescent="0.25">
      <c r="A19" s="29" t="s">
        <v>26</v>
      </c>
      <c r="B19" s="19" t="s">
        <v>817</v>
      </c>
      <c r="C19" s="19" t="s">
        <v>26</v>
      </c>
      <c r="D19" s="446">
        <v>43819</v>
      </c>
      <c r="E19" s="446">
        <v>44172</v>
      </c>
      <c r="F19" s="608"/>
      <c r="G19" s="608"/>
      <c r="H19" s="608"/>
      <c r="I19" s="608"/>
      <c r="J19" s="608"/>
      <c r="K19" s="18" t="s">
        <v>334</v>
      </c>
      <c r="L19" s="19" t="s">
        <v>817</v>
      </c>
      <c r="M19" s="608">
        <v>43788</v>
      </c>
      <c r="N19" s="18" t="s">
        <v>509</v>
      </c>
      <c r="O19" s="586"/>
    </row>
    <row r="20" spans="1:15" x14ac:dyDescent="0.25">
      <c r="A20" s="29" t="s">
        <v>26</v>
      </c>
      <c r="B20" s="19" t="s">
        <v>817</v>
      </c>
      <c r="C20" s="19" t="s">
        <v>26</v>
      </c>
      <c r="D20" s="446">
        <v>43819</v>
      </c>
      <c r="E20" s="446">
        <v>44172</v>
      </c>
      <c r="F20" s="608"/>
      <c r="G20" s="608"/>
      <c r="H20" s="608"/>
      <c r="I20" s="608"/>
      <c r="J20" s="608"/>
      <c r="K20" s="18" t="s">
        <v>513</v>
      </c>
      <c r="L20" s="19" t="s">
        <v>817</v>
      </c>
      <c r="M20" s="608">
        <v>43788</v>
      </c>
      <c r="N20" s="18" t="s">
        <v>510</v>
      </c>
      <c r="O20" s="586"/>
    </row>
    <row r="21" spans="1:15" x14ac:dyDescent="0.25">
      <c r="A21" s="29" t="s">
        <v>26</v>
      </c>
      <c r="B21" s="19" t="s">
        <v>817</v>
      </c>
      <c r="C21" s="19" t="s">
        <v>26</v>
      </c>
      <c r="D21" s="446">
        <v>43819</v>
      </c>
      <c r="E21" s="446">
        <v>44172</v>
      </c>
      <c r="F21" s="608"/>
      <c r="G21" s="608"/>
      <c r="H21" s="608"/>
      <c r="I21" s="608"/>
      <c r="J21" s="608"/>
      <c r="K21" s="18" t="s">
        <v>512</v>
      </c>
      <c r="L21" s="19" t="s">
        <v>817</v>
      </c>
      <c r="M21" s="608">
        <v>43788</v>
      </c>
      <c r="N21" s="18" t="s">
        <v>511</v>
      </c>
      <c r="O21" s="586"/>
    </row>
    <row r="22" spans="1:15" x14ac:dyDescent="0.25">
      <c r="A22" s="29"/>
      <c r="B22" s="19"/>
      <c r="C22" s="19"/>
      <c r="D22" s="608"/>
      <c r="E22" s="608"/>
      <c r="F22" s="608"/>
      <c r="G22" s="608"/>
      <c r="H22" s="608"/>
      <c r="I22" s="608"/>
      <c r="J22" s="608"/>
      <c r="K22" s="18"/>
      <c r="L22" s="19"/>
      <c r="M22" s="19"/>
      <c r="N22" s="18"/>
      <c r="O22" s="586"/>
    </row>
    <row r="23" spans="1:15" ht="13" x14ac:dyDescent="0.25">
      <c r="A23" s="592" t="s">
        <v>454</v>
      </c>
      <c r="B23" s="589"/>
      <c r="C23" s="611"/>
      <c r="D23" s="607"/>
      <c r="E23" s="607"/>
      <c r="F23" s="607"/>
      <c r="G23" s="607"/>
      <c r="H23" s="607"/>
      <c r="I23" s="607"/>
      <c r="J23" s="607"/>
      <c r="K23" s="591"/>
      <c r="L23" s="607"/>
      <c r="M23" s="607"/>
      <c r="N23" s="591"/>
      <c r="O23" s="593"/>
    </row>
    <row r="24" spans="1:15" ht="25" x14ac:dyDescent="0.25">
      <c r="A24" s="28" t="s">
        <v>951</v>
      </c>
      <c r="B24" s="556"/>
      <c r="C24" s="19"/>
      <c r="D24" s="342" t="s">
        <v>481</v>
      </c>
      <c r="E24" s="342" t="s">
        <v>1066</v>
      </c>
      <c r="F24" s="609"/>
      <c r="G24" s="608"/>
      <c r="H24" s="608"/>
      <c r="I24" s="608"/>
      <c r="J24" s="608"/>
      <c r="K24" s="18" t="s">
        <v>454</v>
      </c>
      <c r="L24" s="19"/>
      <c r="M24" s="19"/>
      <c r="N24" s="17" t="s">
        <v>1065</v>
      </c>
      <c r="O24" s="586"/>
    </row>
    <row r="25" spans="1:15" x14ac:dyDescent="0.25">
      <c r="A25" s="29" t="s">
        <v>489</v>
      </c>
      <c r="B25" s="556"/>
      <c r="C25" s="19"/>
      <c r="D25" s="342">
        <v>43738</v>
      </c>
      <c r="E25" s="608"/>
      <c r="F25" s="608"/>
      <c r="G25" s="608"/>
      <c r="H25" s="608"/>
      <c r="I25" s="608"/>
      <c r="J25" s="608"/>
      <c r="K25" s="18" t="s">
        <v>488</v>
      </c>
      <c r="L25" s="19" t="s">
        <v>817</v>
      </c>
      <c r="M25" s="19" t="s">
        <v>817</v>
      </c>
      <c r="N25" s="18" t="s">
        <v>487</v>
      </c>
      <c r="O25" s="586" t="s">
        <v>937</v>
      </c>
    </row>
    <row r="26" spans="1:15" x14ac:dyDescent="0.25">
      <c r="A26" s="29"/>
      <c r="B26" s="556"/>
      <c r="C26" s="19"/>
      <c r="D26" s="342"/>
      <c r="E26" s="608"/>
      <c r="F26" s="608"/>
      <c r="G26" s="608"/>
      <c r="H26" s="608"/>
      <c r="I26" s="608"/>
      <c r="J26" s="608"/>
      <c r="K26" s="18"/>
      <c r="L26" s="19"/>
      <c r="M26" s="19"/>
      <c r="N26" s="18"/>
      <c r="O26" s="586"/>
    </row>
    <row r="27" spans="1:15" ht="13" x14ac:dyDescent="0.25">
      <c r="A27" s="592" t="s">
        <v>476</v>
      </c>
      <c r="B27" s="589"/>
      <c r="C27" s="611"/>
      <c r="D27" s="607"/>
      <c r="E27" s="607"/>
      <c r="F27" s="607"/>
      <c r="G27" s="607"/>
      <c r="H27" s="607"/>
      <c r="I27" s="607"/>
      <c r="J27" s="607"/>
      <c r="K27" s="591"/>
      <c r="L27" s="607"/>
      <c r="M27" s="607"/>
      <c r="N27" s="591"/>
      <c r="O27" s="593"/>
    </row>
    <row r="28" spans="1:15" x14ac:dyDescent="0.25">
      <c r="A28" s="29" t="s">
        <v>71</v>
      </c>
      <c r="B28" s="19" t="s">
        <v>71</v>
      </c>
      <c r="C28" s="19" t="s">
        <v>71</v>
      </c>
      <c r="D28" s="446" t="s">
        <v>481</v>
      </c>
      <c r="E28" s="446">
        <v>43975</v>
      </c>
      <c r="F28" s="446">
        <v>43970</v>
      </c>
      <c r="G28" s="608"/>
      <c r="H28" s="608"/>
      <c r="I28" s="608"/>
      <c r="J28" s="608"/>
      <c r="K28" s="18" t="s">
        <v>485</v>
      </c>
      <c r="L28" s="19" t="s">
        <v>817</v>
      </c>
      <c r="M28" s="608">
        <v>43966</v>
      </c>
      <c r="N28" s="18" t="s">
        <v>742</v>
      </c>
      <c r="O28" s="586"/>
    </row>
    <row r="29" spans="1:15" x14ac:dyDescent="0.25">
      <c r="A29" s="29" t="s">
        <v>71</v>
      </c>
      <c r="B29" s="19" t="s">
        <v>71</v>
      </c>
      <c r="C29" s="19" t="s">
        <v>71</v>
      </c>
      <c r="D29" s="610" t="s">
        <v>481</v>
      </c>
      <c r="E29" s="446">
        <v>43975</v>
      </c>
      <c r="F29" s="446">
        <v>43970</v>
      </c>
      <c r="G29" s="608"/>
      <c r="H29" s="608"/>
      <c r="I29" s="608"/>
      <c r="J29" s="608"/>
      <c r="K29" s="18" t="s">
        <v>482</v>
      </c>
      <c r="L29" s="19" t="s">
        <v>817</v>
      </c>
      <c r="M29" s="608">
        <v>43966</v>
      </c>
      <c r="N29" s="18" t="s">
        <v>740</v>
      </c>
      <c r="O29" s="586"/>
    </row>
    <row r="30" spans="1:15" x14ac:dyDescent="0.25">
      <c r="A30" s="29" t="s">
        <v>71</v>
      </c>
      <c r="B30" s="19" t="s">
        <v>71</v>
      </c>
      <c r="C30" s="19" t="s">
        <v>71</v>
      </c>
      <c r="D30" s="610" t="s">
        <v>481</v>
      </c>
      <c r="E30" s="446">
        <v>43863</v>
      </c>
      <c r="F30" s="446">
        <v>43970</v>
      </c>
      <c r="G30" s="446">
        <v>43954</v>
      </c>
      <c r="H30" s="446"/>
      <c r="I30" s="446"/>
      <c r="J30" s="608"/>
      <c r="K30" s="18" t="s">
        <v>479</v>
      </c>
      <c r="L30" s="19" t="s">
        <v>817</v>
      </c>
      <c r="M30" s="608">
        <v>43861</v>
      </c>
      <c r="N30" s="18" t="s">
        <v>483</v>
      </c>
      <c r="O30" s="586"/>
    </row>
    <row r="31" spans="1:15" x14ac:dyDescent="0.25">
      <c r="A31" s="29" t="s">
        <v>71</v>
      </c>
      <c r="B31" s="19" t="s">
        <v>71</v>
      </c>
      <c r="C31" s="19" t="s">
        <v>71</v>
      </c>
      <c r="D31" s="610" t="s">
        <v>481</v>
      </c>
      <c r="E31" s="446">
        <v>43863</v>
      </c>
      <c r="F31" s="446">
        <v>43970</v>
      </c>
      <c r="G31" s="446">
        <v>43954</v>
      </c>
      <c r="H31" s="446"/>
      <c r="I31" s="446"/>
      <c r="J31" s="608"/>
      <c r="K31" s="18" t="s">
        <v>593</v>
      </c>
      <c r="L31" s="19" t="s">
        <v>817</v>
      </c>
      <c r="M31" s="608">
        <v>43861</v>
      </c>
      <c r="N31" s="18" t="s">
        <v>484</v>
      </c>
      <c r="O31" s="586"/>
    </row>
    <row r="32" spans="1:15" x14ac:dyDescent="0.25">
      <c r="A32" s="29" t="s">
        <v>26</v>
      </c>
      <c r="B32" s="19" t="s">
        <v>26</v>
      </c>
      <c r="C32" s="19" t="s">
        <v>26</v>
      </c>
      <c r="D32" s="610" t="s">
        <v>481</v>
      </c>
      <c r="E32" s="446">
        <v>43975</v>
      </c>
      <c r="F32" s="446">
        <v>43970</v>
      </c>
      <c r="G32" s="608"/>
      <c r="H32" s="608"/>
      <c r="I32" s="608"/>
      <c r="J32" s="608"/>
      <c r="K32" s="18" t="s">
        <v>490</v>
      </c>
      <c r="L32" s="19" t="s">
        <v>817</v>
      </c>
      <c r="M32" s="608">
        <v>43971</v>
      </c>
      <c r="N32" s="18" t="s">
        <v>747</v>
      </c>
      <c r="O32" s="586"/>
    </row>
    <row r="33" spans="1:15" x14ac:dyDescent="0.25">
      <c r="A33" s="29" t="s">
        <v>55</v>
      </c>
      <c r="B33" s="19" t="s">
        <v>55</v>
      </c>
      <c r="C33" s="19" t="s">
        <v>55</v>
      </c>
      <c r="D33" s="610" t="s">
        <v>481</v>
      </c>
      <c r="E33" s="446">
        <v>43954</v>
      </c>
      <c r="F33" s="446">
        <v>43975</v>
      </c>
      <c r="G33" s="446">
        <v>43975</v>
      </c>
      <c r="H33" s="446"/>
      <c r="I33" s="446"/>
      <c r="J33" s="608"/>
      <c r="K33" s="18" t="s">
        <v>491</v>
      </c>
      <c r="L33" s="19" t="s">
        <v>817</v>
      </c>
      <c r="M33" s="608">
        <v>43966</v>
      </c>
      <c r="N33" s="18" t="s">
        <v>953</v>
      </c>
      <c r="O33" s="586"/>
    </row>
    <row r="34" spans="1:15" x14ac:dyDescent="0.25">
      <c r="A34" s="29" t="s">
        <v>55</v>
      </c>
      <c r="B34" s="19" t="s">
        <v>55</v>
      </c>
      <c r="C34" s="19" t="s">
        <v>55</v>
      </c>
      <c r="D34" s="610" t="s">
        <v>481</v>
      </c>
      <c r="E34" s="446">
        <v>43954</v>
      </c>
      <c r="F34" s="446">
        <v>43975</v>
      </c>
      <c r="G34" s="446">
        <v>43975</v>
      </c>
      <c r="H34" s="446"/>
      <c r="I34" s="446"/>
      <c r="J34" s="608"/>
      <c r="K34" s="18" t="s">
        <v>590</v>
      </c>
      <c r="L34" s="19" t="s">
        <v>817</v>
      </c>
      <c r="M34" s="608">
        <v>43966</v>
      </c>
      <c r="N34" s="18" t="s">
        <v>954</v>
      </c>
      <c r="O34" s="586"/>
    </row>
    <row r="35" spans="1:15" x14ac:dyDescent="0.25">
      <c r="A35" s="29" t="s">
        <v>55</v>
      </c>
      <c r="B35" s="19" t="s">
        <v>55</v>
      </c>
      <c r="C35" s="19" t="s">
        <v>55</v>
      </c>
      <c r="D35" s="610" t="s">
        <v>481</v>
      </c>
      <c r="E35" s="446">
        <v>43954</v>
      </c>
      <c r="F35" s="446">
        <v>43975</v>
      </c>
      <c r="G35" s="446">
        <v>43975</v>
      </c>
      <c r="H35" s="446"/>
      <c r="I35" s="446"/>
      <c r="J35" s="608"/>
      <c r="K35" s="18" t="s">
        <v>591</v>
      </c>
      <c r="L35" s="19" t="s">
        <v>817</v>
      </c>
      <c r="M35" s="608">
        <v>43966</v>
      </c>
      <c r="N35" s="18" t="s">
        <v>743</v>
      </c>
      <c r="O35" s="586"/>
    </row>
    <row r="36" spans="1:15" x14ac:dyDescent="0.25">
      <c r="A36" s="29" t="s">
        <v>26</v>
      </c>
      <c r="B36" s="19" t="s">
        <v>26</v>
      </c>
      <c r="C36" s="19" t="s">
        <v>26</v>
      </c>
      <c r="D36" s="610" t="s">
        <v>481</v>
      </c>
      <c r="E36" s="446">
        <v>43975</v>
      </c>
      <c r="F36" s="446">
        <v>43970</v>
      </c>
      <c r="G36" s="608"/>
      <c r="H36" s="608"/>
      <c r="I36" s="608"/>
      <c r="J36" s="608"/>
      <c r="K36" s="18" t="s">
        <v>492</v>
      </c>
      <c r="L36" s="19" t="s">
        <v>817</v>
      </c>
      <c r="M36" s="608">
        <v>43966</v>
      </c>
      <c r="N36" s="18" t="s">
        <v>737</v>
      </c>
      <c r="O36" s="586"/>
    </row>
    <row r="37" spans="1:15" x14ac:dyDescent="0.25">
      <c r="A37" s="29" t="s">
        <v>71</v>
      </c>
      <c r="B37" s="19" t="s">
        <v>71</v>
      </c>
      <c r="C37" s="19" t="s">
        <v>71</v>
      </c>
      <c r="D37" s="610" t="s">
        <v>481</v>
      </c>
      <c r="E37" s="446">
        <v>43975</v>
      </c>
      <c r="F37" s="446">
        <v>43970</v>
      </c>
      <c r="G37" s="608"/>
      <c r="H37" s="608"/>
      <c r="I37" s="608"/>
      <c r="J37" s="608"/>
      <c r="K37" s="18" t="s">
        <v>592</v>
      </c>
      <c r="L37" s="19" t="s">
        <v>817</v>
      </c>
      <c r="M37" s="608">
        <v>43966</v>
      </c>
      <c r="N37" s="18" t="s">
        <v>736</v>
      </c>
      <c r="O37" s="586"/>
    </row>
    <row r="38" spans="1:15" x14ac:dyDescent="0.25">
      <c r="A38" s="29"/>
      <c r="B38" s="556"/>
      <c r="C38" s="19"/>
      <c r="D38" s="608"/>
      <c r="E38" s="608"/>
      <c r="F38" s="608"/>
      <c r="G38" s="608"/>
      <c r="H38" s="608"/>
      <c r="I38" s="608"/>
      <c r="J38" s="608"/>
      <c r="K38" s="18"/>
      <c r="L38" s="19"/>
      <c r="M38" s="19"/>
      <c r="N38" s="18"/>
      <c r="O38" s="586"/>
    </row>
    <row r="39" spans="1:15" ht="13" x14ac:dyDescent="0.25">
      <c r="A39" s="592" t="s">
        <v>565</v>
      </c>
      <c r="B39" s="589"/>
      <c r="C39" s="611"/>
      <c r="D39" s="607"/>
      <c r="E39" s="607"/>
      <c r="F39" s="607"/>
      <c r="G39" s="607"/>
      <c r="H39" s="607"/>
      <c r="I39" s="607"/>
      <c r="J39" s="607"/>
      <c r="K39" s="591"/>
      <c r="L39" s="607"/>
      <c r="M39" s="607"/>
      <c r="N39" s="591"/>
      <c r="O39" s="593"/>
    </row>
    <row r="40" spans="1:15" x14ac:dyDescent="0.25">
      <c r="A40" s="29" t="s">
        <v>71</v>
      </c>
      <c r="B40" s="19" t="s">
        <v>71</v>
      </c>
      <c r="C40" s="19" t="s">
        <v>71</v>
      </c>
      <c r="D40" s="610" t="s">
        <v>481</v>
      </c>
      <c r="E40" s="446">
        <v>43975</v>
      </c>
      <c r="F40" s="446">
        <v>43970</v>
      </c>
      <c r="G40" s="608"/>
      <c r="H40" s="608"/>
      <c r="I40" s="608"/>
      <c r="J40" s="608"/>
      <c r="K40" s="18" t="s">
        <v>566</v>
      </c>
      <c r="L40" s="19" t="s">
        <v>817</v>
      </c>
      <c r="M40" s="608">
        <v>43966</v>
      </c>
      <c r="N40" s="18" t="s">
        <v>741</v>
      </c>
      <c r="O40" s="586"/>
    </row>
    <row r="41" spans="1:15" x14ac:dyDescent="0.25">
      <c r="A41" s="29" t="s">
        <v>71</v>
      </c>
      <c r="B41" s="19" t="s">
        <v>71</v>
      </c>
      <c r="C41" s="19" t="s">
        <v>71</v>
      </c>
      <c r="D41" s="610" t="s">
        <v>481</v>
      </c>
      <c r="E41" s="446">
        <v>43863</v>
      </c>
      <c r="F41" s="446">
        <v>43970</v>
      </c>
      <c r="G41" s="446">
        <v>43954</v>
      </c>
      <c r="H41" s="446"/>
      <c r="I41" s="446"/>
      <c r="J41" s="608"/>
      <c r="K41" s="18" t="s">
        <v>567</v>
      </c>
      <c r="L41" s="19" t="s">
        <v>817</v>
      </c>
      <c r="M41" s="608">
        <v>43861</v>
      </c>
      <c r="N41" s="18" t="s">
        <v>486</v>
      </c>
      <c r="O41" s="586"/>
    </row>
    <row r="42" spans="1:15" x14ac:dyDescent="0.25">
      <c r="A42" s="29" t="s">
        <v>26</v>
      </c>
      <c r="B42" s="19" t="s">
        <v>26</v>
      </c>
      <c r="C42" s="19" t="s">
        <v>26</v>
      </c>
      <c r="D42" s="610" t="s">
        <v>481</v>
      </c>
      <c r="E42" s="446">
        <v>43975</v>
      </c>
      <c r="F42" s="446">
        <v>43970</v>
      </c>
      <c r="G42" s="608"/>
      <c r="H42" s="608"/>
      <c r="I42" s="608"/>
      <c r="J42" s="608"/>
      <c r="K42" s="18" t="s">
        <v>568</v>
      </c>
      <c r="L42" s="19" t="s">
        <v>817</v>
      </c>
      <c r="M42" s="608">
        <v>43971</v>
      </c>
      <c r="N42" s="18" t="s">
        <v>746</v>
      </c>
      <c r="O42" s="586"/>
    </row>
    <row r="43" spans="1:15" x14ac:dyDescent="0.25">
      <c r="A43" s="29" t="s">
        <v>55</v>
      </c>
      <c r="B43" s="19" t="s">
        <v>55</v>
      </c>
      <c r="C43" s="19" t="s">
        <v>55</v>
      </c>
      <c r="D43" s="610" t="s">
        <v>481</v>
      </c>
      <c r="E43" s="446">
        <v>43954</v>
      </c>
      <c r="F43" s="446">
        <v>43975</v>
      </c>
      <c r="G43" s="446">
        <v>43975</v>
      </c>
      <c r="H43" s="446"/>
      <c r="I43" s="446"/>
      <c r="J43" s="608"/>
      <c r="K43" s="18" t="s">
        <v>581</v>
      </c>
      <c r="L43" s="19" t="s">
        <v>817</v>
      </c>
      <c r="M43" s="608">
        <v>43966</v>
      </c>
      <c r="N43" s="18" t="s">
        <v>955</v>
      </c>
      <c r="O43" s="586"/>
    </row>
    <row r="44" spans="1:15" x14ac:dyDescent="0.25">
      <c r="A44" s="29" t="s">
        <v>26</v>
      </c>
      <c r="B44" s="19" t="s">
        <v>26</v>
      </c>
      <c r="C44" s="19" t="s">
        <v>26</v>
      </c>
      <c r="D44" s="610" t="s">
        <v>481</v>
      </c>
      <c r="E44" s="446">
        <v>43975</v>
      </c>
      <c r="F44" s="446">
        <v>43970</v>
      </c>
      <c r="G44" s="446">
        <v>45011</v>
      </c>
      <c r="H44" s="608"/>
      <c r="I44" s="608"/>
      <c r="J44" s="608"/>
      <c r="K44" s="18" t="s">
        <v>569</v>
      </c>
      <c r="L44" s="19" t="s">
        <v>817</v>
      </c>
      <c r="M44" s="608">
        <v>43966</v>
      </c>
      <c r="N44" s="18" t="s">
        <v>738</v>
      </c>
      <c r="O44" s="586"/>
    </row>
    <row r="45" spans="1:15" x14ac:dyDescent="0.25">
      <c r="A45" s="29" t="s">
        <v>55</v>
      </c>
      <c r="B45" s="19" t="s">
        <v>55</v>
      </c>
      <c r="C45" s="19" t="s">
        <v>55</v>
      </c>
      <c r="D45" s="610" t="s">
        <v>481</v>
      </c>
      <c r="E45" s="446">
        <v>43954</v>
      </c>
      <c r="F45" s="446">
        <v>43975</v>
      </c>
      <c r="G45" s="446">
        <v>43975</v>
      </c>
      <c r="H45" s="446"/>
      <c r="I45" s="446"/>
      <c r="J45" s="608"/>
      <c r="K45" s="18" t="s">
        <v>570</v>
      </c>
      <c r="L45" s="19" t="s">
        <v>817</v>
      </c>
      <c r="M45" s="608">
        <v>43966</v>
      </c>
      <c r="N45" s="18" t="s">
        <v>956</v>
      </c>
      <c r="O45" s="586"/>
    </row>
    <row r="46" spans="1:15" ht="25" x14ac:dyDescent="0.25">
      <c r="A46" s="29" t="s">
        <v>328</v>
      </c>
      <c r="B46" s="19" t="s">
        <v>26</v>
      </c>
      <c r="C46" s="5" t="s">
        <v>939</v>
      </c>
      <c r="D46" s="608"/>
      <c r="E46" s="608"/>
      <c r="F46" s="608"/>
      <c r="G46" s="608"/>
      <c r="H46" s="446">
        <v>45011</v>
      </c>
      <c r="I46" s="608"/>
      <c r="J46" s="608"/>
      <c r="K46" s="18" t="s">
        <v>2664</v>
      </c>
      <c r="L46" s="19" t="s">
        <v>817</v>
      </c>
      <c r="M46" s="608">
        <v>44985</v>
      </c>
      <c r="N46" s="18" t="s">
        <v>2665</v>
      </c>
      <c r="O46" s="586"/>
    </row>
    <row r="47" spans="1:15" x14ac:dyDescent="0.25">
      <c r="A47" s="29"/>
      <c r="B47" s="556"/>
      <c r="C47" s="19"/>
      <c r="D47" s="608"/>
      <c r="E47" s="608"/>
      <c r="F47" s="608"/>
      <c r="G47" s="608"/>
      <c r="H47" s="608"/>
      <c r="I47" s="608"/>
      <c r="J47" s="608"/>
      <c r="K47" s="18"/>
      <c r="L47" s="19"/>
      <c r="M47" s="19"/>
      <c r="N47" s="18"/>
      <c r="O47" s="586"/>
    </row>
    <row r="48" spans="1:15" ht="13" x14ac:dyDescent="0.25">
      <c r="A48" s="592" t="s">
        <v>477</v>
      </c>
      <c r="B48" s="589"/>
      <c r="C48" s="611"/>
      <c r="D48" s="607"/>
      <c r="E48" s="607"/>
      <c r="F48" s="607"/>
      <c r="G48" s="607"/>
      <c r="H48" s="607"/>
      <c r="I48" s="607"/>
      <c r="J48" s="607"/>
      <c r="K48" s="591"/>
      <c r="L48" s="607"/>
      <c r="M48" s="607"/>
      <c r="N48" s="591"/>
      <c r="O48" s="593"/>
    </row>
    <row r="49" spans="1:15" ht="25" x14ac:dyDescent="0.25">
      <c r="A49" s="29" t="s">
        <v>71</v>
      </c>
      <c r="B49" s="19" t="s">
        <v>71</v>
      </c>
      <c r="C49" s="5" t="s">
        <v>939</v>
      </c>
      <c r="D49" s="610" t="s">
        <v>481</v>
      </c>
      <c r="E49" s="446">
        <v>43975</v>
      </c>
      <c r="F49" s="446">
        <v>43970</v>
      </c>
      <c r="G49" s="608"/>
      <c r="H49" s="609">
        <v>44915</v>
      </c>
      <c r="I49" s="608"/>
      <c r="J49" s="608"/>
      <c r="K49" s="18" t="s">
        <v>493</v>
      </c>
      <c r="L49" s="19" t="s">
        <v>817</v>
      </c>
      <c r="M49" s="608">
        <v>43966</v>
      </c>
      <c r="N49" s="18" t="s">
        <v>739</v>
      </c>
      <c r="O49" s="586"/>
    </row>
    <row r="50" spans="1:15" ht="25" x14ac:dyDescent="0.25">
      <c r="A50" s="29" t="s">
        <v>71</v>
      </c>
      <c r="B50" s="19" t="s">
        <v>71</v>
      </c>
      <c r="C50" s="5" t="s">
        <v>939</v>
      </c>
      <c r="D50" s="610" t="s">
        <v>481</v>
      </c>
      <c r="E50" s="446">
        <v>43863</v>
      </c>
      <c r="F50" s="446">
        <v>43970</v>
      </c>
      <c r="G50" s="446">
        <v>43954</v>
      </c>
      <c r="H50" s="446">
        <v>44957</v>
      </c>
      <c r="I50" s="608"/>
      <c r="J50" s="608"/>
      <c r="K50" s="18" t="s">
        <v>478</v>
      </c>
      <c r="L50" s="19" t="s">
        <v>817</v>
      </c>
      <c r="M50" s="608">
        <v>43861</v>
      </c>
      <c r="N50" s="18" t="s">
        <v>2659</v>
      </c>
      <c r="O50" s="586"/>
    </row>
    <row r="51" spans="1:15" ht="25" x14ac:dyDescent="0.25">
      <c r="A51" s="29" t="s">
        <v>26</v>
      </c>
      <c r="B51" s="19" t="s">
        <v>26</v>
      </c>
      <c r="C51" s="5" t="s">
        <v>594</v>
      </c>
      <c r="D51" s="610" t="s">
        <v>481</v>
      </c>
      <c r="E51" s="446">
        <v>43993</v>
      </c>
      <c r="F51" s="446">
        <v>43970</v>
      </c>
      <c r="G51" s="446">
        <v>43993</v>
      </c>
      <c r="H51" s="446">
        <v>44777</v>
      </c>
      <c r="I51" s="446">
        <v>44979</v>
      </c>
      <c r="J51" s="608"/>
      <c r="K51" s="18" t="s">
        <v>494</v>
      </c>
      <c r="L51" s="19" t="s">
        <v>817</v>
      </c>
      <c r="M51" s="608">
        <v>44979</v>
      </c>
      <c r="N51" s="188" t="s">
        <v>2647</v>
      </c>
      <c r="O51" s="586"/>
    </row>
    <row r="52" spans="1:15" x14ac:dyDescent="0.25">
      <c r="A52" s="29" t="s">
        <v>55</v>
      </c>
      <c r="B52" s="19" t="s">
        <v>55</v>
      </c>
      <c r="C52" s="5" t="s">
        <v>595</v>
      </c>
      <c r="D52" s="610" t="s">
        <v>481</v>
      </c>
      <c r="E52" s="446">
        <v>43954</v>
      </c>
      <c r="F52" s="446">
        <v>43975</v>
      </c>
      <c r="G52" s="446">
        <v>43975</v>
      </c>
      <c r="H52" s="446">
        <v>44894</v>
      </c>
      <c r="I52" s="446">
        <v>45006</v>
      </c>
      <c r="J52" s="608"/>
      <c r="K52" s="18" t="s">
        <v>495</v>
      </c>
      <c r="L52" s="19" t="s">
        <v>817</v>
      </c>
      <c r="M52" s="608">
        <v>45002</v>
      </c>
      <c r="N52" s="18" t="s">
        <v>2657</v>
      </c>
      <c r="O52" s="586"/>
    </row>
    <row r="53" spans="1:15" x14ac:dyDescent="0.25">
      <c r="A53" s="29" t="s">
        <v>328</v>
      </c>
      <c r="B53" s="19" t="s">
        <v>55</v>
      </c>
      <c r="C53" s="5" t="s">
        <v>328</v>
      </c>
      <c r="D53" s="610" t="s">
        <v>481</v>
      </c>
      <c r="E53" s="608"/>
      <c r="F53" s="608"/>
      <c r="G53" s="608"/>
      <c r="H53" s="446">
        <v>45006</v>
      </c>
      <c r="I53" s="608"/>
      <c r="J53" s="608"/>
      <c r="K53" s="18" t="s">
        <v>496</v>
      </c>
      <c r="L53" s="19"/>
      <c r="M53" s="608">
        <v>44988</v>
      </c>
      <c r="N53" s="18" t="s">
        <v>2658</v>
      </c>
      <c r="O53" s="586"/>
    </row>
    <row r="54" spans="1:15" ht="25" x14ac:dyDescent="0.25">
      <c r="A54" s="29" t="s">
        <v>26</v>
      </c>
      <c r="B54" s="19" t="s">
        <v>26</v>
      </c>
      <c r="C54" s="5" t="s">
        <v>594</v>
      </c>
      <c r="D54" s="610" t="s">
        <v>481</v>
      </c>
      <c r="E54" s="446">
        <v>43954</v>
      </c>
      <c r="F54" s="446">
        <v>43970</v>
      </c>
      <c r="G54" s="608"/>
      <c r="H54" s="446">
        <v>45011</v>
      </c>
      <c r="I54" s="608"/>
      <c r="J54" s="608"/>
      <c r="K54" s="18" t="s">
        <v>497</v>
      </c>
      <c r="L54" s="19" t="s">
        <v>817</v>
      </c>
      <c r="M54" s="608">
        <v>45009</v>
      </c>
      <c r="N54" s="18" t="s">
        <v>2660</v>
      </c>
      <c r="O54" s="586"/>
    </row>
    <row r="55" spans="1:15" x14ac:dyDescent="0.25">
      <c r="A55" s="29" t="s">
        <v>55</v>
      </c>
      <c r="B55" s="19" t="s">
        <v>55</v>
      </c>
      <c r="C55" s="5" t="s">
        <v>595</v>
      </c>
      <c r="D55" s="610" t="s">
        <v>481</v>
      </c>
      <c r="E55" s="446">
        <v>43954</v>
      </c>
      <c r="F55" s="446">
        <v>43970</v>
      </c>
      <c r="G55" s="446">
        <v>43975</v>
      </c>
      <c r="H55" s="446">
        <v>44979</v>
      </c>
      <c r="I55" s="608"/>
      <c r="J55" s="608"/>
      <c r="K55" s="18" t="s">
        <v>498</v>
      </c>
      <c r="L55" s="19" t="s">
        <v>817</v>
      </c>
      <c r="M55" s="608">
        <v>44973</v>
      </c>
      <c r="N55" s="18" t="s">
        <v>2648</v>
      </c>
      <c r="O55" s="586"/>
    </row>
    <row r="56" spans="1:15" ht="25" x14ac:dyDescent="0.25">
      <c r="A56" s="29" t="s">
        <v>328</v>
      </c>
      <c r="B56" s="19" t="s">
        <v>26</v>
      </c>
      <c r="C56" s="5" t="s">
        <v>939</v>
      </c>
      <c r="D56" s="608"/>
      <c r="E56" s="608"/>
      <c r="F56" s="608"/>
      <c r="G56" s="608"/>
      <c r="H56" s="446">
        <v>45011</v>
      </c>
      <c r="I56" s="608"/>
      <c r="J56" s="608"/>
      <c r="K56" s="18" t="s">
        <v>2662</v>
      </c>
      <c r="L56" s="19"/>
      <c r="M56" s="608">
        <v>45007</v>
      </c>
      <c r="N56" s="18" t="s">
        <v>2663</v>
      </c>
      <c r="O56" s="586"/>
    </row>
    <row r="57" spans="1:15" x14ac:dyDescent="0.25">
      <c r="A57" s="29"/>
      <c r="B57" s="556"/>
      <c r="C57" s="19"/>
      <c r="D57" s="608"/>
      <c r="E57" s="608"/>
      <c r="F57" s="608"/>
      <c r="G57" s="608"/>
      <c r="H57" s="608"/>
      <c r="I57" s="608"/>
      <c r="J57" s="608"/>
      <c r="K57" s="18"/>
      <c r="L57" s="19"/>
      <c r="M57" s="19"/>
      <c r="N57" s="18"/>
      <c r="O57" s="586"/>
    </row>
    <row r="58" spans="1:15" ht="13" x14ac:dyDescent="0.25">
      <c r="A58" s="592" t="s">
        <v>582</v>
      </c>
      <c r="B58" s="589"/>
      <c r="C58" s="611"/>
      <c r="D58" s="607"/>
      <c r="E58" s="607"/>
      <c r="F58" s="607"/>
      <c r="G58" s="607"/>
      <c r="H58" s="607"/>
      <c r="I58" s="607"/>
      <c r="J58" s="607"/>
      <c r="K58" s="591"/>
      <c r="L58" s="607"/>
      <c r="M58" s="607"/>
      <c r="N58" s="591"/>
      <c r="O58" s="593"/>
    </row>
    <row r="59" spans="1:15" x14ac:dyDescent="0.25">
      <c r="A59" s="29" t="s">
        <v>583</v>
      </c>
      <c r="B59" s="19" t="s">
        <v>817</v>
      </c>
      <c r="C59" s="19" t="s">
        <v>583</v>
      </c>
      <c r="D59" s="446" t="s">
        <v>481</v>
      </c>
      <c r="E59" s="446">
        <v>43954</v>
      </c>
      <c r="F59" s="446">
        <v>43970</v>
      </c>
      <c r="G59" s="608"/>
      <c r="H59" s="608"/>
      <c r="I59" s="608"/>
      <c r="J59" s="608"/>
      <c r="K59" s="18" t="s">
        <v>587</v>
      </c>
      <c r="L59" s="19" t="s">
        <v>817</v>
      </c>
      <c r="M59" s="608">
        <v>43951</v>
      </c>
      <c r="N59" s="18" t="s">
        <v>957</v>
      </c>
      <c r="O59" s="586"/>
    </row>
    <row r="60" spans="1:15" x14ac:dyDescent="0.25">
      <c r="A60" s="29" t="s">
        <v>328</v>
      </c>
      <c r="B60" s="19" t="s">
        <v>817</v>
      </c>
      <c r="C60" s="19" t="s">
        <v>328</v>
      </c>
      <c r="D60" s="446" t="s">
        <v>481</v>
      </c>
      <c r="E60" s="446">
        <v>43954</v>
      </c>
      <c r="F60" s="446">
        <v>43970</v>
      </c>
      <c r="G60" s="446">
        <v>44777</v>
      </c>
      <c r="H60" s="608"/>
      <c r="I60" s="608"/>
      <c r="J60" s="608"/>
      <c r="K60" s="18" t="s">
        <v>586</v>
      </c>
      <c r="L60" s="19" t="s">
        <v>817</v>
      </c>
      <c r="M60" s="608">
        <v>43951</v>
      </c>
      <c r="N60" t="s">
        <v>2027</v>
      </c>
      <c r="O60" s="586"/>
    </row>
    <row r="61" spans="1:15" x14ac:dyDescent="0.25">
      <c r="A61" s="29" t="s">
        <v>584</v>
      </c>
      <c r="B61" s="19" t="s">
        <v>817</v>
      </c>
      <c r="C61" s="19" t="s">
        <v>584</v>
      </c>
      <c r="D61" s="446" t="s">
        <v>481</v>
      </c>
      <c r="E61" s="446">
        <v>43996</v>
      </c>
      <c r="F61" s="608"/>
      <c r="G61" s="608"/>
      <c r="H61" s="608"/>
      <c r="I61" s="608"/>
      <c r="J61" s="608"/>
      <c r="K61" s="18" t="s">
        <v>585</v>
      </c>
      <c r="L61" s="19" t="s">
        <v>817</v>
      </c>
      <c r="M61" s="608">
        <v>43993</v>
      </c>
      <c r="N61" s="18" t="s">
        <v>952</v>
      </c>
      <c r="O61" s="586"/>
    </row>
    <row r="62" spans="1:15" ht="13" thickBot="1" x14ac:dyDescent="0.3">
      <c r="A62" s="404"/>
      <c r="B62" s="594"/>
      <c r="C62" s="192"/>
      <c r="D62" s="473"/>
      <c r="E62" s="473"/>
      <c r="F62" s="473"/>
      <c r="G62" s="473"/>
      <c r="H62" s="473"/>
      <c r="I62" s="473"/>
      <c r="J62" s="473"/>
      <c r="K62" s="414"/>
      <c r="L62" s="192"/>
      <c r="M62" s="192"/>
      <c r="N62" s="414"/>
      <c r="O62" s="587"/>
    </row>
  </sheetData>
  <pageMargins left="0.70866141732283472" right="0.70866141732283472" top="0.78740157480314965" bottom="0.78740157480314965" header="0.31496062992125984" footer="0.31496062992125984"/>
  <pageSetup paperSize="8" scale="70" fitToHeight="0" orientation="landscape" r:id="rId1"/>
  <headerFooter>
    <oddHeader>&amp;CKlärwerk Ruhleben - Standorterweiterung I
Dokumentenmanagementdatei DMD&amp;R&amp;G</oddHead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 filterMode="1">
    <tabColor theme="3" tint="0.39997558519241921"/>
    <pageSetUpPr fitToPage="1"/>
  </sheetPr>
  <dimension ref="A1:AG296"/>
  <sheetViews>
    <sheetView zoomScaleNormal="100" workbookViewId="0">
      <pane xSplit="9" ySplit="13" topLeftCell="J14" activePane="bottomRight" state="frozen"/>
      <selection activeCell="O663" sqref="O663"/>
      <selection pane="topRight" activeCell="O663" sqref="O663"/>
      <selection pane="bottomLeft" activeCell="O663" sqref="O663"/>
      <selection pane="bottomRight" activeCell="O663" sqref="O663"/>
    </sheetView>
  </sheetViews>
  <sheetFormatPr baseColWidth="10" defaultColWidth="11.453125" defaultRowHeight="13" outlineLevelCol="1" x14ac:dyDescent="0.25"/>
  <cols>
    <col min="1" max="1" width="7" style="164" bestFit="1" customWidth="1"/>
    <col min="2" max="2" width="4.90625" style="164" bestFit="1" customWidth="1"/>
    <col min="3" max="3" width="8.08984375" style="164" bestFit="1" customWidth="1"/>
    <col min="4" max="4" width="6.08984375" style="164" bestFit="1" customWidth="1"/>
    <col min="5" max="5" width="6.90625" style="164" bestFit="1" customWidth="1"/>
    <col min="6" max="6" width="4.6328125" style="164" bestFit="1" customWidth="1"/>
    <col min="7" max="7" width="5.453125" style="164" bestFit="1" customWidth="1"/>
    <col min="8" max="8" width="10.08984375" style="164" bestFit="1" customWidth="1"/>
    <col min="9" max="9" width="6.36328125" style="164" bestFit="1" customWidth="1"/>
    <col min="10" max="11" width="7.6328125" style="164" customWidth="1"/>
    <col min="12" max="12" width="12.6328125" style="131" customWidth="1"/>
    <col min="13" max="13" width="12.6328125" style="164" customWidth="1"/>
    <col min="14" max="15" width="12.6328125" style="131" customWidth="1"/>
    <col min="16" max="16" width="12.6328125" style="164" customWidth="1"/>
    <col min="17" max="17" width="20" style="167" customWidth="1" outlineLevel="1"/>
    <col min="18" max="18" width="11.90625" style="168" customWidth="1" outlineLevel="1"/>
    <col min="19" max="19" width="12.90625" style="168" customWidth="1" outlineLevel="1"/>
    <col min="20" max="20" width="18.54296875" style="169" customWidth="1" outlineLevel="1"/>
    <col min="21" max="21" width="45" style="169" bestFit="1" customWidth="1"/>
    <col min="22" max="22" width="39.36328125" style="169" bestFit="1" customWidth="1"/>
    <col min="23" max="23" width="10.54296875" style="169" bestFit="1" customWidth="1"/>
    <col min="24" max="25" width="10.6328125" style="169" customWidth="1"/>
    <col min="26" max="26" width="6.6328125" style="164" customWidth="1"/>
    <col min="27" max="27" width="8.54296875" style="165" customWidth="1"/>
    <col min="28" max="28" width="6.54296875" style="164" bestFit="1" customWidth="1"/>
    <col min="29" max="29" width="14.90625" style="164" bestFit="1" customWidth="1"/>
    <col min="30" max="30" width="7.90625" style="170" bestFit="1" customWidth="1"/>
    <col min="31" max="31" width="20.36328125" style="171" bestFit="1" customWidth="1"/>
    <col min="32" max="32" width="3" style="137" bestFit="1" customWidth="1"/>
    <col min="33" max="33" width="61" style="169" bestFit="1" customWidth="1"/>
    <col min="34" max="16384" width="11.453125" style="164"/>
  </cols>
  <sheetData>
    <row r="1" spans="1:33" x14ac:dyDescent="0.25">
      <c r="M1" s="131"/>
      <c r="P1" s="131"/>
      <c r="Q1" s="166"/>
      <c r="R1" s="165"/>
      <c r="S1" s="165"/>
      <c r="T1" s="165"/>
      <c r="U1" s="167"/>
      <c r="V1" s="168"/>
      <c r="W1" s="168"/>
      <c r="Z1" s="169"/>
      <c r="AA1" s="169"/>
      <c r="AB1" s="169"/>
      <c r="AC1" s="169"/>
      <c r="AF1" s="164"/>
      <c r="AG1" s="164"/>
    </row>
    <row r="2" spans="1:33" ht="15.5" x14ac:dyDescent="0.25">
      <c r="A2" s="350" t="s">
        <v>815</v>
      </c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164"/>
      <c r="AG2" s="164"/>
    </row>
    <row r="3" spans="1:33" x14ac:dyDescent="0.25">
      <c r="M3" s="131"/>
      <c r="P3" s="131"/>
      <c r="Q3" s="166"/>
      <c r="R3" s="165"/>
      <c r="S3" s="165"/>
      <c r="T3" s="165"/>
      <c r="U3" s="167"/>
      <c r="V3" s="168"/>
      <c r="W3" s="168"/>
      <c r="Z3" s="169"/>
      <c r="AA3" s="169"/>
      <c r="AB3" s="169"/>
      <c r="AC3" s="169"/>
      <c r="AF3" s="164"/>
      <c r="AG3" s="164"/>
    </row>
    <row r="4" spans="1:33" x14ac:dyDescent="0.25">
      <c r="I4" s="964" t="s">
        <v>1556</v>
      </c>
      <c r="J4" s="188" t="s">
        <v>541</v>
      </c>
      <c r="M4" s="131"/>
      <c r="O4" s="218" t="s">
        <v>455</v>
      </c>
      <c r="P4" s="131"/>
      <c r="Q4" s="166"/>
      <c r="R4" s="165"/>
      <c r="S4" s="165"/>
      <c r="T4" s="165"/>
      <c r="U4" s="167"/>
      <c r="V4" s="168"/>
      <c r="W4" s="168"/>
      <c r="Z4" s="169"/>
      <c r="AA4" s="169"/>
      <c r="AB4" s="169"/>
      <c r="AC4" s="169"/>
      <c r="AF4" s="164"/>
      <c r="AG4" s="164"/>
    </row>
    <row r="5" spans="1:33" x14ac:dyDescent="0.25">
      <c r="I5" s="19" t="s">
        <v>56</v>
      </c>
      <c r="J5" s="188" t="s">
        <v>1558</v>
      </c>
      <c r="M5" s="131"/>
      <c r="O5" s="129" t="s">
        <v>514</v>
      </c>
      <c r="P5" s="131"/>
      <c r="Q5" s="166"/>
      <c r="R5" s="165"/>
      <c r="S5" s="165"/>
      <c r="T5" s="165"/>
      <c r="U5" s="167"/>
      <c r="V5" s="168"/>
      <c r="W5" s="168"/>
      <c r="Z5" s="169"/>
      <c r="AA5" s="169"/>
      <c r="AB5" s="169"/>
      <c r="AC5" s="169"/>
      <c r="AF5" s="164"/>
      <c r="AG5" s="164"/>
    </row>
    <row r="6" spans="1:33" x14ac:dyDescent="0.25">
      <c r="I6" s="854" t="s">
        <v>1557</v>
      </c>
      <c r="J6" s="188" t="s">
        <v>1559</v>
      </c>
      <c r="M6" s="131"/>
      <c r="O6" s="130" t="s">
        <v>456</v>
      </c>
      <c r="P6" s="131"/>
      <c r="Q6" s="166"/>
      <c r="R6" s="165"/>
      <c r="S6" s="165"/>
      <c r="T6" s="165"/>
      <c r="U6" s="167"/>
      <c r="V6" s="168"/>
      <c r="W6" s="168"/>
      <c r="Z6" s="169"/>
      <c r="AA6" s="169"/>
      <c r="AB6" s="169"/>
      <c r="AC6" s="169"/>
      <c r="AF6" s="164"/>
      <c r="AG6" s="164"/>
    </row>
    <row r="7" spans="1:33" x14ac:dyDescent="0.25">
      <c r="I7" s="19" t="s">
        <v>1561</v>
      </c>
      <c r="J7" s="188" t="s">
        <v>1562</v>
      </c>
      <c r="M7" s="131"/>
      <c r="O7" s="116" t="s">
        <v>541</v>
      </c>
      <c r="P7" s="131"/>
      <c r="Q7" s="166"/>
      <c r="R7" s="165"/>
      <c r="S7" s="165"/>
      <c r="T7" s="165"/>
      <c r="U7" s="167"/>
      <c r="V7" s="168"/>
      <c r="W7" s="168"/>
      <c r="Z7" s="169"/>
      <c r="AA7" s="169"/>
      <c r="AB7" s="169"/>
      <c r="AC7" s="169"/>
      <c r="AF7" s="164"/>
      <c r="AG7" s="164"/>
    </row>
    <row r="8" spans="1:33" x14ac:dyDescent="0.25">
      <c r="I8" s="847" t="s">
        <v>1560</v>
      </c>
      <c r="J8" s="188" t="s">
        <v>1563</v>
      </c>
      <c r="M8" s="131"/>
      <c r="O8" s="217" t="s">
        <v>791</v>
      </c>
      <c r="P8" s="131"/>
      <c r="Q8" s="166"/>
      <c r="R8" s="165"/>
      <c r="S8" s="165"/>
      <c r="T8" s="165"/>
      <c r="U8" s="167"/>
      <c r="V8" s="168"/>
      <c r="W8" s="168"/>
      <c r="Z8" s="169"/>
      <c r="AA8" s="169"/>
      <c r="AB8" s="169"/>
      <c r="AC8" s="169"/>
      <c r="AF8" s="164"/>
      <c r="AG8" s="164"/>
    </row>
    <row r="9" spans="1:33" ht="13.5" thickBot="1" x14ac:dyDescent="0.3">
      <c r="M9" s="131"/>
      <c r="P9" s="131"/>
      <c r="Q9" s="166"/>
      <c r="R9" s="165"/>
      <c r="S9" s="165"/>
      <c r="T9" s="165"/>
      <c r="U9" s="167"/>
      <c r="V9" s="168"/>
      <c r="W9" s="168"/>
      <c r="Z9" s="169"/>
      <c r="AA9" s="169"/>
      <c r="AB9" s="169"/>
      <c r="AC9" s="169"/>
      <c r="AF9" s="164"/>
      <c r="AG9" s="164"/>
    </row>
    <row r="10" spans="1:33" ht="14" x14ac:dyDescent="0.25">
      <c r="A10" s="1323" t="s">
        <v>553</v>
      </c>
      <c r="B10" s="1324"/>
      <c r="C10" s="1324"/>
      <c r="D10" s="1324"/>
      <c r="E10" s="1324"/>
      <c r="F10" s="1324"/>
      <c r="G10" s="1325"/>
      <c r="H10" s="417"/>
      <c r="I10" s="908"/>
      <c r="J10" s="391" t="s">
        <v>815</v>
      </c>
      <c r="K10" s="392"/>
      <c r="L10" s="392"/>
      <c r="M10" s="392"/>
      <c r="N10" s="392"/>
      <c r="O10" s="392"/>
      <c r="P10" s="776"/>
      <c r="Q10" s="1323" t="s">
        <v>195</v>
      </c>
      <c r="R10" s="1324"/>
      <c r="S10" s="1324"/>
      <c r="T10" s="1324"/>
      <c r="U10" s="1324"/>
      <c r="V10" s="1324"/>
      <c r="W10" s="1324"/>
      <c r="X10" s="1324"/>
      <c r="Y10" s="1336"/>
      <c r="Z10" s="1323"/>
      <c r="AA10" s="1324"/>
      <c r="AB10" s="1324"/>
      <c r="AC10" s="1324"/>
      <c r="AD10" s="1324"/>
      <c r="AE10" s="1324"/>
      <c r="AF10" s="429"/>
      <c r="AG10" s="438"/>
    </row>
    <row r="11" spans="1:33" ht="23" x14ac:dyDescent="0.25">
      <c r="A11" s="34" t="s">
        <v>2</v>
      </c>
      <c r="B11" s="145" t="s">
        <v>3</v>
      </c>
      <c r="C11" s="145" t="s">
        <v>8</v>
      </c>
      <c r="D11" s="172" t="s">
        <v>4</v>
      </c>
      <c r="E11" s="173" t="s">
        <v>1</v>
      </c>
      <c r="F11" s="173" t="s">
        <v>7</v>
      </c>
      <c r="G11" s="174" t="s">
        <v>6</v>
      </c>
      <c r="H11" s="909" t="s">
        <v>5</v>
      </c>
      <c r="I11" s="910" t="s">
        <v>1555</v>
      </c>
      <c r="J11" s="75" t="s">
        <v>35</v>
      </c>
      <c r="K11" s="76" t="s">
        <v>786</v>
      </c>
      <c r="L11" s="76" t="s">
        <v>794</v>
      </c>
      <c r="M11" s="76" t="s">
        <v>794</v>
      </c>
      <c r="N11" s="76" t="s">
        <v>794</v>
      </c>
      <c r="O11" s="76" t="s">
        <v>794</v>
      </c>
      <c r="P11" s="77" t="s">
        <v>789</v>
      </c>
      <c r="Q11" s="34" t="s">
        <v>99</v>
      </c>
      <c r="R11" s="1326" t="s">
        <v>100</v>
      </c>
      <c r="S11" s="1326"/>
      <c r="T11" s="76" t="s">
        <v>234</v>
      </c>
      <c r="U11" s="76" t="s">
        <v>235</v>
      </c>
      <c r="V11" s="76" t="s">
        <v>236</v>
      </c>
      <c r="W11" s="145" t="s">
        <v>239</v>
      </c>
      <c r="X11" s="145" t="s">
        <v>240</v>
      </c>
      <c r="Y11" s="55" t="s">
        <v>241</v>
      </c>
      <c r="Z11" s="34" t="s">
        <v>20</v>
      </c>
      <c r="AA11" s="172" t="s">
        <v>17</v>
      </c>
      <c r="AB11" s="76" t="s">
        <v>237</v>
      </c>
      <c r="AC11" s="76" t="s">
        <v>238</v>
      </c>
      <c r="AD11" s="172" t="s">
        <v>16</v>
      </c>
      <c r="AE11" s="145" t="s">
        <v>0</v>
      </c>
      <c r="AF11" s="145"/>
      <c r="AG11" s="354" t="s">
        <v>273</v>
      </c>
    </row>
    <row r="12" spans="1:33" ht="13.5" thickBot="1" x14ac:dyDescent="0.3">
      <c r="A12" s="358"/>
      <c r="B12" s="361"/>
      <c r="C12" s="361"/>
      <c r="D12" s="359"/>
      <c r="E12" s="379"/>
      <c r="F12" s="379"/>
      <c r="G12" s="900"/>
      <c r="H12" s="955"/>
      <c r="I12" s="917"/>
      <c r="J12" s="383"/>
      <c r="K12" s="219"/>
      <c r="L12" s="220" t="s">
        <v>787</v>
      </c>
      <c r="M12" s="441" t="s">
        <v>802</v>
      </c>
      <c r="N12" s="220" t="s">
        <v>787</v>
      </c>
      <c r="O12" s="220" t="s">
        <v>787</v>
      </c>
      <c r="P12" s="870"/>
      <c r="Q12" s="358"/>
      <c r="R12" s="361"/>
      <c r="S12" s="361"/>
      <c r="T12" s="360"/>
      <c r="U12" s="360"/>
      <c r="V12" s="360"/>
      <c r="W12" s="361"/>
      <c r="X12" s="361"/>
      <c r="Y12" s="371"/>
      <c r="Z12" s="358"/>
      <c r="AA12" s="359"/>
      <c r="AB12" s="360"/>
      <c r="AC12" s="360"/>
      <c r="AD12" s="359"/>
      <c r="AE12" s="361"/>
      <c r="AF12" s="361"/>
      <c r="AG12" s="454"/>
    </row>
    <row r="13" spans="1:33" s="188" customFormat="1" ht="12.75" customHeight="1" x14ac:dyDescent="0.25">
      <c r="A13" s="399"/>
      <c r="B13" s="195"/>
      <c r="C13" s="402"/>
      <c r="D13" s="401"/>
      <c r="E13" s="402"/>
      <c r="F13" s="402"/>
      <c r="G13" s="950"/>
      <c r="H13" s="935"/>
      <c r="I13" s="448"/>
      <c r="J13" s="431"/>
      <c r="K13" s="432"/>
      <c r="L13" s="195"/>
      <c r="M13" s="394"/>
      <c r="N13" s="195"/>
      <c r="O13" s="195"/>
      <c r="P13" s="442"/>
      <c r="Q13" s="991"/>
      <c r="R13" s="409"/>
      <c r="S13" s="409"/>
      <c r="T13" s="410"/>
      <c r="U13" s="410"/>
      <c r="V13" s="410"/>
      <c r="W13" s="452"/>
      <c r="X13" s="401"/>
      <c r="Y13" s="453"/>
      <c r="Z13" s="469"/>
      <c r="AA13" s="455"/>
      <c r="AB13" s="422"/>
      <c r="AC13" s="422"/>
      <c r="AD13" s="402"/>
      <c r="AE13" s="366"/>
      <c r="AF13" s="401"/>
      <c r="AG13" s="376"/>
    </row>
    <row r="14" spans="1:33" s="184" customFormat="1" ht="12.75" customHeight="1" x14ac:dyDescent="0.25">
      <c r="A14" s="949"/>
      <c r="B14" s="351"/>
      <c r="C14" s="351"/>
      <c r="D14" s="351"/>
      <c r="E14" s="351"/>
      <c r="F14" s="351"/>
      <c r="G14" s="352"/>
      <c r="H14" s="912"/>
      <c r="I14" s="449"/>
      <c r="J14" s="387" t="s">
        <v>45</v>
      </c>
      <c r="K14" s="384"/>
      <c r="L14" s="353"/>
      <c r="M14" s="353"/>
      <c r="N14" s="353"/>
      <c r="O14" s="353"/>
      <c r="P14" s="354"/>
      <c r="Q14" s="378"/>
      <c r="R14" s="372"/>
      <c r="S14" s="372"/>
      <c r="T14" s="372"/>
      <c r="U14" s="372"/>
      <c r="V14" s="372"/>
      <c r="W14" s="353"/>
      <c r="X14" s="353"/>
      <c r="Y14" s="354"/>
      <c r="Z14" s="355"/>
      <c r="AA14" s="351"/>
      <c r="AB14" s="351"/>
      <c r="AC14" s="351"/>
      <c r="AD14" s="351"/>
      <c r="AE14" s="351" t="str">
        <f>IF(A14="","",A14&amp;"_"&amp;B14&amp;"_"&amp;C14&amp;"_"&amp;D14&amp;"_"&amp;E14&amp;"_"&amp;F14&amp;"_"&amp;G14)</f>
        <v/>
      </c>
      <c r="AF14" s="351"/>
      <c r="AG14" s="354"/>
    </row>
    <row r="15" spans="1:33" s="445" customFormat="1" ht="12.75" hidden="1" customHeight="1" x14ac:dyDescent="0.25">
      <c r="A15" s="856">
        <v>710</v>
      </c>
      <c r="B15" s="118">
        <v>62</v>
      </c>
      <c r="C15" s="119" t="s">
        <v>11</v>
      </c>
      <c r="D15" s="120">
        <v>5</v>
      </c>
      <c r="E15" s="119" t="s">
        <v>60</v>
      </c>
      <c r="F15" s="119" t="s">
        <v>25</v>
      </c>
      <c r="G15" s="951" t="s">
        <v>19</v>
      </c>
      <c r="H15" s="918">
        <v>43951</v>
      </c>
      <c r="I15" s="934" t="s">
        <v>1556</v>
      </c>
      <c r="J15" s="874" t="s">
        <v>55</v>
      </c>
      <c r="K15" s="118" t="s">
        <v>55</v>
      </c>
      <c r="L15" s="929">
        <v>43951</v>
      </c>
      <c r="M15" s="929">
        <v>43970</v>
      </c>
      <c r="N15" s="929"/>
      <c r="O15" s="118"/>
      <c r="P15" s="444"/>
      <c r="Q15" s="965" t="s">
        <v>101</v>
      </c>
      <c r="R15" s="121" t="s">
        <v>102</v>
      </c>
      <c r="S15" s="121" t="s">
        <v>103</v>
      </c>
      <c r="T15" s="122" t="s">
        <v>248</v>
      </c>
      <c r="U15" s="122" t="s">
        <v>122</v>
      </c>
      <c r="V15" s="122" t="s">
        <v>124</v>
      </c>
      <c r="W15" s="123"/>
      <c r="X15" s="120" t="s">
        <v>13</v>
      </c>
      <c r="Y15" s="124" t="s">
        <v>242</v>
      </c>
      <c r="Z15" s="125" t="s">
        <v>21</v>
      </c>
      <c r="AA15" s="126" t="s">
        <v>53</v>
      </c>
      <c r="AB15" s="127"/>
      <c r="AC15" s="127" t="s">
        <v>247</v>
      </c>
      <c r="AD15" s="119" t="s">
        <v>264</v>
      </c>
      <c r="AE15" s="128" t="str">
        <f>IF(A15="","",A15&amp;"_"&amp;B15&amp;"_"&amp;C15&amp;"_"&amp;D15&amp;"_"&amp;E15&amp;"_"&amp;F15&amp;"_"&amp;G15)</f>
        <v>710_62_1380_5_110_01_A</v>
      </c>
      <c r="AF15" s="120"/>
      <c r="AG15" s="884" t="str">
        <f t="shared" ref="AG15:AG20" si="0">IF(A15="","",A15&amp;"_"&amp;B15&amp;"_"&amp;C15&amp;"_"&amp;D15&amp;"_"&amp;E15&amp;"_"&amp;F15&amp;"  "&amp;V15)</f>
        <v>710_62_1380_5_110_01  Grundriss EG (Nord-Hälfte)</v>
      </c>
    </row>
    <row r="16" spans="1:33" s="445" customFormat="1" ht="12.75" hidden="1" customHeight="1" x14ac:dyDescent="0.25">
      <c r="A16" s="856">
        <v>710</v>
      </c>
      <c r="B16" s="118">
        <v>62</v>
      </c>
      <c r="C16" s="119" t="s">
        <v>11</v>
      </c>
      <c r="D16" s="120">
        <v>5</v>
      </c>
      <c r="E16" s="119" t="s">
        <v>60</v>
      </c>
      <c r="F16" s="119" t="s">
        <v>25</v>
      </c>
      <c r="G16" s="951" t="s">
        <v>56</v>
      </c>
      <c r="H16" s="918">
        <v>44267</v>
      </c>
      <c r="I16" s="934" t="s">
        <v>1556</v>
      </c>
      <c r="J16" s="874" t="s">
        <v>55</v>
      </c>
      <c r="K16" s="118" t="s">
        <v>55</v>
      </c>
      <c r="L16" s="929">
        <v>44271</v>
      </c>
      <c r="M16" s="5"/>
      <c r="N16" s="5"/>
      <c r="O16" s="118"/>
      <c r="P16" s="444"/>
      <c r="Q16" s="965" t="s">
        <v>101</v>
      </c>
      <c r="R16" s="121" t="s">
        <v>102</v>
      </c>
      <c r="S16" s="121" t="s">
        <v>103</v>
      </c>
      <c r="T16" s="122" t="s">
        <v>248</v>
      </c>
      <c r="U16" s="122" t="s">
        <v>122</v>
      </c>
      <c r="V16" s="122" t="s">
        <v>124</v>
      </c>
      <c r="W16" s="123"/>
      <c r="X16" s="120" t="s">
        <v>13</v>
      </c>
      <c r="Y16" s="124" t="s">
        <v>242</v>
      </c>
      <c r="Z16" s="125" t="s">
        <v>21</v>
      </c>
      <c r="AA16" s="126" t="s">
        <v>53</v>
      </c>
      <c r="AB16" s="127"/>
      <c r="AC16" s="127" t="s">
        <v>247</v>
      </c>
      <c r="AD16" s="119" t="s">
        <v>264</v>
      </c>
      <c r="AE16" s="128" t="str">
        <f>IF(A16="","",A16&amp;"_"&amp;B16&amp;"_"&amp;C16&amp;"_"&amp;D16&amp;"_"&amp;E16&amp;"_"&amp;F16&amp;"_"&amp;G16)</f>
        <v>710_62_1380_5_110_01_B</v>
      </c>
      <c r="AF16" s="120"/>
      <c r="AG16" s="884" t="str">
        <f t="shared" si="0"/>
        <v>710_62_1380_5_110_01  Grundriss EG (Nord-Hälfte)</v>
      </c>
    </row>
    <row r="17" spans="1:33" s="188" customFormat="1" ht="12.75" customHeight="1" x14ac:dyDescent="0.25">
      <c r="A17" s="29">
        <v>710</v>
      </c>
      <c r="B17" s="5">
        <v>62</v>
      </c>
      <c r="C17" s="20" t="s">
        <v>11</v>
      </c>
      <c r="D17" s="19">
        <v>5</v>
      </c>
      <c r="E17" s="20" t="s">
        <v>60</v>
      </c>
      <c r="F17" s="20" t="s">
        <v>25</v>
      </c>
      <c r="G17" s="932" t="s">
        <v>54</v>
      </c>
      <c r="H17" s="911">
        <v>44512</v>
      </c>
      <c r="I17" s="901" t="s">
        <v>1557</v>
      </c>
      <c r="J17" s="28" t="s">
        <v>55</v>
      </c>
      <c r="K17" s="5" t="s">
        <v>55</v>
      </c>
      <c r="L17" s="685">
        <v>44527</v>
      </c>
      <c r="M17" s="5"/>
      <c r="N17" s="5"/>
      <c r="O17" s="5"/>
      <c r="P17" s="390"/>
      <c r="Q17" s="537" t="s">
        <v>101</v>
      </c>
      <c r="R17" s="25" t="s">
        <v>102</v>
      </c>
      <c r="S17" s="25" t="s">
        <v>103</v>
      </c>
      <c r="T17" s="18" t="s">
        <v>248</v>
      </c>
      <c r="U17" s="18" t="s">
        <v>122</v>
      </c>
      <c r="V17" s="18" t="s">
        <v>124</v>
      </c>
      <c r="W17" s="46"/>
      <c r="X17" s="19" t="s">
        <v>13</v>
      </c>
      <c r="Y17" s="39" t="s">
        <v>242</v>
      </c>
      <c r="Z17" s="43" t="s">
        <v>21</v>
      </c>
      <c r="AA17" s="22" t="s">
        <v>53</v>
      </c>
      <c r="AB17" s="23"/>
      <c r="AC17" s="23" t="s">
        <v>247</v>
      </c>
      <c r="AD17" s="20" t="s">
        <v>264</v>
      </c>
      <c r="AE17" s="6" t="str">
        <f>IF(A17="","",A17&amp;"_"&amp;B17&amp;"_"&amp;C17&amp;"_"&amp;D17&amp;"_"&amp;E17&amp;"_"&amp;F17&amp;"_"&amp;G17)</f>
        <v>710_62_1380_5_110_01_C</v>
      </c>
      <c r="AF17" s="19"/>
      <c r="AG17" s="45" t="str">
        <f t="shared" si="0"/>
        <v>710_62_1380_5_110_01  Grundriss EG (Nord-Hälfte)</v>
      </c>
    </row>
    <row r="18" spans="1:33" s="445" customFormat="1" ht="12.75" hidden="1" customHeight="1" x14ac:dyDescent="0.25">
      <c r="A18" s="856">
        <v>710</v>
      </c>
      <c r="B18" s="118">
        <v>62</v>
      </c>
      <c r="C18" s="119" t="s">
        <v>11</v>
      </c>
      <c r="D18" s="120">
        <v>5</v>
      </c>
      <c r="E18" s="119" t="s">
        <v>60</v>
      </c>
      <c r="F18" s="119" t="s">
        <v>29</v>
      </c>
      <c r="G18" s="951" t="s">
        <v>56</v>
      </c>
      <c r="H18" s="918">
        <v>44267</v>
      </c>
      <c r="I18" s="934" t="s">
        <v>1556</v>
      </c>
      <c r="J18" s="874" t="s">
        <v>55</v>
      </c>
      <c r="K18" s="118" t="s">
        <v>55</v>
      </c>
      <c r="L18" s="929">
        <v>43951</v>
      </c>
      <c r="M18" s="929">
        <v>43970</v>
      </c>
      <c r="N18" s="929"/>
      <c r="O18" s="118"/>
      <c r="P18" s="444"/>
      <c r="Q18" s="965" t="s">
        <v>101</v>
      </c>
      <c r="R18" s="121" t="s">
        <v>102</v>
      </c>
      <c r="S18" s="121" t="s">
        <v>103</v>
      </c>
      <c r="T18" s="122" t="s">
        <v>248</v>
      </c>
      <c r="U18" s="122" t="s">
        <v>122</v>
      </c>
      <c r="V18" s="122" t="s">
        <v>125</v>
      </c>
      <c r="W18" s="123"/>
      <c r="X18" s="120" t="s">
        <v>13</v>
      </c>
      <c r="Y18" s="124" t="s">
        <v>242</v>
      </c>
      <c r="Z18" s="125" t="s">
        <v>21</v>
      </c>
      <c r="AA18" s="126" t="s">
        <v>53</v>
      </c>
      <c r="AB18" s="127"/>
      <c r="AC18" s="127" t="s">
        <v>247</v>
      </c>
      <c r="AD18" s="119" t="s">
        <v>264</v>
      </c>
      <c r="AE18" s="128" t="str">
        <f t="shared" ref="AE18" si="1">IF(A18="","",A18&amp;"_"&amp;B18&amp;"_"&amp;C18&amp;"_"&amp;D18&amp;"_"&amp;E18&amp;"_"&amp;F18&amp;"_"&amp;G18)</f>
        <v>710_62_1380_5_110_02_B</v>
      </c>
      <c r="AF18" s="120"/>
      <c r="AG18" s="884" t="str">
        <f t="shared" si="0"/>
        <v>710_62_1380_5_110_02  Grundriss EG (Süd-Hälfte)</v>
      </c>
    </row>
    <row r="19" spans="1:33" s="445" customFormat="1" ht="12.75" hidden="1" customHeight="1" x14ac:dyDescent="0.25">
      <c r="A19" s="856">
        <v>710</v>
      </c>
      <c r="B19" s="118">
        <v>62</v>
      </c>
      <c r="C19" s="119" t="s">
        <v>11</v>
      </c>
      <c r="D19" s="120">
        <v>5</v>
      </c>
      <c r="E19" s="119" t="s">
        <v>60</v>
      </c>
      <c r="F19" s="119" t="s">
        <v>29</v>
      </c>
      <c r="G19" s="951" t="s">
        <v>56</v>
      </c>
      <c r="H19" s="918">
        <v>44267</v>
      </c>
      <c r="I19" s="934" t="s">
        <v>1556</v>
      </c>
      <c r="J19" s="874" t="s">
        <v>55</v>
      </c>
      <c r="K19" s="118" t="s">
        <v>55</v>
      </c>
      <c r="L19" s="929">
        <v>44271</v>
      </c>
      <c r="M19" s="5"/>
      <c r="N19" s="5"/>
      <c r="O19" s="118"/>
      <c r="P19" s="444"/>
      <c r="Q19" s="965" t="s">
        <v>101</v>
      </c>
      <c r="R19" s="121" t="s">
        <v>102</v>
      </c>
      <c r="S19" s="121" t="s">
        <v>103</v>
      </c>
      <c r="T19" s="122" t="s">
        <v>248</v>
      </c>
      <c r="U19" s="122" t="s">
        <v>122</v>
      </c>
      <c r="V19" s="122" t="s">
        <v>125</v>
      </c>
      <c r="W19" s="123"/>
      <c r="X19" s="120" t="s">
        <v>13</v>
      </c>
      <c r="Y19" s="124" t="s">
        <v>242</v>
      </c>
      <c r="Z19" s="125" t="s">
        <v>21</v>
      </c>
      <c r="AA19" s="126" t="s">
        <v>53</v>
      </c>
      <c r="AB19" s="127"/>
      <c r="AC19" s="127" t="s">
        <v>247</v>
      </c>
      <c r="AD19" s="119" t="s">
        <v>264</v>
      </c>
      <c r="AE19" s="128" t="str">
        <f t="shared" ref="AE19" si="2">IF(A19="","",A19&amp;"_"&amp;B19&amp;"_"&amp;C19&amp;"_"&amp;D19&amp;"_"&amp;E19&amp;"_"&amp;F19&amp;"_"&amp;G19)</f>
        <v>710_62_1380_5_110_02_B</v>
      </c>
      <c r="AF19" s="120"/>
      <c r="AG19" s="884" t="str">
        <f t="shared" si="0"/>
        <v>710_62_1380_5_110_02  Grundriss EG (Süd-Hälfte)</v>
      </c>
    </row>
    <row r="20" spans="1:33" s="188" customFormat="1" ht="12.75" customHeight="1" x14ac:dyDescent="0.25">
      <c r="A20" s="29">
        <v>710</v>
      </c>
      <c r="B20" s="5">
        <v>62</v>
      </c>
      <c r="C20" s="20" t="s">
        <v>11</v>
      </c>
      <c r="D20" s="19">
        <v>5</v>
      </c>
      <c r="E20" s="20" t="s">
        <v>60</v>
      </c>
      <c r="F20" s="20" t="s">
        <v>29</v>
      </c>
      <c r="G20" s="932" t="s">
        <v>54</v>
      </c>
      <c r="H20" s="911">
        <v>44512</v>
      </c>
      <c r="I20" s="901" t="s">
        <v>1557</v>
      </c>
      <c r="J20" s="28" t="s">
        <v>55</v>
      </c>
      <c r="K20" s="5" t="s">
        <v>55</v>
      </c>
      <c r="L20" s="685">
        <v>44527</v>
      </c>
      <c r="M20" s="5"/>
      <c r="N20" s="5"/>
      <c r="O20" s="5"/>
      <c r="P20" s="390"/>
      <c r="Q20" s="537" t="s">
        <v>101</v>
      </c>
      <c r="R20" s="25" t="s">
        <v>102</v>
      </c>
      <c r="S20" s="25" t="s">
        <v>103</v>
      </c>
      <c r="T20" s="18" t="s">
        <v>248</v>
      </c>
      <c r="U20" s="18" t="s">
        <v>122</v>
      </c>
      <c r="V20" s="18" t="s">
        <v>125</v>
      </c>
      <c r="W20" s="46"/>
      <c r="X20" s="19" t="s">
        <v>13</v>
      </c>
      <c r="Y20" s="39" t="s">
        <v>242</v>
      </c>
      <c r="Z20" s="43" t="s">
        <v>21</v>
      </c>
      <c r="AA20" s="22" t="s">
        <v>53</v>
      </c>
      <c r="AB20" s="23"/>
      <c r="AC20" s="23" t="s">
        <v>247</v>
      </c>
      <c r="AD20" s="20" t="s">
        <v>264</v>
      </c>
      <c r="AE20" s="6" t="str">
        <f t="shared" ref="AE20:AE71" si="3">IF(A20="","",A20&amp;"_"&amp;B20&amp;"_"&amp;C20&amp;"_"&amp;D20&amp;"_"&amp;E20&amp;"_"&amp;F20&amp;"_"&amp;G20)</f>
        <v>710_62_1380_5_110_02_C</v>
      </c>
      <c r="AF20" s="19"/>
      <c r="AG20" s="45" t="str">
        <f t="shared" si="0"/>
        <v>710_62_1380_5_110_02  Grundriss EG (Süd-Hälfte)</v>
      </c>
    </row>
    <row r="21" spans="1:33" s="445" customFormat="1" ht="12.75" hidden="1" customHeight="1" x14ac:dyDescent="0.25">
      <c r="A21" s="856">
        <v>710</v>
      </c>
      <c r="B21" s="118">
        <v>62</v>
      </c>
      <c r="C21" s="119" t="s">
        <v>11</v>
      </c>
      <c r="D21" s="120">
        <v>5</v>
      </c>
      <c r="E21" s="119" t="s">
        <v>60</v>
      </c>
      <c r="F21" s="119" t="s">
        <v>31</v>
      </c>
      <c r="G21" s="951" t="s">
        <v>19</v>
      </c>
      <c r="H21" s="918" t="s">
        <v>366</v>
      </c>
      <c r="I21" s="934" t="s">
        <v>1556</v>
      </c>
      <c r="J21" s="874" t="s">
        <v>55</v>
      </c>
      <c r="K21" s="118" t="s">
        <v>55</v>
      </c>
      <c r="L21" s="120" t="s">
        <v>589</v>
      </c>
      <c r="M21" s="443"/>
      <c r="N21" s="443"/>
      <c r="O21" s="118"/>
      <c r="P21" s="444"/>
      <c r="Q21" s="965" t="s">
        <v>101</v>
      </c>
      <c r="R21" s="121" t="s">
        <v>102</v>
      </c>
      <c r="S21" s="121" t="s">
        <v>103</v>
      </c>
      <c r="T21" s="122" t="s">
        <v>248</v>
      </c>
      <c r="U21" s="122" t="s">
        <v>122</v>
      </c>
      <c r="V21" s="122" t="s">
        <v>126</v>
      </c>
      <c r="W21" s="123"/>
      <c r="X21" s="120" t="s">
        <v>13</v>
      </c>
      <c r="Y21" s="124" t="s">
        <v>242</v>
      </c>
      <c r="Z21" s="125" t="s">
        <v>21</v>
      </c>
      <c r="AA21" s="126" t="s">
        <v>53</v>
      </c>
      <c r="AB21" s="127"/>
      <c r="AC21" s="127"/>
      <c r="AD21" s="119"/>
      <c r="AE21" s="128"/>
      <c r="AF21" s="120"/>
      <c r="AG21" s="45"/>
    </row>
    <row r="22" spans="1:33" s="445" customFormat="1" ht="12.75" hidden="1" customHeight="1" x14ac:dyDescent="0.25">
      <c r="A22" s="856">
        <v>710</v>
      </c>
      <c r="B22" s="118">
        <v>62</v>
      </c>
      <c r="C22" s="119" t="s">
        <v>11</v>
      </c>
      <c r="D22" s="120">
        <v>5</v>
      </c>
      <c r="E22" s="119" t="s">
        <v>60</v>
      </c>
      <c r="F22" s="119" t="s">
        <v>33</v>
      </c>
      <c r="G22" s="951" t="s">
        <v>56</v>
      </c>
      <c r="H22" s="918">
        <v>44267</v>
      </c>
      <c r="I22" s="934" t="s">
        <v>1556</v>
      </c>
      <c r="J22" s="874" t="s">
        <v>55</v>
      </c>
      <c r="K22" s="118" t="s">
        <v>55</v>
      </c>
      <c r="L22" s="929">
        <v>43951</v>
      </c>
      <c r="M22" s="929">
        <v>43970</v>
      </c>
      <c r="N22" s="929"/>
      <c r="O22" s="118"/>
      <c r="P22" s="444"/>
      <c r="Q22" s="965" t="s">
        <v>101</v>
      </c>
      <c r="R22" s="121" t="s">
        <v>102</v>
      </c>
      <c r="S22" s="121" t="s">
        <v>103</v>
      </c>
      <c r="T22" s="122" t="s">
        <v>248</v>
      </c>
      <c r="U22" s="122" t="s">
        <v>122</v>
      </c>
      <c r="V22" s="122" t="s">
        <v>127</v>
      </c>
      <c r="W22" s="123"/>
      <c r="X22" s="120" t="s">
        <v>13</v>
      </c>
      <c r="Y22" s="124" t="s">
        <v>242</v>
      </c>
      <c r="Z22" s="125" t="s">
        <v>21</v>
      </c>
      <c r="AA22" s="126" t="s">
        <v>53</v>
      </c>
      <c r="AB22" s="127"/>
      <c r="AC22" s="127" t="s">
        <v>247</v>
      </c>
      <c r="AD22" s="119" t="s">
        <v>264</v>
      </c>
      <c r="AE22" s="128" t="str">
        <f t="shared" si="3"/>
        <v>710_62_1380_5_110_04_B</v>
      </c>
      <c r="AF22" s="120"/>
      <c r="AG22" s="884" t="str">
        <f>IF(A22="","",A22&amp;"_"&amp;B22&amp;"_"&amp;C22&amp;"_"&amp;D22&amp;"_"&amp;E22&amp;"_"&amp;F22&amp;"  "&amp;V22)</f>
        <v>710_62_1380_5_110_04  Grundriss OG (Süd-Hälfte)</v>
      </c>
    </row>
    <row r="23" spans="1:33" s="445" customFormat="1" ht="12.75" hidden="1" customHeight="1" x14ac:dyDescent="0.25">
      <c r="A23" s="856">
        <v>710</v>
      </c>
      <c r="B23" s="118">
        <v>62</v>
      </c>
      <c r="C23" s="119" t="s">
        <v>11</v>
      </c>
      <c r="D23" s="120">
        <v>5</v>
      </c>
      <c r="E23" s="119" t="s">
        <v>60</v>
      </c>
      <c r="F23" s="119" t="s">
        <v>33</v>
      </c>
      <c r="G23" s="951" t="s">
        <v>56</v>
      </c>
      <c r="H23" s="918">
        <v>44267</v>
      </c>
      <c r="I23" s="934" t="s">
        <v>1556</v>
      </c>
      <c r="J23" s="874" t="s">
        <v>55</v>
      </c>
      <c r="K23" s="118" t="s">
        <v>55</v>
      </c>
      <c r="L23" s="929">
        <v>44271</v>
      </c>
      <c r="M23" s="5"/>
      <c r="N23" s="5"/>
      <c r="O23" s="118"/>
      <c r="P23" s="444"/>
      <c r="Q23" s="965" t="s">
        <v>101</v>
      </c>
      <c r="R23" s="121" t="s">
        <v>102</v>
      </c>
      <c r="S23" s="121" t="s">
        <v>103</v>
      </c>
      <c r="T23" s="122" t="s">
        <v>248</v>
      </c>
      <c r="U23" s="122" t="s">
        <v>122</v>
      </c>
      <c r="V23" s="122" t="s">
        <v>127</v>
      </c>
      <c r="W23" s="123"/>
      <c r="X23" s="120" t="s">
        <v>13</v>
      </c>
      <c r="Y23" s="124" t="s">
        <v>242</v>
      </c>
      <c r="Z23" s="125" t="s">
        <v>21</v>
      </c>
      <c r="AA23" s="126" t="s">
        <v>53</v>
      </c>
      <c r="AB23" s="127"/>
      <c r="AC23" s="127" t="s">
        <v>247</v>
      </c>
      <c r="AD23" s="119" t="s">
        <v>264</v>
      </c>
      <c r="AE23" s="128" t="str">
        <f t="shared" ref="AE23" si="4">IF(A23="","",A23&amp;"_"&amp;B23&amp;"_"&amp;C23&amp;"_"&amp;D23&amp;"_"&amp;E23&amp;"_"&amp;F23&amp;"_"&amp;G23)</f>
        <v>710_62_1380_5_110_04_B</v>
      </c>
      <c r="AF23" s="120"/>
      <c r="AG23" s="884" t="str">
        <f>IF(A23="","",A23&amp;"_"&amp;B23&amp;"_"&amp;C23&amp;"_"&amp;D23&amp;"_"&amp;E23&amp;"_"&amp;F23&amp;"  "&amp;V23)</f>
        <v>710_62_1380_5_110_04  Grundriss OG (Süd-Hälfte)</v>
      </c>
    </row>
    <row r="24" spans="1:33" s="188" customFormat="1" ht="12.75" customHeight="1" x14ac:dyDescent="0.25">
      <c r="A24" s="29">
        <v>710</v>
      </c>
      <c r="B24" s="5">
        <v>62</v>
      </c>
      <c r="C24" s="20" t="s">
        <v>11</v>
      </c>
      <c r="D24" s="19">
        <v>5</v>
      </c>
      <c r="E24" s="20" t="s">
        <v>60</v>
      </c>
      <c r="F24" s="20" t="s">
        <v>33</v>
      </c>
      <c r="G24" s="932" t="s">
        <v>54</v>
      </c>
      <c r="H24" s="911">
        <v>44512</v>
      </c>
      <c r="I24" s="901" t="s">
        <v>1557</v>
      </c>
      <c r="J24" s="28" t="s">
        <v>55</v>
      </c>
      <c r="K24" s="5" t="s">
        <v>55</v>
      </c>
      <c r="L24" s="685">
        <v>44527</v>
      </c>
      <c r="M24" s="5"/>
      <c r="N24" s="5"/>
      <c r="O24" s="5"/>
      <c r="P24" s="390"/>
      <c r="Q24" s="537" t="s">
        <v>101</v>
      </c>
      <c r="R24" s="25" t="s">
        <v>102</v>
      </c>
      <c r="S24" s="25" t="s">
        <v>103</v>
      </c>
      <c r="T24" s="18" t="s">
        <v>248</v>
      </c>
      <c r="U24" s="18" t="s">
        <v>122</v>
      </c>
      <c r="V24" s="18" t="s">
        <v>127</v>
      </c>
      <c r="W24" s="46"/>
      <c r="X24" s="19" t="s">
        <v>13</v>
      </c>
      <c r="Y24" s="39" t="s">
        <v>242</v>
      </c>
      <c r="Z24" s="43" t="s">
        <v>21</v>
      </c>
      <c r="AA24" s="22" t="s">
        <v>53</v>
      </c>
      <c r="AB24" s="23"/>
      <c r="AC24" s="23" t="s">
        <v>247</v>
      </c>
      <c r="AD24" s="20" t="s">
        <v>264</v>
      </c>
      <c r="AE24" s="6" t="str">
        <f t="shared" si="3"/>
        <v>710_62_1380_5_110_04_C</v>
      </c>
      <c r="AF24" s="19"/>
      <c r="AG24" s="45" t="str">
        <f>IF(A24="","",A24&amp;"_"&amp;B24&amp;"_"&amp;C24&amp;"_"&amp;D24&amp;"_"&amp;E24&amp;"_"&amp;F24&amp;"  "&amp;V24)</f>
        <v>710_62_1380_5_110_04  Grundriss OG (Süd-Hälfte)</v>
      </c>
    </row>
    <row r="25" spans="1:33" s="445" customFormat="1" ht="12.75" hidden="1" customHeight="1" x14ac:dyDescent="0.25">
      <c r="A25" s="856">
        <v>710</v>
      </c>
      <c r="B25" s="118">
        <v>62</v>
      </c>
      <c r="C25" s="119" t="s">
        <v>11</v>
      </c>
      <c r="D25" s="120">
        <v>5</v>
      </c>
      <c r="E25" s="119" t="s">
        <v>60</v>
      </c>
      <c r="F25" s="119" t="s">
        <v>36</v>
      </c>
      <c r="G25" s="951" t="s">
        <v>19</v>
      </c>
      <c r="H25" s="918">
        <v>43951</v>
      </c>
      <c r="I25" s="934" t="s">
        <v>1556</v>
      </c>
      <c r="J25" s="874" t="s">
        <v>55</v>
      </c>
      <c r="K25" s="118" t="s">
        <v>55</v>
      </c>
      <c r="L25" s="929">
        <v>43951</v>
      </c>
      <c r="M25" s="929">
        <v>43970</v>
      </c>
      <c r="N25" s="929"/>
      <c r="O25" s="118"/>
      <c r="P25" s="444"/>
      <c r="Q25" s="965" t="s">
        <v>101</v>
      </c>
      <c r="R25" s="121" t="s">
        <v>102</v>
      </c>
      <c r="S25" s="121" t="s">
        <v>103</v>
      </c>
      <c r="T25" s="122" t="s">
        <v>248</v>
      </c>
      <c r="U25" s="122" t="s">
        <v>122</v>
      </c>
      <c r="V25" s="122" t="s">
        <v>128</v>
      </c>
      <c r="W25" s="123"/>
      <c r="X25" s="120" t="s">
        <v>13</v>
      </c>
      <c r="Y25" s="124" t="s">
        <v>242</v>
      </c>
      <c r="Z25" s="125" t="s">
        <v>21</v>
      </c>
      <c r="AA25" s="126" t="s">
        <v>53</v>
      </c>
      <c r="AB25" s="127"/>
      <c r="AC25" s="127"/>
      <c r="AD25" s="119" t="s">
        <v>28</v>
      </c>
      <c r="AE25" s="128" t="str">
        <f t="shared" si="3"/>
        <v>710_62_1380_5_110_05_A</v>
      </c>
      <c r="AF25" s="120"/>
      <c r="AG25" s="884" t="str">
        <f t="shared" ref="AG25:AG31" si="5">IF(A25="","",A25&amp;"_"&amp;B25&amp;"_"&amp;C25&amp;"_"&amp;D25&amp;"_"&amp;E25&amp;"_"&amp;F25&amp;"  "&amp;V25)</f>
        <v>710_62_1380_5_110_05  Grundriss UG (Nord-Hälfte)</v>
      </c>
    </row>
    <row r="26" spans="1:33" s="445" customFormat="1" ht="12.75" hidden="1" customHeight="1" x14ac:dyDescent="0.25">
      <c r="A26" s="856">
        <v>710</v>
      </c>
      <c r="B26" s="118">
        <v>62</v>
      </c>
      <c r="C26" s="119" t="s">
        <v>11</v>
      </c>
      <c r="D26" s="120">
        <v>5</v>
      </c>
      <c r="E26" s="119" t="s">
        <v>60</v>
      </c>
      <c r="F26" s="119" t="s">
        <v>36</v>
      </c>
      <c r="G26" s="951" t="s">
        <v>56</v>
      </c>
      <c r="H26" s="918">
        <v>44267</v>
      </c>
      <c r="I26" s="934" t="s">
        <v>1556</v>
      </c>
      <c r="J26" s="874" t="s">
        <v>55</v>
      </c>
      <c r="K26" s="118" t="s">
        <v>55</v>
      </c>
      <c r="L26" s="929">
        <v>44271</v>
      </c>
      <c r="M26" s="5"/>
      <c r="N26" s="5"/>
      <c r="O26" s="118"/>
      <c r="P26" s="444"/>
      <c r="Q26" s="965" t="s">
        <v>101</v>
      </c>
      <c r="R26" s="121" t="s">
        <v>102</v>
      </c>
      <c r="S26" s="121" t="s">
        <v>103</v>
      </c>
      <c r="T26" s="122" t="s">
        <v>248</v>
      </c>
      <c r="U26" s="122" t="s">
        <v>122</v>
      </c>
      <c r="V26" s="122" t="s">
        <v>128</v>
      </c>
      <c r="W26" s="123"/>
      <c r="X26" s="120" t="s">
        <v>13</v>
      </c>
      <c r="Y26" s="124" t="s">
        <v>242</v>
      </c>
      <c r="Z26" s="125" t="s">
        <v>21</v>
      </c>
      <c r="AA26" s="126" t="s">
        <v>53</v>
      </c>
      <c r="AB26" s="127"/>
      <c r="AC26" s="127"/>
      <c r="AD26" s="119" t="s">
        <v>28</v>
      </c>
      <c r="AE26" s="128" t="str">
        <f t="shared" ref="AE26" si="6">IF(A26="","",A26&amp;"_"&amp;B26&amp;"_"&amp;C26&amp;"_"&amp;D26&amp;"_"&amp;E26&amp;"_"&amp;F26&amp;"_"&amp;G26)</f>
        <v>710_62_1380_5_110_05_B</v>
      </c>
      <c r="AF26" s="120"/>
      <c r="AG26" s="884" t="str">
        <f t="shared" si="5"/>
        <v>710_62_1380_5_110_05  Grundriss UG (Nord-Hälfte)</v>
      </c>
    </row>
    <row r="27" spans="1:33" s="188" customFormat="1" ht="12.75" customHeight="1" x14ac:dyDescent="0.25">
      <c r="A27" s="29">
        <v>710</v>
      </c>
      <c r="B27" s="5">
        <v>62</v>
      </c>
      <c r="C27" s="20" t="s">
        <v>11</v>
      </c>
      <c r="D27" s="19">
        <v>5</v>
      </c>
      <c r="E27" s="20" t="s">
        <v>60</v>
      </c>
      <c r="F27" s="20" t="s">
        <v>36</v>
      </c>
      <c r="G27" s="932" t="s">
        <v>54</v>
      </c>
      <c r="H27" s="911">
        <v>44512</v>
      </c>
      <c r="I27" s="901" t="s">
        <v>1557</v>
      </c>
      <c r="J27" s="28" t="s">
        <v>55</v>
      </c>
      <c r="K27" s="5" t="s">
        <v>55</v>
      </c>
      <c r="L27" s="685">
        <v>44527</v>
      </c>
      <c r="M27" s="5"/>
      <c r="N27" s="5"/>
      <c r="O27" s="5"/>
      <c r="P27" s="390"/>
      <c r="Q27" s="537" t="s">
        <v>101</v>
      </c>
      <c r="R27" s="25" t="s">
        <v>102</v>
      </c>
      <c r="S27" s="25" t="s">
        <v>103</v>
      </c>
      <c r="T27" s="18" t="s">
        <v>248</v>
      </c>
      <c r="U27" s="18" t="s">
        <v>122</v>
      </c>
      <c r="V27" s="18" t="s">
        <v>128</v>
      </c>
      <c r="W27" s="46"/>
      <c r="X27" s="19" t="s">
        <v>13</v>
      </c>
      <c r="Y27" s="39" t="s">
        <v>242</v>
      </c>
      <c r="Z27" s="43" t="s">
        <v>21</v>
      </c>
      <c r="AA27" s="22" t="s">
        <v>53</v>
      </c>
      <c r="AB27" s="23"/>
      <c r="AC27" s="23"/>
      <c r="AD27" s="20" t="s">
        <v>28</v>
      </c>
      <c r="AE27" s="6" t="str">
        <f t="shared" ref="AE27" si="7">IF(A27="","",A27&amp;"_"&amp;B27&amp;"_"&amp;C27&amp;"_"&amp;D27&amp;"_"&amp;E27&amp;"_"&amp;F27&amp;"_"&amp;G27)</f>
        <v>710_62_1380_5_110_05_C</v>
      </c>
      <c r="AF27" s="19"/>
      <c r="AG27" s="45" t="str">
        <f t="shared" si="5"/>
        <v>710_62_1380_5_110_05  Grundriss UG (Nord-Hälfte)</v>
      </c>
    </row>
    <row r="28" spans="1:33" s="445" customFormat="1" ht="12.75" hidden="1" customHeight="1" x14ac:dyDescent="0.25">
      <c r="A28" s="856">
        <v>710</v>
      </c>
      <c r="B28" s="118">
        <v>62</v>
      </c>
      <c r="C28" s="119" t="s">
        <v>11</v>
      </c>
      <c r="D28" s="120">
        <v>5</v>
      </c>
      <c r="E28" s="119" t="s">
        <v>60</v>
      </c>
      <c r="F28" s="119" t="s">
        <v>49</v>
      </c>
      <c r="G28" s="951" t="s">
        <v>19</v>
      </c>
      <c r="H28" s="918">
        <v>43951</v>
      </c>
      <c r="I28" s="934" t="s">
        <v>1556</v>
      </c>
      <c r="J28" s="874" t="s">
        <v>55</v>
      </c>
      <c r="K28" s="118" t="s">
        <v>55</v>
      </c>
      <c r="L28" s="929">
        <v>43951</v>
      </c>
      <c r="M28" s="929">
        <v>43970</v>
      </c>
      <c r="N28" s="929"/>
      <c r="O28" s="118"/>
      <c r="P28" s="444"/>
      <c r="Q28" s="965" t="s">
        <v>101</v>
      </c>
      <c r="R28" s="121" t="s">
        <v>102</v>
      </c>
      <c r="S28" s="121" t="s">
        <v>103</v>
      </c>
      <c r="T28" s="122" t="s">
        <v>248</v>
      </c>
      <c r="U28" s="122" t="s">
        <v>122</v>
      </c>
      <c r="V28" s="122" t="s">
        <v>129</v>
      </c>
      <c r="W28" s="123"/>
      <c r="X28" s="120" t="s">
        <v>13</v>
      </c>
      <c r="Y28" s="124" t="s">
        <v>242</v>
      </c>
      <c r="Z28" s="125" t="s">
        <v>21</v>
      </c>
      <c r="AA28" s="126" t="s">
        <v>53</v>
      </c>
      <c r="AB28" s="127"/>
      <c r="AC28" s="127"/>
      <c r="AD28" s="119" t="s">
        <v>28</v>
      </c>
      <c r="AE28" s="128" t="str">
        <f t="shared" si="3"/>
        <v>710_62_1380_5_110_06_A</v>
      </c>
      <c r="AF28" s="120"/>
      <c r="AG28" s="884" t="str">
        <f t="shared" si="5"/>
        <v>710_62_1380_5_110_06  Grundriss UG (Süd-Hälfte)</v>
      </c>
    </row>
    <row r="29" spans="1:33" s="445" customFormat="1" ht="12.75" hidden="1" customHeight="1" x14ac:dyDescent="0.25">
      <c r="A29" s="856">
        <v>710</v>
      </c>
      <c r="B29" s="118">
        <v>62</v>
      </c>
      <c r="C29" s="119" t="s">
        <v>11</v>
      </c>
      <c r="D29" s="120">
        <v>5</v>
      </c>
      <c r="E29" s="119" t="s">
        <v>60</v>
      </c>
      <c r="F29" s="119" t="s">
        <v>49</v>
      </c>
      <c r="G29" s="951" t="s">
        <v>56</v>
      </c>
      <c r="H29" s="918">
        <v>44267</v>
      </c>
      <c r="I29" s="934" t="s">
        <v>1556</v>
      </c>
      <c r="J29" s="874" t="s">
        <v>55</v>
      </c>
      <c r="K29" s="118" t="s">
        <v>55</v>
      </c>
      <c r="L29" s="929">
        <v>44271</v>
      </c>
      <c r="M29" s="5"/>
      <c r="N29" s="5"/>
      <c r="O29" s="118"/>
      <c r="P29" s="444"/>
      <c r="Q29" s="965" t="s">
        <v>101</v>
      </c>
      <c r="R29" s="121" t="s">
        <v>102</v>
      </c>
      <c r="S29" s="121" t="s">
        <v>103</v>
      </c>
      <c r="T29" s="122" t="s">
        <v>248</v>
      </c>
      <c r="U29" s="122" t="s">
        <v>122</v>
      </c>
      <c r="V29" s="122" t="s">
        <v>129</v>
      </c>
      <c r="W29" s="123"/>
      <c r="X29" s="120" t="s">
        <v>13</v>
      </c>
      <c r="Y29" s="124" t="s">
        <v>242</v>
      </c>
      <c r="Z29" s="125" t="s">
        <v>21</v>
      </c>
      <c r="AA29" s="126" t="s">
        <v>53</v>
      </c>
      <c r="AB29" s="127"/>
      <c r="AC29" s="127"/>
      <c r="AD29" s="119" t="s">
        <v>28</v>
      </c>
      <c r="AE29" s="128" t="str">
        <f t="shared" ref="AE29" si="8">IF(A29="","",A29&amp;"_"&amp;B29&amp;"_"&amp;C29&amp;"_"&amp;D29&amp;"_"&amp;E29&amp;"_"&amp;F29&amp;"_"&amp;G29)</f>
        <v>710_62_1380_5_110_06_B</v>
      </c>
      <c r="AF29" s="120"/>
      <c r="AG29" s="884" t="str">
        <f t="shared" si="5"/>
        <v>710_62_1380_5_110_06  Grundriss UG (Süd-Hälfte)</v>
      </c>
    </row>
    <row r="30" spans="1:33" s="188" customFormat="1" ht="12.75" customHeight="1" x14ac:dyDescent="0.25">
      <c r="A30" s="29">
        <v>710</v>
      </c>
      <c r="B30" s="5">
        <v>62</v>
      </c>
      <c r="C30" s="20" t="s">
        <v>11</v>
      </c>
      <c r="D30" s="19">
        <v>5</v>
      </c>
      <c r="E30" s="20" t="s">
        <v>60</v>
      </c>
      <c r="F30" s="20" t="s">
        <v>49</v>
      </c>
      <c r="G30" s="932" t="s">
        <v>54</v>
      </c>
      <c r="H30" s="911">
        <v>44512</v>
      </c>
      <c r="I30" s="901" t="s">
        <v>1557</v>
      </c>
      <c r="J30" s="28" t="s">
        <v>55</v>
      </c>
      <c r="K30" s="5" t="s">
        <v>55</v>
      </c>
      <c r="L30" s="685">
        <v>44527</v>
      </c>
      <c r="M30" s="5"/>
      <c r="N30" s="5"/>
      <c r="O30" s="5"/>
      <c r="P30" s="390"/>
      <c r="Q30" s="537" t="s">
        <v>101</v>
      </c>
      <c r="R30" s="25" t="s">
        <v>102</v>
      </c>
      <c r="S30" s="25" t="s">
        <v>103</v>
      </c>
      <c r="T30" s="18" t="s">
        <v>248</v>
      </c>
      <c r="U30" s="18" t="s">
        <v>122</v>
      </c>
      <c r="V30" s="18" t="s">
        <v>129</v>
      </c>
      <c r="W30" s="46"/>
      <c r="X30" s="19" t="s">
        <v>13</v>
      </c>
      <c r="Y30" s="39" t="s">
        <v>242</v>
      </c>
      <c r="Z30" s="43" t="s">
        <v>21</v>
      </c>
      <c r="AA30" s="22" t="s">
        <v>53</v>
      </c>
      <c r="AB30" s="23"/>
      <c r="AC30" s="23"/>
      <c r="AD30" s="20" t="s">
        <v>28</v>
      </c>
      <c r="AE30" s="6" t="str">
        <f t="shared" ref="AE30:AE31" si="9">IF(A30="","",A30&amp;"_"&amp;B30&amp;"_"&amp;C30&amp;"_"&amp;D30&amp;"_"&amp;E30&amp;"_"&amp;F30&amp;"_"&amp;G30)</f>
        <v>710_62_1380_5_110_06_C</v>
      </c>
      <c r="AF30" s="19"/>
      <c r="AG30" s="45" t="str">
        <f t="shared" si="5"/>
        <v>710_62_1380_5_110_06  Grundriss UG (Süd-Hälfte)</v>
      </c>
    </row>
    <row r="31" spans="1:33" s="445" customFormat="1" ht="12.75" hidden="1" customHeight="1" x14ac:dyDescent="0.25">
      <c r="A31" s="856">
        <v>710</v>
      </c>
      <c r="B31" s="118">
        <v>62</v>
      </c>
      <c r="C31" s="119" t="s">
        <v>11</v>
      </c>
      <c r="D31" s="120">
        <v>5</v>
      </c>
      <c r="E31" s="119" t="s">
        <v>61</v>
      </c>
      <c r="F31" s="119" t="s">
        <v>25</v>
      </c>
      <c r="G31" s="951" t="s">
        <v>19</v>
      </c>
      <c r="H31" s="918">
        <v>43951</v>
      </c>
      <c r="I31" s="934" t="s">
        <v>1556</v>
      </c>
      <c r="J31" s="874" t="s">
        <v>55</v>
      </c>
      <c r="K31" s="118" t="s">
        <v>55</v>
      </c>
      <c r="L31" s="929">
        <v>43951</v>
      </c>
      <c r="M31" s="929">
        <v>43970</v>
      </c>
      <c r="N31" s="929"/>
      <c r="O31" s="118"/>
      <c r="P31" s="444"/>
      <c r="Q31" s="965" t="s">
        <v>101</v>
      </c>
      <c r="R31" s="121" t="s">
        <v>102</v>
      </c>
      <c r="S31" s="121" t="s">
        <v>103</v>
      </c>
      <c r="T31" s="122" t="s">
        <v>248</v>
      </c>
      <c r="U31" s="122" t="s">
        <v>122</v>
      </c>
      <c r="V31" s="122" t="s">
        <v>119</v>
      </c>
      <c r="W31" s="123"/>
      <c r="X31" s="120" t="s">
        <v>13</v>
      </c>
      <c r="Y31" s="124" t="s">
        <v>242</v>
      </c>
      <c r="Z31" s="125" t="s">
        <v>21</v>
      </c>
      <c r="AA31" s="126" t="s">
        <v>53</v>
      </c>
      <c r="AB31" s="127"/>
      <c r="AC31" s="127" t="s">
        <v>247</v>
      </c>
      <c r="AD31" s="119" t="s">
        <v>264</v>
      </c>
      <c r="AE31" s="128" t="str">
        <f t="shared" si="9"/>
        <v>710_62_1380_5_120_01_A</v>
      </c>
      <c r="AF31" s="120"/>
      <c r="AG31" s="884" t="str">
        <f t="shared" si="5"/>
        <v>710_62_1380_5_120_01  Schnitt A-A</v>
      </c>
    </row>
    <row r="32" spans="1:33" s="445" customFormat="1" ht="12.75" hidden="1" customHeight="1" x14ac:dyDescent="0.25">
      <c r="A32" s="856">
        <v>710</v>
      </c>
      <c r="B32" s="118">
        <v>62</v>
      </c>
      <c r="C32" s="119" t="s">
        <v>11</v>
      </c>
      <c r="D32" s="120">
        <v>5</v>
      </c>
      <c r="E32" s="119" t="s">
        <v>61</v>
      </c>
      <c r="F32" s="119" t="s">
        <v>25</v>
      </c>
      <c r="G32" s="951" t="s">
        <v>56</v>
      </c>
      <c r="H32" s="918">
        <v>44267</v>
      </c>
      <c r="I32" s="934" t="s">
        <v>1556</v>
      </c>
      <c r="J32" s="874" t="s">
        <v>55</v>
      </c>
      <c r="K32" s="118" t="s">
        <v>55</v>
      </c>
      <c r="L32" s="929">
        <v>44271</v>
      </c>
      <c r="M32" s="5"/>
      <c r="N32" s="5"/>
      <c r="O32" s="118"/>
      <c r="P32" s="444"/>
      <c r="Q32" s="965" t="s">
        <v>101</v>
      </c>
      <c r="R32" s="121" t="s">
        <v>102</v>
      </c>
      <c r="S32" s="121" t="s">
        <v>103</v>
      </c>
      <c r="T32" s="122" t="s">
        <v>248</v>
      </c>
      <c r="U32" s="122" t="s">
        <v>122</v>
      </c>
      <c r="V32" s="122" t="s">
        <v>119</v>
      </c>
      <c r="W32" s="123"/>
      <c r="X32" s="120" t="s">
        <v>13</v>
      </c>
      <c r="Y32" s="124" t="s">
        <v>242</v>
      </c>
      <c r="Z32" s="125" t="s">
        <v>21</v>
      </c>
      <c r="AA32" s="126" t="s">
        <v>53</v>
      </c>
      <c r="AB32" s="127"/>
      <c r="AC32" s="127" t="s">
        <v>247</v>
      </c>
      <c r="AD32" s="119" t="s">
        <v>264</v>
      </c>
      <c r="AE32" s="128" t="str">
        <f t="shared" ref="AE32" si="10">IF(A32="","",A32&amp;"_"&amp;B32&amp;"_"&amp;C32&amp;"_"&amp;D32&amp;"_"&amp;E32&amp;"_"&amp;F32&amp;"_"&amp;G32)</f>
        <v>710_62_1380_5_120_01_B</v>
      </c>
      <c r="AF32" s="120"/>
      <c r="AG32" s="884" t="str">
        <f t="shared" ref="AG32" si="11">IF(A32="","",A32&amp;"_"&amp;B32&amp;"_"&amp;C32&amp;"_"&amp;D32&amp;"_"&amp;E32&amp;"_"&amp;F32&amp;"  "&amp;V32)</f>
        <v>710_62_1380_5_120_01  Schnitt A-A</v>
      </c>
    </row>
    <row r="33" spans="1:33" s="188" customFormat="1" ht="12.75" customHeight="1" x14ac:dyDescent="0.25">
      <c r="A33" s="29">
        <v>710</v>
      </c>
      <c r="B33" s="5">
        <v>62</v>
      </c>
      <c r="C33" s="20" t="s">
        <v>11</v>
      </c>
      <c r="D33" s="19">
        <v>5</v>
      </c>
      <c r="E33" s="20" t="s">
        <v>61</v>
      </c>
      <c r="F33" s="20" t="s">
        <v>25</v>
      </c>
      <c r="G33" s="932" t="s">
        <v>54</v>
      </c>
      <c r="H33" s="911">
        <v>44512</v>
      </c>
      <c r="I33" s="901" t="s">
        <v>1557</v>
      </c>
      <c r="J33" s="28" t="s">
        <v>55</v>
      </c>
      <c r="K33" s="5" t="s">
        <v>55</v>
      </c>
      <c r="L33" s="685">
        <v>44527</v>
      </c>
      <c r="M33" s="5"/>
      <c r="N33" s="5"/>
      <c r="O33" s="5"/>
      <c r="P33" s="390"/>
      <c r="Q33" s="537" t="s">
        <v>101</v>
      </c>
      <c r="R33" s="25" t="s">
        <v>102</v>
      </c>
      <c r="S33" s="25" t="s">
        <v>103</v>
      </c>
      <c r="T33" s="18" t="s">
        <v>248</v>
      </c>
      <c r="U33" s="18" t="s">
        <v>122</v>
      </c>
      <c r="V33" s="18" t="s">
        <v>119</v>
      </c>
      <c r="W33" s="46"/>
      <c r="X33" s="19" t="s">
        <v>13</v>
      </c>
      <c r="Y33" s="39" t="s">
        <v>242</v>
      </c>
      <c r="Z33" s="43" t="s">
        <v>21</v>
      </c>
      <c r="AA33" s="22" t="s">
        <v>53</v>
      </c>
      <c r="AB33" s="23"/>
      <c r="AC33" s="23" t="s">
        <v>247</v>
      </c>
      <c r="AD33" s="20" t="s">
        <v>264</v>
      </c>
      <c r="AE33" s="6" t="str">
        <f t="shared" si="3"/>
        <v>710_62_1380_5_120_01_C</v>
      </c>
      <c r="AF33" s="19"/>
      <c r="AG33" s="45" t="str">
        <f t="shared" ref="AG33:AG71" si="12">IF(A33="","",A33&amp;"_"&amp;B33&amp;"_"&amp;C33&amp;"_"&amp;D33&amp;"_"&amp;E33&amp;"_"&amp;F33&amp;"  "&amp;V33)</f>
        <v>710_62_1380_5_120_01  Schnitt A-A</v>
      </c>
    </row>
    <row r="34" spans="1:33" s="445" customFormat="1" ht="12.75" hidden="1" customHeight="1" x14ac:dyDescent="0.25">
      <c r="A34" s="856">
        <v>710</v>
      </c>
      <c r="B34" s="118">
        <v>62</v>
      </c>
      <c r="C34" s="119" t="s">
        <v>11</v>
      </c>
      <c r="D34" s="120">
        <v>5</v>
      </c>
      <c r="E34" s="119" t="s">
        <v>61</v>
      </c>
      <c r="F34" s="119" t="s">
        <v>29</v>
      </c>
      <c r="G34" s="951" t="s">
        <v>19</v>
      </c>
      <c r="H34" s="918">
        <v>43951</v>
      </c>
      <c r="I34" s="934" t="s">
        <v>1556</v>
      </c>
      <c r="J34" s="874" t="s">
        <v>55</v>
      </c>
      <c r="K34" s="118" t="s">
        <v>55</v>
      </c>
      <c r="L34" s="929">
        <v>43951</v>
      </c>
      <c r="M34" s="929">
        <v>43970</v>
      </c>
      <c r="N34" s="929"/>
      <c r="O34" s="118"/>
      <c r="P34" s="444"/>
      <c r="Q34" s="965" t="s">
        <v>101</v>
      </c>
      <c r="R34" s="121" t="s">
        <v>102</v>
      </c>
      <c r="S34" s="121" t="s">
        <v>103</v>
      </c>
      <c r="T34" s="122" t="s">
        <v>248</v>
      </c>
      <c r="U34" s="122" t="s">
        <v>122</v>
      </c>
      <c r="V34" s="122" t="s">
        <v>120</v>
      </c>
      <c r="W34" s="123"/>
      <c r="X34" s="120" t="s">
        <v>13</v>
      </c>
      <c r="Y34" s="124" t="s">
        <v>242</v>
      </c>
      <c r="Z34" s="125" t="s">
        <v>21</v>
      </c>
      <c r="AA34" s="126" t="s">
        <v>53</v>
      </c>
      <c r="AB34" s="127"/>
      <c r="AC34" s="127" t="s">
        <v>247</v>
      </c>
      <c r="AD34" s="119" t="s">
        <v>264</v>
      </c>
      <c r="AE34" s="128" t="str">
        <f t="shared" si="3"/>
        <v>710_62_1380_5_120_02_A</v>
      </c>
      <c r="AF34" s="120"/>
      <c r="AG34" s="884" t="str">
        <f t="shared" si="12"/>
        <v>710_62_1380_5_120_02  Schnitt B-B</v>
      </c>
    </row>
    <row r="35" spans="1:33" s="445" customFormat="1" ht="12.75" hidden="1" customHeight="1" x14ac:dyDescent="0.25">
      <c r="A35" s="856">
        <v>710</v>
      </c>
      <c r="B35" s="118">
        <v>62</v>
      </c>
      <c r="C35" s="119" t="s">
        <v>11</v>
      </c>
      <c r="D35" s="120">
        <v>5</v>
      </c>
      <c r="E35" s="119" t="s">
        <v>61</v>
      </c>
      <c r="F35" s="119" t="s">
        <v>29</v>
      </c>
      <c r="G35" s="951" t="s">
        <v>56</v>
      </c>
      <c r="H35" s="918">
        <v>44267</v>
      </c>
      <c r="I35" s="934" t="s">
        <v>1556</v>
      </c>
      <c r="J35" s="874" t="s">
        <v>55</v>
      </c>
      <c r="K35" s="118" t="s">
        <v>55</v>
      </c>
      <c r="L35" s="929">
        <v>44271</v>
      </c>
      <c r="M35" s="5"/>
      <c r="N35" s="5"/>
      <c r="O35" s="118"/>
      <c r="P35" s="444"/>
      <c r="Q35" s="965" t="s">
        <v>101</v>
      </c>
      <c r="R35" s="121" t="s">
        <v>102</v>
      </c>
      <c r="S35" s="121" t="s">
        <v>103</v>
      </c>
      <c r="T35" s="122" t="s">
        <v>248</v>
      </c>
      <c r="U35" s="122" t="s">
        <v>122</v>
      </c>
      <c r="V35" s="122" t="s">
        <v>120</v>
      </c>
      <c r="W35" s="123"/>
      <c r="X35" s="120" t="s">
        <v>13</v>
      </c>
      <c r="Y35" s="124" t="s">
        <v>242</v>
      </c>
      <c r="Z35" s="125" t="s">
        <v>21</v>
      </c>
      <c r="AA35" s="126" t="s">
        <v>53</v>
      </c>
      <c r="AB35" s="127"/>
      <c r="AC35" s="127" t="s">
        <v>247</v>
      </c>
      <c r="AD35" s="119" t="s">
        <v>264</v>
      </c>
      <c r="AE35" s="128" t="str">
        <f t="shared" ref="AE35" si="13">IF(A35="","",A35&amp;"_"&amp;B35&amp;"_"&amp;C35&amp;"_"&amp;D35&amp;"_"&amp;E35&amp;"_"&amp;F35&amp;"_"&amp;G35)</f>
        <v>710_62_1380_5_120_02_B</v>
      </c>
      <c r="AF35" s="120"/>
      <c r="AG35" s="884" t="str">
        <f t="shared" ref="AG35" si="14">IF(A35="","",A35&amp;"_"&amp;B35&amp;"_"&amp;C35&amp;"_"&amp;D35&amp;"_"&amp;E35&amp;"_"&amp;F35&amp;"  "&amp;V35)</f>
        <v>710_62_1380_5_120_02  Schnitt B-B</v>
      </c>
    </row>
    <row r="36" spans="1:33" s="188" customFormat="1" ht="12.75" customHeight="1" x14ac:dyDescent="0.25">
      <c r="A36" s="29">
        <v>710</v>
      </c>
      <c r="B36" s="5">
        <v>62</v>
      </c>
      <c r="C36" s="20" t="s">
        <v>11</v>
      </c>
      <c r="D36" s="19">
        <v>5</v>
      </c>
      <c r="E36" s="20" t="s">
        <v>61</v>
      </c>
      <c r="F36" s="20" t="s">
        <v>29</v>
      </c>
      <c r="G36" s="932" t="s">
        <v>54</v>
      </c>
      <c r="H36" s="911">
        <v>44512</v>
      </c>
      <c r="I36" s="901" t="s">
        <v>1557</v>
      </c>
      <c r="J36" s="28" t="s">
        <v>55</v>
      </c>
      <c r="K36" s="5" t="s">
        <v>55</v>
      </c>
      <c r="L36" s="685">
        <v>44527</v>
      </c>
      <c r="M36" s="5"/>
      <c r="N36" s="5"/>
      <c r="O36" s="5"/>
      <c r="P36" s="390"/>
      <c r="Q36" s="537" t="s">
        <v>101</v>
      </c>
      <c r="R36" s="25" t="s">
        <v>102</v>
      </c>
      <c r="S36" s="25" t="s">
        <v>103</v>
      </c>
      <c r="T36" s="18" t="s">
        <v>248</v>
      </c>
      <c r="U36" s="18" t="s">
        <v>122</v>
      </c>
      <c r="V36" s="18" t="s">
        <v>120</v>
      </c>
      <c r="W36" s="46"/>
      <c r="X36" s="19" t="s">
        <v>13</v>
      </c>
      <c r="Y36" s="39" t="s">
        <v>242</v>
      </c>
      <c r="Z36" s="43" t="s">
        <v>21</v>
      </c>
      <c r="AA36" s="22" t="s">
        <v>53</v>
      </c>
      <c r="AB36" s="23"/>
      <c r="AC36" s="23" t="s">
        <v>247</v>
      </c>
      <c r="AD36" s="20" t="s">
        <v>264</v>
      </c>
      <c r="AE36" s="6" t="str">
        <f t="shared" si="3"/>
        <v>710_62_1380_5_120_02_C</v>
      </c>
      <c r="AF36" s="19"/>
      <c r="AG36" s="45" t="str">
        <f t="shared" si="12"/>
        <v>710_62_1380_5_120_02  Schnitt B-B</v>
      </c>
    </row>
    <row r="37" spans="1:33" s="445" customFormat="1" ht="12.75" hidden="1" customHeight="1" x14ac:dyDescent="0.25">
      <c r="A37" s="856">
        <v>710</v>
      </c>
      <c r="B37" s="118">
        <v>62</v>
      </c>
      <c r="C37" s="119" t="s">
        <v>11</v>
      </c>
      <c r="D37" s="120">
        <v>5</v>
      </c>
      <c r="E37" s="119" t="s">
        <v>61</v>
      </c>
      <c r="F37" s="119" t="s">
        <v>31</v>
      </c>
      <c r="G37" s="951" t="s">
        <v>19</v>
      </c>
      <c r="H37" s="918">
        <v>43951</v>
      </c>
      <c r="I37" s="934" t="s">
        <v>1556</v>
      </c>
      <c r="J37" s="874" t="s">
        <v>55</v>
      </c>
      <c r="K37" s="118" t="s">
        <v>55</v>
      </c>
      <c r="L37" s="929">
        <v>43951</v>
      </c>
      <c r="M37" s="929">
        <v>43970</v>
      </c>
      <c r="N37" s="929"/>
      <c r="O37" s="118"/>
      <c r="P37" s="444"/>
      <c r="Q37" s="965" t="s">
        <v>101</v>
      </c>
      <c r="R37" s="121" t="s">
        <v>102</v>
      </c>
      <c r="S37" s="121" t="s">
        <v>103</v>
      </c>
      <c r="T37" s="122" t="s">
        <v>248</v>
      </c>
      <c r="U37" s="122" t="s">
        <v>122</v>
      </c>
      <c r="V37" s="122" t="s">
        <v>121</v>
      </c>
      <c r="W37" s="123"/>
      <c r="X37" s="120" t="s">
        <v>13</v>
      </c>
      <c r="Y37" s="124" t="s">
        <v>242</v>
      </c>
      <c r="Z37" s="125" t="s">
        <v>21</v>
      </c>
      <c r="AA37" s="126" t="s">
        <v>53</v>
      </c>
      <c r="AB37" s="127"/>
      <c r="AC37" s="127" t="s">
        <v>247</v>
      </c>
      <c r="AD37" s="119" t="s">
        <v>264</v>
      </c>
      <c r="AE37" s="128" t="str">
        <f t="shared" si="3"/>
        <v>710_62_1380_5_120_03_A</v>
      </c>
      <c r="AF37" s="120"/>
      <c r="AG37" s="884" t="str">
        <f t="shared" si="12"/>
        <v>710_62_1380_5_120_03  Schnitt C-C</v>
      </c>
    </row>
    <row r="38" spans="1:33" s="445" customFormat="1" ht="12.75" hidden="1" customHeight="1" x14ac:dyDescent="0.25">
      <c r="A38" s="856">
        <v>710</v>
      </c>
      <c r="B38" s="118">
        <v>62</v>
      </c>
      <c r="C38" s="119" t="s">
        <v>11</v>
      </c>
      <c r="D38" s="120">
        <v>5</v>
      </c>
      <c r="E38" s="119" t="s">
        <v>61</v>
      </c>
      <c r="F38" s="119" t="s">
        <v>31</v>
      </c>
      <c r="G38" s="951" t="s">
        <v>56</v>
      </c>
      <c r="H38" s="918">
        <v>44267</v>
      </c>
      <c r="I38" s="934" t="s">
        <v>1556</v>
      </c>
      <c r="J38" s="874" t="s">
        <v>55</v>
      </c>
      <c r="K38" s="118" t="s">
        <v>55</v>
      </c>
      <c r="L38" s="929">
        <v>44271</v>
      </c>
      <c r="M38" s="5"/>
      <c r="N38" s="5"/>
      <c r="O38" s="118"/>
      <c r="P38" s="444"/>
      <c r="Q38" s="965" t="s">
        <v>101</v>
      </c>
      <c r="R38" s="121" t="s">
        <v>102</v>
      </c>
      <c r="S38" s="121" t="s">
        <v>103</v>
      </c>
      <c r="T38" s="122" t="s">
        <v>248</v>
      </c>
      <c r="U38" s="122" t="s">
        <v>122</v>
      </c>
      <c r="V38" s="122" t="s">
        <v>121</v>
      </c>
      <c r="W38" s="123"/>
      <c r="X38" s="120" t="s">
        <v>13</v>
      </c>
      <c r="Y38" s="124" t="s">
        <v>242</v>
      </c>
      <c r="Z38" s="125" t="s">
        <v>21</v>
      </c>
      <c r="AA38" s="126" t="s">
        <v>53</v>
      </c>
      <c r="AB38" s="127"/>
      <c r="AC38" s="127" t="s">
        <v>247</v>
      </c>
      <c r="AD38" s="119" t="s">
        <v>264</v>
      </c>
      <c r="AE38" s="128" t="str">
        <f t="shared" ref="AE38" si="15">IF(A38="","",A38&amp;"_"&amp;B38&amp;"_"&amp;C38&amp;"_"&amp;D38&amp;"_"&amp;E38&amp;"_"&amp;F38&amp;"_"&amp;G38)</f>
        <v>710_62_1380_5_120_03_B</v>
      </c>
      <c r="AF38" s="120"/>
      <c r="AG38" s="884" t="str">
        <f t="shared" ref="AG38" si="16">IF(A38="","",A38&amp;"_"&amp;B38&amp;"_"&amp;C38&amp;"_"&amp;D38&amp;"_"&amp;E38&amp;"_"&amp;F38&amp;"  "&amp;V38)</f>
        <v>710_62_1380_5_120_03  Schnitt C-C</v>
      </c>
    </row>
    <row r="39" spans="1:33" s="188" customFormat="1" ht="12.75" customHeight="1" x14ac:dyDescent="0.25">
      <c r="A39" s="29">
        <v>710</v>
      </c>
      <c r="B39" s="5">
        <v>62</v>
      </c>
      <c r="C39" s="20" t="s">
        <v>11</v>
      </c>
      <c r="D39" s="19">
        <v>5</v>
      </c>
      <c r="E39" s="20" t="s">
        <v>61</v>
      </c>
      <c r="F39" s="20" t="s">
        <v>31</v>
      </c>
      <c r="G39" s="932" t="s">
        <v>54</v>
      </c>
      <c r="H39" s="911">
        <v>44512</v>
      </c>
      <c r="I39" s="901" t="s">
        <v>1557</v>
      </c>
      <c r="J39" s="28" t="s">
        <v>55</v>
      </c>
      <c r="K39" s="5" t="s">
        <v>55</v>
      </c>
      <c r="L39" s="685">
        <v>44527</v>
      </c>
      <c r="M39" s="5"/>
      <c r="N39" s="5"/>
      <c r="O39" s="5"/>
      <c r="P39" s="390"/>
      <c r="Q39" s="537" t="s">
        <v>101</v>
      </c>
      <c r="R39" s="25" t="s">
        <v>102</v>
      </c>
      <c r="S39" s="25" t="s">
        <v>103</v>
      </c>
      <c r="T39" s="18" t="s">
        <v>248</v>
      </c>
      <c r="U39" s="18" t="s">
        <v>122</v>
      </c>
      <c r="V39" s="18" t="s">
        <v>121</v>
      </c>
      <c r="W39" s="46"/>
      <c r="X39" s="19" t="s">
        <v>13</v>
      </c>
      <c r="Y39" s="39" t="s">
        <v>242</v>
      </c>
      <c r="Z39" s="43" t="s">
        <v>21</v>
      </c>
      <c r="AA39" s="22" t="s">
        <v>53</v>
      </c>
      <c r="AB39" s="23"/>
      <c r="AC39" s="23" t="s">
        <v>247</v>
      </c>
      <c r="AD39" s="20" t="s">
        <v>264</v>
      </c>
      <c r="AE39" s="6" t="str">
        <f t="shared" si="3"/>
        <v>710_62_1380_5_120_03_C</v>
      </c>
      <c r="AF39" s="19"/>
      <c r="AG39" s="45" t="str">
        <f t="shared" si="12"/>
        <v>710_62_1380_5_120_03  Schnitt C-C</v>
      </c>
    </row>
    <row r="40" spans="1:33" s="445" customFormat="1" ht="12.75" hidden="1" customHeight="1" x14ac:dyDescent="0.25">
      <c r="A40" s="856">
        <v>710</v>
      </c>
      <c r="B40" s="118">
        <v>62</v>
      </c>
      <c r="C40" s="119" t="s">
        <v>11</v>
      </c>
      <c r="D40" s="120">
        <v>5</v>
      </c>
      <c r="E40" s="119" t="s">
        <v>61</v>
      </c>
      <c r="F40" s="119" t="s">
        <v>33</v>
      </c>
      <c r="G40" s="951" t="s">
        <v>19</v>
      </c>
      <c r="H40" s="918">
        <v>43951</v>
      </c>
      <c r="I40" s="934" t="s">
        <v>1556</v>
      </c>
      <c r="J40" s="874" t="s">
        <v>55</v>
      </c>
      <c r="K40" s="118" t="s">
        <v>55</v>
      </c>
      <c r="L40" s="929">
        <v>43951</v>
      </c>
      <c r="M40" s="929">
        <v>43970</v>
      </c>
      <c r="N40" s="929"/>
      <c r="O40" s="118"/>
      <c r="P40" s="444"/>
      <c r="Q40" s="965" t="s">
        <v>101</v>
      </c>
      <c r="R40" s="121" t="s">
        <v>102</v>
      </c>
      <c r="S40" s="121" t="s">
        <v>103</v>
      </c>
      <c r="T40" s="122" t="s">
        <v>248</v>
      </c>
      <c r="U40" s="122" t="s">
        <v>122</v>
      </c>
      <c r="V40" s="122" t="s">
        <v>130</v>
      </c>
      <c r="W40" s="123"/>
      <c r="X40" s="120" t="s">
        <v>13</v>
      </c>
      <c r="Y40" s="124" t="s">
        <v>242</v>
      </c>
      <c r="Z40" s="125" t="s">
        <v>21</v>
      </c>
      <c r="AA40" s="126" t="s">
        <v>53</v>
      </c>
      <c r="AB40" s="127"/>
      <c r="AC40" s="127" t="s">
        <v>247</v>
      </c>
      <c r="AD40" s="119" t="s">
        <v>264</v>
      </c>
      <c r="AE40" s="128" t="str">
        <f t="shared" si="3"/>
        <v>710_62_1380_5_120_04_A</v>
      </c>
      <c r="AF40" s="120"/>
      <c r="AG40" s="884" t="str">
        <f t="shared" si="12"/>
        <v>710_62_1380_5_120_04  Schnitt D-D</v>
      </c>
    </row>
    <row r="41" spans="1:33" s="445" customFormat="1" ht="12.75" hidden="1" customHeight="1" x14ac:dyDescent="0.25">
      <c r="A41" s="856">
        <v>710</v>
      </c>
      <c r="B41" s="118">
        <v>62</v>
      </c>
      <c r="C41" s="119" t="s">
        <v>11</v>
      </c>
      <c r="D41" s="120">
        <v>5</v>
      </c>
      <c r="E41" s="119" t="s">
        <v>61</v>
      </c>
      <c r="F41" s="119" t="s">
        <v>33</v>
      </c>
      <c r="G41" s="951" t="s">
        <v>56</v>
      </c>
      <c r="H41" s="918">
        <v>44267</v>
      </c>
      <c r="I41" s="934" t="s">
        <v>1556</v>
      </c>
      <c r="J41" s="874" t="s">
        <v>55</v>
      </c>
      <c r="K41" s="118" t="s">
        <v>55</v>
      </c>
      <c r="L41" s="929">
        <v>44271</v>
      </c>
      <c r="M41" s="5"/>
      <c r="N41" s="5"/>
      <c r="O41" s="118"/>
      <c r="P41" s="444"/>
      <c r="Q41" s="965" t="s">
        <v>101</v>
      </c>
      <c r="R41" s="121" t="s">
        <v>102</v>
      </c>
      <c r="S41" s="121" t="s">
        <v>103</v>
      </c>
      <c r="T41" s="122" t="s">
        <v>248</v>
      </c>
      <c r="U41" s="122" t="s">
        <v>122</v>
      </c>
      <c r="V41" s="122" t="s">
        <v>130</v>
      </c>
      <c r="W41" s="123"/>
      <c r="X41" s="120" t="s">
        <v>13</v>
      </c>
      <c r="Y41" s="124" t="s">
        <v>242</v>
      </c>
      <c r="Z41" s="125" t="s">
        <v>21</v>
      </c>
      <c r="AA41" s="126" t="s">
        <v>53</v>
      </c>
      <c r="AB41" s="127"/>
      <c r="AC41" s="127" t="s">
        <v>247</v>
      </c>
      <c r="AD41" s="119" t="s">
        <v>264</v>
      </c>
      <c r="AE41" s="128" t="str">
        <f t="shared" ref="AE41" si="17">IF(A41="","",A41&amp;"_"&amp;B41&amp;"_"&amp;C41&amp;"_"&amp;D41&amp;"_"&amp;E41&amp;"_"&amp;F41&amp;"_"&amp;G41)</f>
        <v>710_62_1380_5_120_04_B</v>
      </c>
      <c r="AF41" s="120"/>
      <c r="AG41" s="884" t="str">
        <f t="shared" ref="AG41" si="18">IF(A41="","",A41&amp;"_"&amp;B41&amp;"_"&amp;C41&amp;"_"&amp;D41&amp;"_"&amp;E41&amp;"_"&amp;F41&amp;"  "&amp;V41)</f>
        <v>710_62_1380_5_120_04  Schnitt D-D</v>
      </c>
    </row>
    <row r="42" spans="1:33" s="188" customFormat="1" ht="12.75" customHeight="1" x14ac:dyDescent="0.25">
      <c r="A42" s="29">
        <v>710</v>
      </c>
      <c r="B42" s="5">
        <v>62</v>
      </c>
      <c r="C42" s="20" t="s">
        <v>11</v>
      </c>
      <c r="D42" s="19">
        <v>5</v>
      </c>
      <c r="E42" s="20" t="s">
        <v>61</v>
      </c>
      <c r="F42" s="20" t="s">
        <v>33</v>
      </c>
      <c r="G42" s="932" t="s">
        <v>54</v>
      </c>
      <c r="H42" s="911">
        <v>44512</v>
      </c>
      <c r="I42" s="901" t="s">
        <v>1557</v>
      </c>
      <c r="J42" s="28" t="s">
        <v>55</v>
      </c>
      <c r="K42" s="5" t="s">
        <v>55</v>
      </c>
      <c r="L42" s="685">
        <v>44527</v>
      </c>
      <c r="M42" s="5"/>
      <c r="N42" s="5"/>
      <c r="O42" s="5"/>
      <c r="P42" s="390"/>
      <c r="Q42" s="537" t="s">
        <v>101</v>
      </c>
      <c r="R42" s="25" t="s">
        <v>102</v>
      </c>
      <c r="S42" s="25" t="s">
        <v>103</v>
      </c>
      <c r="T42" s="18" t="s">
        <v>248</v>
      </c>
      <c r="U42" s="18" t="s">
        <v>122</v>
      </c>
      <c r="V42" s="18" t="s">
        <v>130</v>
      </c>
      <c r="W42" s="46"/>
      <c r="X42" s="19" t="s">
        <v>13</v>
      </c>
      <c r="Y42" s="39" t="s">
        <v>242</v>
      </c>
      <c r="Z42" s="43" t="s">
        <v>21</v>
      </c>
      <c r="AA42" s="22" t="s">
        <v>53</v>
      </c>
      <c r="AB42" s="23"/>
      <c r="AC42" s="23" t="s">
        <v>247</v>
      </c>
      <c r="AD42" s="20" t="s">
        <v>264</v>
      </c>
      <c r="AE42" s="6" t="str">
        <f t="shared" si="3"/>
        <v>710_62_1380_5_120_04_C</v>
      </c>
      <c r="AF42" s="19"/>
      <c r="AG42" s="45" t="str">
        <f t="shared" si="12"/>
        <v>710_62_1380_5_120_04  Schnitt D-D</v>
      </c>
    </row>
    <row r="43" spans="1:33" s="445" customFormat="1" ht="12.75" hidden="1" customHeight="1" x14ac:dyDescent="0.25">
      <c r="A43" s="856">
        <v>710</v>
      </c>
      <c r="B43" s="118">
        <v>62</v>
      </c>
      <c r="C43" s="119" t="s">
        <v>11</v>
      </c>
      <c r="D43" s="120">
        <v>5</v>
      </c>
      <c r="E43" s="119" t="s">
        <v>61</v>
      </c>
      <c r="F43" s="119" t="s">
        <v>36</v>
      </c>
      <c r="G43" s="951" t="s">
        <v>19</v>
      </c>
      <c r="H43" s="918">
        <v>43951</v>
      </c>
      <c r="I43" s="934" t="s">
        <v>1556</v>
      </c>
      <c r="J43" s="874" t="s">
        <v>55</v>
      </c>
      <c r="K43" s="118" t="s">
        <v>55</v>
      </c>
      <c r="L43" s="929">
        <v>43951</v>
      </c>
      <c r="M43" s="929">
        <v>43970</v>
      </c>
      <c r="N43" s="929"/>
      <c r="O43" s="118"/>
      <c r="P43" s="444"/>
      <c r="Q43" s="965" t="s">
        <v>101</v>
      </c>
      <c r="R43" s="121" t="s">
        <v>102</v>
      </c>
      <c r="S43" s="121" t="s">
        <v>103</v>
      </c>
      <c r="T43" s="122" t="s">
        <v>248</v>
      </c>
      <c r="U43" s="122" t="s">
        <v>122</v>
      </c>
      <c r="V43" s="122" t="s">
        <v>131</v>
      </c>
      <c r="W43" s="123"/>
      <c r="X43" s="120" t="s">
        <v>13</v>
      </c>
      <c r="Y43" s="124" t="s">
        <v>242</v>
      </c>
      <c r="Z43" s="125" t="s">
        <v>21</v>
      </c>
      <c r="AA43" s="126" t="s">
        <v>53</v>
      </c>
      <c r="AB43" s="127"/>
      <c r="AC43" s="127" t="s">
        <v>247</v>
      </c>
      <c r="AD43" s="119" t="s">
        <v>264</v>
      </c>
      <c r="AE43" s="128" t="str">
        <f t="shared" si="3"/>
        <v>710_62_1380_5_120_05_A</v>
      </c>
      <c r="AF43" s="120"/>
      <c r="AG43" s="884" t="str">
        <f t="shared" si="12"/>
        <v>710_62_1380_5_120_05  Schnitt E-E</v>
      </c>
    </row>
    <row r="44" spans="1:33" s="445" customFormat="1" ht="12.75" hidden="1" customHeight="1" x14ac:dyDescent="0.25">
      <c r="A44" s="856">
        <v>710</v>
      </c>
      <c r="B44" s="118">
        <v>62</v>
      </c>
      <c r="C44" s="119" t="s">
        <v>11</v>
      </c>
      <c r="D44" s="120">
        <v>5</v>
      </c>
      <c r="E44" s="119" t="s">
        <v>61</v>
      </c>
      <c r="F44" s="119" t="s">
        <v>36</v>
      </c>
      <c r="G44" s="951" t="s">
        <v>56</v>
      </c>
      <c r="H44" s="918">
        <v>44267</v>
      </c>
      <c r="I44" s="934" t="s">
        <v>1556</v>
      </c>
      <c r="J44" s="874" t="s">
        <v>55</v>
      </c>
      <c r="K44" s="118" t="s">
        <v>55</v>
      </c>
      <c r="L44" s="929">
        <v>44271</v>
      </c>
      <c r="M44" s="5"/>
      <c r="N44" s="5"/>
      <c r="O44" s="118"/>
      <c r="P44" s="444"/>
      <c r="Q44" s="965" t="s">
        <v>101</v>
      </c>
      <c r="R44" s="121" t="s">
        <v>102</v>
      </c>
      <c r="S44" s="121" t="s">
        <v>103</v>
      </c>
      <c r="T44" s="122" t="s">
        <v>248</v>
      </c>
      <c r="U44" s="122" t="s">
        <v>122</v>
      </c>
      <c r="V44" s="122" t="s">
        <v>131</v>
      </c>
      <c r="W44" s="123"/>
      <c r="X44" s="120" t="s">
        <v>13</v>
      </c>
      <c r="Y44" s="124" t="s">
        <v>242</v>
      </c>
      <c r="Z44" s="125" t="s">
        <v>21</v>
      </c>
      <c r="AA44" s="126" t="s">
        <v>53</v>
      </c>
      <c r="AB44" s="127"/>
      <c r="AC44" s="127" t="s">
        <v>247</v>
      </c>
      <c r="AD44" s="119" t="s">
        <v>264</v>
      </c>
      <c r="AE44" s="128" t="str">
        <f t="shared" ref="AE44" si="19">IF(A44="","",A44&amp;"_"&amp;B44&amp;"_"&amp;C44&amp;"_"&amp;D44&amp;"_"&amp;E44&amp;"_"&amp;F44&amp;"_"&amp;G44)</f>
        <v>710_62_1380_5_120_05_B</v>
      </c>
      <c r="AF44" s="120"/>
      <c r="AG44" s="884" t="str">
        <f t="shared" ref="AG44" si="20">IF(A44="","",A44&amp;"_"&amp;B44&amp;"_"&amp;C44&amp;"_"&amp;D44&amp;"_"&amp;E44&amp;"_"&amp;F44&amp;"  "&amp;V44)</f>
        <v>710_62_1380_5_120_05  Schnitt E-E</v>
      </c>
    </row>
    <row r="45" spans="1:33" s="188" customFormat="1" ht="12.75" customHeight="1" x14ac:dyDescent="0.25">
      <c r="A45" s="29">
        <v>710</v>
      </c>
      <c r="B45" s="5">
        <v>62</v>
      </c>
      <c r="C45" s="20" t="s">
        <v>11</v>
      </c>
      <c r="D45" s="19">
        <v>5</v>
      </c>
      <c r="E45" s="20" t="s">
        <v>61</v>
      </c>
      <c r="F45" s="20" t="s">
        <v>36</v>
      </c>
      <c r="G45" s="932" t="s">
        <v>54</v>
      </c>
      <c r="H45" s="911">
        <v>44512</v>
      </c>
      <c r="I45" s="901" t="s">
        <v>1557</v>
      </c>
      <c r="J45" s="28" t="s">
        <v>55</v>
      </c>
      <c r="K45" s="5" t="s">
        <v>55</v>
      </c>
      <c r="L45" s="685">
        <v>44527</v>
      </c>
      <c r="M45" s="5"/>
      <c r="N45" s="5"/>
      <c r="O45" s="5"/>
      <c r="P45" s="390"/>
      <c r="Q45" s="537" t="s">
        <v>101</v>
      </c>
      <c r="R45" s="25" t="s">
        <v>102</v>
      </c>
      <c r="S45" s="25" t="s">
        <v>103</v>
      </c>
      <c r="T45" s="18" t="s">
        <v>248</v>
      </c>
      <c r="U45" s="18" t="s">
        <v>122</v>
      </c>
      <c r="V45" s="18" t="s">
        <v>131</v>
      </c>
      <c r="W45" s="46"/>
      <c r="X45" s="19" t="s">
        <v>13</v>
      </c>
      <c r="Y45" s="39" t="s">
        <v>242</v>
      </c>
      <c r="Z45" s="43" t="s">
        <v>21</v>
      </c>
      <c r="AA45" s="22" t="s">
        <v>53</v>
      </c>
      <c r="AB45" s="23"/>
      <c r="AC45" s="23" t="s">
        <v>247</v>
      </c>
      <c r="AD45" s="20" t="s">
        <v>264</v>
      </c>
      <c r="AE45" s="6" t="str">
        <f t="shared" si="3"/>
        <v>710_62_1380_5_120_05_C</v>
      </c>
      <c r="AF45" s="19"/>
      <c r="AG45" s="45" t="str">
        <f t="shared" si="12"/>
        <v>710_62_1380_5_120_05  Schnitt E-E</v>
      </c>
    </row>
    <row r="46" spans="1:33" s="445" customFormat="1" ht="12.75" hidden="1" customHeight="1" x14ac:dyDescent="0.25">
      <c r="A46" s="856">
        <v>710</v>
      </c>
      <c r="B46" s="118">
        <v>62</v>
      </c>
      <c r="C46" s="119" t="s">
        <v>11</v>
      </c>
      <c r="D46" s="120">
        <v>5</v>
      </c>
      <c r="E46" s="119" t="s">
        <v>61</v>
      </c>
      <c r="F46" s="119" t="s">
        <v>49</v>
      </c>
      <c r="G46" s="951" t="s">
        <v>19</v>
      </c>
      <c r="H46" s="918">
        <v>43951</v>
      </c>
      <c r="I46" s="934" t="s">
        <v>1556</v>
      </c>
      <c r="J46" s="874" t="s">
        <v>55</v>
      </c>
      <c r="K46" s="118" t="s">
        <v>55</v>
      </c>
      <c r="L46" s="929">
        <v>43951</v>
      </c>
      <c r="M46" s="929">
        <v>43970</v>
      </c>
      <c r="N46" s="929"/>
      <c r="O46" s="118"/>
      <c r="P46" s="444"/>
      <c r="Q46" s="965" t="s">
        <v>101</v>
      </c>
      <c r="R46" s="121" t="s">
        <v>102</v>
      </c>
      <c r="S46" s="121" t="s">
        <v>103</v>
      </c>
      <c r="T46" s="122" t="s">
        <v>248</v>
      </c>
      <c r="U46" s="122" t="s">
        <v>122</v>
      </c>
      <c r="V46" s="122" t="s">
        <v>132</v>
      </c>
      <c r="W46" s="123"/>
      <c r="X46" s="120" t="s">
        <v>13</v>
      </c>
      <c r="Y46" s="124" t="s">
        <v>242</v>
      </c>
      <c r="Z46" s="125" t="s">
        <v>21</v>
      </c>
      <c r="AA46" s="126" t="s">
        <v>53</v>
      </c>
      <c r="AB46" s="127"/>
      <c r="AC46" s="127" t="s">
        <v>247</v>
      </c>
      <c r="AD46" s="119" t="s">
        <v>264</v>
      </c>
      <c r="AE46" s="128" t="str">
        <f t="shared" si="3"/>
        <v>710_62_1380_5_120_06_A</v>
      </c>
      <c r="AF46" s="120"/>
      <c r="AG46" s="884" t="str">
        <f t="shared" si="12"/>
        <v>710_62_1380_5_120_06  Schnitt F-F</v>
      </c>
    </row>
    <row r="47" spans="1:33" s="445" customFormat="1" ht="12.75" hidden="1" customHeight="1" x14ac:dyDescent="0.25">
      <c r="A47" s="856">
        <v>710</v>
      </c>
      <c r="B47" s="118">
        <v>62</v>
      </c>
      <c r="C47" s="119" t="s">
        <v>11</v>
      </c>
      <c r="D47" s="120">
        <v>5</v>
      </c>
      <c r="E47" s="119" t="s">
        <v>61</v>
      </c>
      <c r="F47" s="119" t="s">
        <v>49</v>
      </c>
      <c r="G47" s="951" t="s">
        <v>56</v>
      </c>
      <c r="H47" s="918">
        <v>44267</v>
      </c>
      <c r="I47" s="934" t="s">
        <v>1556</v>
      </c>
      <c r="J47" s="874" t="s">
        <v>55</v>
      </c>
      <c r="K47" s="118" t="s">
        <v>55</v>
      </c>
      <c r="L47" s="929">
        <v>44271</v>
      </c>
      <c r="M47" s="5"/>
      <c r="N47" s="5"/>
      <c r="O47" s="118"/>
      <c r="P47" s="444"/>
      <c r="Q47" s="965" t="s">
        <v>101</v>
      </c>
      <c r="R47" s="121" t="s">
        <v>102</v>
      </c>
      <c r="S47" s="121" t="s">
        <v>103</v>
      </c>
      <c r="T47" s="122" t="s">
        <v>248</v>
      </c>
      <c r="U47" s="122" t="s">
        <v>122</v>
      </c>
      <c r="V47" s="122" t="s">
        <v>132</v>
      </c>
      <c r="W47" s="123"/>
      <c r="X47" s="120" t="s">
        <v>13</v>
      </c>
      <c r="Y47" s="124" t="s">
        <v>242</v>
      </c>
      <c r="Z47" s="125" t="s">
        <v>21</v>
      </c>
      <c r="AA47" s="126" t="s">
        <v>53</v>
      </c>
      <c r="AB47" s="127"/>
      <c r="AC47" s="127" t="s">
        <v>247</v>
      </c>
      <c r="AD47" s="119" t="s">
        <v>264</v>
      </c>
      <c r="AE47" s="128" t="str">
        <f t="shared" ref="AE47" si="21">IF(A47="","",A47&amp;"_"&amp;B47&amp;"_"&amp;C47&amp;"_"&amp;D47&amp;"_"&amp;E47&amp;"_"&amp;F47&amp;"_"&amp;G47)</f>
        <v>710_62_1380_5_120_06_B</v>
      </c>
      <c r="AF47" s="120"/>
      <c r="AG47" s="884" t="str">
        <f t="shared" ref="AG47" si="22">IF(A47="","",A47&amp;"_"&amp;B47&amp;"_"&amp;C47&amp;"_"&amp;D47&amp;"_"&amp;E47&amp;"_"&amp;F47&amp;"  "&amp;V47)</f>
        <v>710_62_1380_5_120_06  Schnitt F-F</v>
      </c>
    </row>
    <row r="48" spans="1:33" s="188" customFormat="1" ht="12.75" customHeight="1" x14ac:dyDescent="0.25">
      <c r="A48" s="29">
        <v>710</v>
      </c>
      <c r="B48" s="5">
        <v>62</v>
      </c>
      <c r="C48" s="20" t="s">
        <v>11</v>
      </c>
      <c r="D48" s="19">
        <v>5</v>
      </c>
      <c r="E48" s="20" t="s">
        <v>61</v>
      </c>
      <c r="F48" s="20" t="s">
        <v>49</v>
      </c>
      <c r="G48" s="932" t="s">
        <v>54</v>
      </c>
      <c r="H48" s="911">
        <v>44512</v>
      </c>
      <c r="I48" s="901" t="s">
        <v>1557</v>
      </c>
      <c r="J48" s="28" t="s">
        <v>55</v>
      </c>
      <c r="K48" s="5" t="s">
        <v>55</v>
      </c>
      <c r="L48" s="685">
        <v>44527</v>
      </c>
      <c r="M48" s="5"/>
      <c r="N48" s="5"/>
      <c r="O48" s="5"/>
      <c r="P48" s="390"/>
      <c r="Q48" s="537" t="s">
        <v>101</v>
      </c>
      <c r="R48" s="25" t="s">
        <v>102</v>
      </c>
      <c r="S48" s="25" t="s">
        <v>103</v>
      </c>
      <c r="T48" s="18" t="s">
        <v>248</v>
      </c>
      <c r="U48" s="18" t="s">
        <v>122</v>
      </c>
      <c r="V48" s="18" t="s">
        <v>132</v>
      </c>
      <c r="W48" s="46"/>
      <c r="X48" s="19" t="s">
        <v>13</v>
      </c>
      <c r="Y48" s="39" t="s">
        <v>242</v>
      </c>
      <c r="Z48" s="43" t="s">
        <v>21</v>
      </c>
      <c r="AA48" s="22" t="s">
        <v>53</v>
      </c>
      <c r="AB48" s="23"/>
      <c r="AC48" s="23" t="s">
        <v>247</v>
      </c>
      <c r="AD48" s="20" t="s">
        <v>264</v>
      </c>
      <c r="AE48" s="6" t="str">
        <f t="shared" si="3"/>
        <v>710_62_1380_5_120_06_C</v>
      </c>
      <c r="AF48" s="19"/>
      <c r="AG48" s="45" t="str">
        <f t="shared" si="12"/>
        <v>710_62_1380_5_120_06  Schnitt F-F</v>
      </c>
    </row>
    <row r="49" spans="1:33" s="445" customFormat="1" ht="12.75" hidden="1" customHeight="1" x14ac:dyDescent="0.25">
      <c r="A49" s="856">
        <v>710</v>
      </c>
      <c r="B49" s="118">
        <v>62</v>
      </c>
      <c r="C49" s="119" t="s">
        <v>11</v>
      </c>
      <c r="D49" s="120">
        <v>5</v>
      </c>
      <c r="E49" s="119" t="s">
        <v>61</v>
      </c>
      <c r="F49" s="119" t="s">
        <v>50</v>
      </c>
      <c r="G49" s="951" t="s">
        <v>19</v>
      </c>
      <c r="H49" s="918">
        <v>43951</v>
      </c>
      <c r="I49" s="934" t="s">
        <v>1556</v>
      </c>
      <c r="J49" s="874" t="s">
        <v>55</v>
      </c>
      <c r="K49" s="118" t="s">
        <v>55</v>
      </c>
      <c r="L49" s="929">
        <v>43951</v>
      </c>
      <c r="M49" s="929">
        <v>43970</v>
      </c>
      <c r="N49" s="929"/>
      <c r="O49" s="118"/>
      <c r="P49" s="444"/>
      <c r="Q49" s="965" t="s">
        <v>101</v>
      </c>
      <c r="R49" s="121" t="s">
        <v>102</v>
      </c>
      <c r="S49" s="121" t="s">
        <v>103</v>
      </c>
      <c r="T49" s="122" t="s">
        <v>248</v>
      </c>
      <c r="U49" s="122" t="s">
        <v>122</v>
      </c>
      <c r="V49" s="122" t="s">
        <v>133</v>
      </c>
      <c r="W49" s="123"/>
      <c r="X49" s="120" t="s">
        <v>13</v>
      </c>
      <c r="Y49" s="124" t="s">
        <v>242</v>
      </c>
      <c r="Z49" s="125" t="s">
        <v>21</v>
      </c>
      <c r="AA49" s="126" t="s">
        <v>53</v>
      </c>
      <c r="AB49" s="127"/>
      <c r="AC49" s="127" t="s">
        <v>247</v>
      </c>
      <c r="AD49" s="119" t="s">
        <v>264</v>
      </c>
      <c r="AE49" s="128" t="str">
        <f t="shared" si="3"/>
        <v>710_62_1380_5_120_07_A</v>
      </c>
      <c r="AF49" s="120"/>
      <c r="AG49" s="884" t="str">
        <f t="shared" si="12"/>
        <v>710_62_1380_5_120_07  Schnitt G-G</v>
      </c>
    </row>
    <row r="50" spans="1:33" s="445" customFormat="1" ht="12.75" hidden="1" customHeight="1" x14ac:dyDescent="0.25">
      <c r="A50" s="856">
        <v>710</v>
      </c>
      <c r="B50" s="118">
        <v>62</v>
      </c>
      <c r="C50" s="119" t="s">
        <v>11</v>
      </c>
      <c r="D50" s="120">
        <v>5</v>
      </c>
      <c r="E50" s="119" t="s">
        <v>61</v>
      </c>
      <c r="F50" s="119" t="s">
        <v>50</v>
      </c>
      <c r="G50" s="951" t="s">
        <v>56</v>
      </c>
      <c r="H50" s="918">
        <v>44267</v>
      </c>
      <c r="I50" s="934" t="s">
        <v>1556</v>
      </c>
      <c r="J50" s="874" t="s">
        <v>55</v>
      </c>
      <c r="K50" s="118" t="s">
        <v>55</v>
      </c>
      <c r="L50" s="929">
        <v>44271</v>
      </c>
      <c r="M50" s="5"/>
      <c r="N50" s="5"/>
      <c r="O50" s="118"/>
      <c r="P50" s="444"/>
      <c r="Q50" s="965" t="s">
        <v>101</v>
      </c>
      <c r="R50" s="121" t="s">
        <v>102</v>
      </c>
      <c r="S50" s="121" t="s">
        <v>103</v>
      </c>
      <c r="T50" s="122" t="s">
        <v>248</v>
      </c>
      <c r="U50" s="122" t="s">
        <v>122</v>
      </c>
      <c r="V50" s="122" t="s">
        <v>133</v>
      </c>
      <c r="W50" s="123"/>
      <c r="X50" s="120" t="s">
        <v>13</v>
      </c>
      <c r="Y50" s="124" t="s">
        <v>242</v>
      </c>
      <c r="Z50" s="125" t="s">
        <v>21</v>
      </c>
      <c r="AA50" s="126" t="s">
        <v>53</v>
      </c>
      <c r="AB50" s="127"/>
      <c r="AC50" s="127" t="s">
        <v>247</v>
      </c>
      <c r="AD50" s="119" t="s">
        <v>264</v>
      </c>
      <c r="AE50" s="128" t="str">
        <f t="shared" ref="AE50" si="23">IF(A50="","",A50&amp;"_"&amp;B50&amp;"_"&amp;C50&amp;"_"&amp;D50&amp;"_"&amp;E50&amp;"_"&amp;F50&amp;"_"&amp;G50)</f>
        <v>710_62_1380_5_120_07_B</v>
      </c>
      <c r="AF50" s="120"/>
      <c r="AG50" s="884" t="str">
        <f t="shared" ref="AG50" si="24">IF(A50="","",A50&amp;"_"&amp;B50&amp;"_"&amp;C50&amp;"_"&amp;D50&amp;"_"&amp;E50&amp;"_"&amp;F50&amp;"  "&amp;V50)</f>
        <v>710_62_1380_5_120_07  Schnitt G-G</v>
      </c>
    </row>
    <row r="51" spans="1:33" s="188" customFormat="1" ht="12.75" customHeight="1" x14ac:dyDescent="0.25">
      <c r="A51" s="29">
        <v>710</v>
      </c>
      <c r="B51" s="5">
        <v>62</v>
      </c>
      <c r="C51" s="20" t="s">
        <v>11</v>
      </c>
      <c r="D51" s="19">
        <v>5</v>
      </c>
      <c r="E51" s="20" t="s">
        <v>61</v>
      </c>
      <c r="F51" s="20" t="s">
        <v>50</v>
      </c>
      <c r="G51" s="932" t="s">
        <v>54</v>
      </c>
      <c r="H51" s="911">
        <v>44512</v>
      </c>
      <c r="I51" s="901" t="s">
        <v>1557</v>
      </c>
      <c r="J51" s="28" t="s">
        <v>55</v>
      </c>
      <c r="K51" s="5" t="s">
        <v>55</v>
      </c>
      <c r="L51" s="685">
        <v>44527</v>
      </c>
      <c r="M51" s="5"/>
      <c r="N51" s="5"/>
      <c r="O51" s="5"/>
      <c r="P51" s="390"/>
      <c r="Q51" s="537" t="s">
        <v>101</v>
      </c>
      <c r="R51" s="25" t="s">
        <v>102</v>
      </c>
      <c r="S51" s="25" t="s">
        <v>103</v>
      </c>
      <c r="T51" s="18" t="s">
        <v>248</v>
      </c>
      <c r="U51" s="18" t="s">
        <v>122</v>
      </c>
      <c r="V51" s="18" t="s">
        <v>133</v>
      </c>
      <c r="W51" s="46"/>
      <c r="X51" s="19" t="s">
        <v>13</v>
      </c>
      <c r="Y51" s="39" t="s">
        <v>242</v>
      </c>
      <c r="Z51" s="43" t="s">
        <v>21</v>
      </c>
      <c r="AA51" s="22" t="s">
        <v>53</v>
      </c>
      <c r="AB51" s="23"/>
      <c r="AC51" s="23" t="s">
        <v>247</v>
      </c>
      <c r="AD51" s="20" t="s">
        <v>264</v>
      </c>
      <c r="AE51" s="6" t="str">
        <f t="shared" si="3"/>
        <v>710_62_1380_5_120_07_C</v>
      </c>
      <c r="AF51" s="19"/>
      <c r="AG51" s="45" t="str">
        <f t="shared" si="12"/>
        <v>710_62_1380_5_120_07  Schnitt G-G</v>
      </c>
    </row>
    <row r="52" spans="1:33" s="445" customFormat="1" ht="12.75" hidden="1" customHeight="1" x14ac:dyDescent="0.25">
      <c r="A52" s="856">
        <v>710</v>
      </c>
      <c r="B52" s="118">
        <v>62</v>
      </c>
      <c r="C52" s="119" t="s">
        <v>11</v>
      </c>
      <c r="D52" s="120">
        <v>5</v>
      </c>
      <c r="E52" s="119" t="s">
        <v>61</v>
      </c>
      <c r="F52" s="119" t="s">
        <v>51</v>
      </c>
      <c r="G52" s="951" t="s">
        <v>19</v>
      </c>
      <c r="H52" s="918">
        <v>43951</v>
      </c>
      <c r="I52" s="934" t="s">
        <v>1556</v>
      </c>
      <c r="J52" s="874" t="s">
        <v>55</v>
      </c>
      <c r="K52" s="118" t="s">
        <v>55</v>
      </c>
      <c r="L52" s="929">
        <v>43951</v>
      </c>
      <c r="M52" s="929">
        <v>43970</v>
      </c>
      <c r="N52" s="929"/>
      <c r="O52" s="118"/>
      <c r="P52" s="444"/>
      <c r="Q52" s="965" t="s">
        <v>101</v>
      </c>
      <c r="R52" s="121" t="s">
        <v>102</v>
      </c>
      <c r="S52" s="121" t="s">
        <v>103</v>
      </c>
      <c r="T52" s="122" t="s">
        <v>248</v>
      </c>
      <c r="U52" s="122" t="s">
        <v>122</v>
      </c>
      <c r="V52" s="122" t="s">
        <v>134</v>
      </c>
      <c r="W52" s="123"/>
      <c r="X52" s="120" t="s">
        <v>13</v>
      </c>
      <c r="Y52" s="124" t="s">
        <v>242</v>
      </c>
      <c r="Z52" s="125" t="s">
        <v>21</v>
      </c>
      <c r="AA52" s="126" t="s">
        <v>53</v>
      </c>
      <c r="AB52" s="127"/>
      <c r="AC52" s="127" t="s">
        <v>247</v>
      </c>
      <c r="AD52" s="119" t="s">
        <v>264</v>
      </c>
      <c r="AE52" s="128" t="str">
        <f t="shared" si="3"/>
        <v>710_62_1380_5_120_08_A</v>
      </c>
      <c r="AF52" s="120"/>
      <c r="AG52" s="884" t="str">
        <f t="shared" si="12"/>
        <v>710_62_1380_5_120_08  Schnitt H-H</v>
      </c>
    </row>
    <row r="53" spans="1:33" s="445" customFormat="1" ht="12.75" hidden="1" customHeight="1" x14ac:dyDescent="0.25">
      <c r="A53" s="856">
        <v>710</v>
      </c>
      <c r="B53" s="118">
        <v>62</v>
      </c>
      <c r="C53" s="119" t="s">
        <v>11</v>
      </c>
      <c r="D53" s="120">
        <v>5</v>
      </c>
      <c r="E53" s="119" t="s">
        <v>61</v>
      </c>
      <c r="F53" s="119" t="s">
        <v>51</v>
      </c>
      <c r="G53" s="951" t="s">
        <v>56</v>
      </c>
      <c r="H53" s="918">
        <v>44267</v>
      </c>
      <c r="I53" s="934" t="s">
        <v>1556</v>
      </c>
      <c r="J53" s="874" t="s">
        <v>55</v>
      </c>
      <c r="K53" s="118" t="s">
        <v>55</v>
      </c>
      <c r="L53" s="929">
        <v>44271</v>
      </c>
      <c r="M53" s="5"/>
      <c r="N53" s="5"/>
      <c r="O53" s="118"/>
      <c r="P53" s="444"/>
      <c r="Q53" s="965" t="s">
        <v>101</v>
      </c>
      <c r="R53" s="121" t="s">
        <v>102</v>
      </c>
      <c r="S53" s="121" t="s">
        <v>103</v>
      </c>
      <c r="T53" s="122" t="s">
        <v>248</v>
      </c>
      <c r="U53" s="122" t="s">
        <v>122</v>
      </c>
      <c r="V53" s="122" t="s">
        <v>134</v>
      </c>
      <c r="W53" s="123"/>
      <c r="X53" s="120" t="s">
        <v>13</v>
      </c>
      <c r="Y53" s="124" t="s">
        <v>242</v>
      </c>
      <c r="Z53" s="125" t="s">
        <v>21</v>
      </c>
      <c r="AA53" s="126" t="s">
        <v>53</v>
      </c>
      <c r="AB53" s="127"/>
      <c r="AC53" s="127" t="s">
        <v>247</v>
      </c>
      <c r="AD53" s="119" t="s">
        <v>264</v>
      </c>
      <c r="AE53" s="128" t="str">
        <f t="shared" ref="AE53" si="25">IF(A53="","",A53&amp;"_"&amp;B53&amp;"_"&amp;C53&amp;"_"&amp;D53&amp;"_"&amp;E53&amp;"_"&amp;F53&amp;"_"&amp;G53)</f>
        <v>710_62_1380_5_120_08_B</v>
      </c>
      <c r="AF53" s="120"/>
      <c r="AG53" s="884" t="str">
        <f t="shared" ref="AG53" si="26">IF(A53="","",A53&amp;"_"&amp;B53&amp;"_"&amp;C53&amp;"_"&amp;D53&amp;"_"&amp;E53&amp;"_"&amp;F53&amp;"  "&amp;V53)</f>
        <v>710_62_1380_5_120_08  Schnitt H-H</v>
      </c>
    </row>
    <row r="54" spans="1:33" s="188" customFormat="1" ht="12.75" customHeight="1" x14ac:dyDescent="0.25">
      <c r="A54" s="29">
        <v>710</v>
      </c>
      <c r="B54" s="5">
        <v>62</v>
      </c>
      <c r="C54" s="20" t="s">
        <v>11</v>
      </c>
      <c r="D54" s="19">
        <v>5</v>
      </c>
      <c r="E54" s="20" t="s">
        <v>61</v>
      </c>
      <c r="F54" s="20" t="s">
        <v>51</v>
      </c>
      <c r="G54" s="932" t="s">
        <v>54</v>
      </c>
      <c r="H54" s="911">
        <v>44512</v>
      </c>
      <c r="I54" s="901" t="s">
        <v>1557</v>
      </c>
      <c r="J54" s="28" t="s">
        <v>55</v>
      </c>
      <c r="K54" s="5" t="s">
        <v>55</v>
      </c>
      <c r="L54" s="685">
        <v>44527</v>
      </c>
      <c r="M54" s="5"/>
      <c r="N54" s="5"/>
      <c r="O54" s="5"/>
      <c r="P54" s="390"/>
      <c r="Q54" s="537" t="s">
        <v>101</v>
      </c>
      <c r="R54" s="25" t="s">
        <v>102</v>
      </c>
      <c r="S54" s="25" t="s">
        <v>103</v>
      </c>
      <c r="T54" s="18" t="s">
        <v>248</v>
      </c>
      <c r="U54" s="18" t="s">
        <v>122</v>
      </c>
      <c r="V54" s="18" t="s">
        <v>134</v>
      </c>
      <c r="W54" s="46"/>
      <c r="X54" s="19" t="s">
        <v>13</v>
      </c>
      <c r="Y54" s="39" t="s">
        <v>242</v>
      </c>
      <c r="Z54" s="43" t="s">
        <v>21</v>
      </c>
      <c r="AA54" s="22" t="s">
        <v>53</v>
      </c>
      <c r="AB54" s="23"/>
      <c r="AC54" s="23" t="s">
        <v>247</v>
      </c>
      <c r="AD54" s="20" t="s">
        <v>264</v>
      </c>
      <c r="AE54" s="6" t="str">
        <f t="shared" si="3"/>
        <v>710_62_1380_5_120_08_C</v>
      </c>
      <c r="AF54" s="19"/>
      <c r="AG54" s="45" t="str">
        <f t="shared" si="12"/>
        <v>710_62_1380_5_120_08  Schnitt H-H</v>
      </c>
    </row>
    <row r="55" spans="1:33" s="445" customFormat="1" ht="12.75" hidden="1" customHeight="1" x14ac:dyDescent="0.25">
      <c r="A55" s="856">
        <v>710</v>
      </c>
      <c r="B55" s="118">
        <v>62</v>
      </c>
      <c r="C55" s="119" t="s">
        <v>11</v>
      </c>
      <c r="D55" s="120">
        <v>5</v>
      </c>
      <c r="E55" s="119" t="s">
        <v>61</v>
      </c>
      <c r="F55" s="119" t="s">
        <v>52</v>
      </c>
      <c r="G55" s="951" t="s">
        <v>19</v>
      </c>
      <c r="H55" s="918">
        <v>43951</v>
      </c>
      <c r="I55" s="934" t="s">
        <v>1556</v>
      </c>
      <c r="J55" s="874" t="s">
        <v>55</v>
      </c>
      <c r="K55" s="118" t="s">
        <v>55</v>
      </c>
      <c r="L55" s="929">
        <v>43951</v>
      </c>
      <c r="M55" s="929">
        <v>43970</v>
      </c>
      <c r="N55" s="929"/>
      <c r="O55" s="118"/>
      <c r="P55" s="444"/>
      <c r="Q55" s="965" t="s">
        <v>101</v>
      </c>
      <c r="R55" s="121" t="s">
        <v>102</v>
      </c>
      <c r="S55" s="121" t="s">
        <v>103</v>
      </c>
      <c r="T55" s="122" t="s">
        <v>248</v>
      </c>
      <c r="U55" s="122" t="s">
        <v>122</v>
      </c>
      <c r="V55" s="122" t="s">
        <v>135</v>
      </c>
      <c r="W55" s="123"/>
      <c r="X55" s="120" t="s">
        <v>13</v>
      </c>
      <c r="Y55" s="124" t="s">
        <v>242</v>
      </c>
      <c r="Z55" s="125" t="s">
        <v>21</v>
      </c>
      <c r="AA55" s="126" t="s">
        <v>53</v>
      </c>
      <c r="AB55" s="127"/>
      <c r="AC55" s="127" t="s">
        <v>247</v>
      </c>
      <c r="AD55" s="119" t="s">
        <v>264</v>
      </c>
      <c r="AE55" s="128" t="str">
        <f t="shared" si="3"/>
        <v>710_62_1380_5_120_09_A</v>
      </c>
      <c r="AF55" s="120"/>
      <c r="AG55" s="884" t="str">
        <f t="shared" si="12"/>
        <v>710_62_1380_5_120_09  Schnitt J-J</v>
      </c>
    </row>
    <row r="56" spans="1:33" s="445" customFormat="1" ht="12.75" hidden="1" customHeight="1" x14ac:dyDescent="0.25">
      <c r="A56" s="856">
        <v>710</v>
      </c>
      <c r="B56" s="118">
        <v>62</v>
      </c>
      <c r="C56" s="119" t="s">
        <v>11</v>
      </c>
      <c r="D56" s="120">
        <v>5</v>
      </c>
      <c r="E56" s="119" t="s">
        <v>61</v>
      </c>
      <c r="F56" s="119" t="s">
        <v>52</v>
      </c>
      <c r="G56" s="951" t="s">
        <v>56</v>
      </c>
      <c r="H56" s="918">
        <v>44267</v>
      </c>
      <c r="I56" s="934" t="s">
        <v>1556</v>
      </c>
      <c r="J56" s="874" t="s">
        <v>55</v>
      </c>
      <c r="K56" s="118" t="s">
        <v>55</v>
      </c>
      <c r="L56" s="929">
        <v>44271</v>
      </c>
      <c r="M56" s="5"/>
      <c r="N56" s="5"/>
      <c r="O56" s="118"/>
      <c r="P56" s="444"/>
      <c r="Q56" s="965" t="s">
        <v>101</v>
      </c>
      <c r="R56" s="121" t="s">
        <v>102</v>
      </c>
      <c r="S56" s="121" t="s">
        <v>103</v>
      </c>
      <c r="T56" s="122" t="s">
        <v>248</v>
      </c>
      <c r="U56" s="122" t="s">
        <v>122</v>
      </c>
      <c r="V56" s="122" t="s">
        <v>135</v>
      </c>
      <c r="W56" s="123"/>
      <c r="X56" s="120" t="s">
        <v>13</v>
      </c>
      <c r="Y56" s="124" t="s">
        <v>242</v>
      </c>
      <c r="Z56" s="125" t="s">
        <v>21</v>
      </c>
      <c r="AA56" s="126" t="s">
        <v>53</v>
      </c>
      <c r="AB56" s="127"/>
      <c r="AC56" s="127" t="s">
        <v>247</v>
      </c>
      <c r="AD56" s="119" t="s">
        <v>264</v>
      </c>
      <c r="AE56" s="128" t="str">
        <f t="shared" ref="AE56" si="27">IF(A56="","",A56&amp;"_"&amp;B56&amp;"_"&amp;C56&amp;"_"&amp;D56&amp;"_"&amp;E56&amp;"_"&amp;F56&amp;"_"&amp;G56)</f>
        <v>710_62_1380_5_120_09_B</v>
      </c>
      <c r="AF56" s="120"/>
      <c r="AG56" s="884" t="str">
        <f t="shared" ref="AG56" si="28">IF(A56="","",A56&amp;"_"&amp;B56&amp;"_"&amp;C56&amp;"_"&amp;D56&amp;"_"&amp;E56&amp;"_"&amp;F56&amp;"  "&amp;V56)</f>
        <v>710_62_1380_5_120_09  Schnitt J-J</v>
      </c>
    </row>
    <row r="57" spans="1:33" s="188" customFormat="1" ht="12.75" customHeight="1" x14ac:dyDescent="0.25">
      <c r="A57" s="29">
        <v>710</v>
      </c>
      <c r="B57" s="5">
        <v>62</v>
      </c>
      <c r="C57" s="20" t="s">
        <v>11</v>
      </c>
      <c r="D57" s="19">
        <v>5</v>
      </c>
      <c r="E57" s="20" t="s">
        <v>61</v>
      </c>
      <c r="F57" s="20" t="s">
        <v>52</v>
      </c>
      <c r="G57" s="932" t="s">
        <v>54</v>
      </c>
      <c r="H57" s="911">
        <v>44512</v>
      </c>
      <c r="I57" s="901" t="s">
        <v>1557</v>
      </c>
      <c r="J57" s="28" t="s">
        <v>55</v>
      </c>
      <c r="K57" s="5" t="s">
        <v>55</v>
      </c>
      <c r="L57" s="685">
        <v>44527</v>
      </c>
      <c r="M57" s="5"/>
      <c r="N57" s="5"/>
      <c r="O57" s="5"/>
      <c r="P57" s="390"/>
      <c r="Q57" s="537" t="s">
        <v>101</v>
      </c>
      <c r="R57" s="25" t="s">
        <v>102</v>
      </c>
      <c r="S57" s="25" t="s">
        <v>103</v>
      </c>
      <c r="T57" s="18" t="s">
        <v>248</v>
      </c>
      <c r="U57" s="18" t="s">
        <v>122</v>
      </c>
      <c r="V57" s="18" t="s">
        <v>135</v>
      </c>
      <c r="W57" s="46"/>
      <c r="X57" s="19" t="s">
        <v>13</v>
      </c>
      <c r="Y57" s="39" t="s">
        <v>242</v>
      </c>
      <c r="Z57" s="43" t="s">
        <v>21</v>
      </c>
      <c r="AA57" s="22" t="s">
        <v>53</v>
      </c>
      <c r="AB57" s="23"/>
      <c r="AC57" s="23" t="s">
        <v>247</v>
      </c>
      <c r="AD57" s="20" t="s">
        <v>264</v>
      </c>
      <c r="AE57" s="6" t="str">
        <f t="shared" si="3"/>
        <v>710_62_1380_5_120_09_C</v>
      </c>
      <c r="AF57" s="19"/>
      <c r="AG57" s="45" t="str">
        <f t="shared" si="12"/>
        <v>710_62_1380_5_120_09  Schnitt J-J</v>
      </c>
    </row>
    <row r="58" spans="1:33" s="445" customFormat="1" ht="12.75" hidden="1" customHeight="1" x14ac:dyDescent="0.25">
      <c r="A58" s="856">
        <v>710</v>
      </c>
      <c r="B58" s="118">
        <v>62</v>
      </c>
      <c r="C58" s="119" t="s">
        <v>11</v>
      </c>
      <c r="D58" s="120">
        <v>5</v>
      </c>
      <c r="E58" s="119" t="s">
        <v>93</v>
      </c>
      <c r="F58" s="119" t="s">
        <v>25</v>
      </c>
      <c r="G58" s="951" t="s">
        <v>19</v>
      </c>
      <c r="H58" s="918">
        <v>43951</v>
      </c>
      <c r="I58" s="934" t="s">
        <v>1556</v>
      </c>
      <c r="J58" s="874" t="s">
        <v>55</v>
      </c>
      <c r="K58" s="118" t="s">
        <v>55</v>
      </c>
      <c r="L58" s="929">
        <v>43951</v>
      </c>
      <c r="M58" s="929">
        <v>43970</v>
      </c>
      <c r="N58" s="929"/>
      <c r="O58" s="118"/>
      <c r="P58" s="444"/>
      <c r="Q58" s="965" t="s">
        <v>101</v>
      </c>
      <c r="R58" s="121" t="s">
        <v>102</v>
      </c>
      <c r="S58" s="121" t="s">
        <v>103</v>
      </c>
      <c r="T58" s="122" t="s">
        <v>248</v>
      </c>
      <c r="U58" s="122" t="s">
        <v>173</v>
      </c>
      <c r="V58" s="879" t="s">
        <v>249</v>
      </c>
      <c r="W58" s="123"/>
      <c r="X58" s="120" t="s">
        <v>13</v>
      </c>
      <c r="Y58" s="124" t="s">
        <v>242</v>
      </c>
      <c r="Z58" s="125" t="s">
        <v>21</v>
      </c>
      <c r="AA58" s="126" t="s">
        <v>32</v>
      </c>
      <c r="AB58" s="127"/>
      <c r="AC58" s="127" t="s">
        <v>247</v>
      </c>
      <c r="AD58" s="119" t="s">
        <v>28</v>
      </c>
      <c r="AE58" s="128" t="str">
        <f t="shared" si="3"/>
        <v>710_62_1380_5_310_01_A</v>
      </c>
      <c r="AF58" s="120"/>
      <c r="AG58" s="884" t="str">
        <f t="shared" si="12"/>
        <v>710_62_1380_5_310_01  R&amp;I-Schema</v>
      </c>
    </row>
    <row r="59" spans="1:33" s="445" customFormat="1" ht="12.75" hidden="1" customHeight="1" x14ac:dyDescent="0.25">
      <c r="A59" s="856">
        <v>710</v>
      </c>
      <c r="B59" s="118">
        <v>62</v>
      </c>
      <c r="C59" s="119" t="s">
        <v>11</v>
      </c>
      <c r="D59" s="120">
        <v>5</v>
      </c>
      <c r="E59" s="119" t="s">
        <v>93</v>
      </c>
      <c r="F59" s="119" t="s">
        <v>25</v>
      </c>
      <c r="G59" s="951" t="s">
        <v>56</v>
      </c>
      <c r="H59" s="918">
        <v>44253</v>
      </c>
      <c r="I59" s="934" t="s">
        <v>1556</v>
      </c>
      <c r="J59" s="874" t="s">
        <v>55</v>
      </c>
      <c r="K59" s="118" t="s">
        <v>55</v>
      </c>
      <c r="L59" s="929">
        <v>44271</v>
      </c>
      <c r="M59" s="5"/>
      <c r="N59" s="5"/>
      <c r="O59" s="118"/>
      <c r="P59" s="444"/>
      <c r="Q59" s="965" t="s">
        <v>101</v>
      </c>
      <c r="R59" s="121" t="s">
        <v>102</v>
      </c>
      <c r="S59" s="121" t="s">
        <v>103</v>
      </c>
      <c r="T59" s="122" t="s">
        <v>248</v>
      </c>
      <c r="U59" s="122" t="s">
        <v>173</v>
      </c>
      <c r="V59" s="879" t="s">
        <v>249</v>
      </c>
      <c r="W59" s="123"/>
      <c r="X59" s="120" t="s">
        <v>13</v>
      </c>
      <c r="Y59" s="124" t="s">
        <v>242</v>
      </c>
      <c r="Z59" s="125" t="s">
        <v>21</v>
      </c>
      <c r="AA59" s="126" t="s">
        <v>32</v>
      </c>
      <c r="AB59" s="127"/>
      <c r="AC59" s="127" t="s">
        <v>247</v>
      </c>
      <c r="AD59" s="119" t="s">
        <v>28</v>
      </c>
      <c r="AE59" s="128" t="str">
        <f t="shared" ref="AE59:AE61" si="29">IF(A59="","",A59&amp;"_"&amp;B59&amp;"_"&amp;C59&amp;"_"&amp;D59&amp;"_"&amp;E59&amp;"_"&amp;F59&amp;"_"&amp;G59)</f>
        <v>710_62_1380_5_310_01_B</v>
      </c>
      <c r="AF59" s="120"/>
      <c r="AG59" s="884" t="str">
        <f t="shared" ref="AG59:AG61" si="30">IF(A59="","",A59&amp;"_"&amp;B59&amp;"_"&amp;C59&amp;"_"&amp;D59&amp;"_"&amp;E59&amp;"_"&amp;F59&amp;"  "&amp;V59)</f>
        <v>710_62_1380_5_310_01  R&amp;I-Schema</v>
      </c>
    </row>
    <row r="60" spans="1:33" s="445" customFormat="1" ht="12.75" hidden="1" customHeight="1" x14ac:dyDescent="0.25">
      <c r="A60" s="856">
        <v>710</v>
      </c>
      <c r="B60" s="118">
        <v>62</v>
      </c>
      <c r="C60" s="119" t="s">
        <v>11</v>
      </c>
      <c r="D60" s="120">
        <v>5</v>
      </c>
      <c r="E60" s="119" t="s">
        <v>93</v>
      </c>
      <c r="F60" s="119" t="s">
        <v>25</v>
      </c>
      <c r="G60" s="951" t="s">
        <v>54</v>
      </c>
      <c r="H60" s="918">
        <v>44431</v>
      </c>
      <c r="I60" s="934" t="s">
        <v>1556</v>
      </c>
      <c r="J60" s="874" t="s">
        <v>55</v>
      </c>
      <c r="K60" s="118" t="s">
        <v>55</v>
      </c>
      <c r="L60" s="929">
        <v>44527</v>
      </c>
      <c r="M60" s="118"/>
      <c r="N60" s="118"/>
      <c r="O60" s="118"/>
      <c r="P60" s="444"/>
      <c r="Q60" s="965" t="s">
        <v>101</v>
      </c>
      <c r="R60" s="121" t="s">
        <v>102</v>
      </c>
      <c r="S60" s="121" t="s">
        <v>103</v>
      </c>
      <c r="T60" s="122" t="s">
        <v>248</v>
      </c>
      <c r="U60" s="122" t="s">
        <v>173</v>
      </c>
      <c r="V60" s="879" t="s">
        <v>249</v>
      </c>
      <c r="W60" s="123"/>
      <c r="X60" s="120" t="s">
        <v>13</v>
      </c>
      <c r="Y60" s="124" t="s">
        <v>242</v>
      </c>
      <c r="Z60" s="125" t="s">
        <v>21</v>
      </c>
      <c r="AA60" s="126" t="s">
        <v>32</v>
      </c>
      <c r="AB60" s="127"/>
      <c r="AC60" s="127" t="s">
        <v>247</v>
      </c>
      <c r="AD60" s="119" t="s">
        <v>28</v>
      </c>
      <c r="AE60" s="128" t="str">
        <f t="shared" si="29"/>
        <v>710_62_1380_5_310_01_C</v>
      </c>
      <c r="AF60" s="120"/>
      <c r="AG60" s="884" t="str">
        <f t="shared" si="30"/>
        <v>710_62_1380_5_310_01  R&amp;I-Schema</v>
      </c>
    </row>
    <row r="61" spans="1:33" s="445" customFormat="1" ht="12.75" hidden="1" customHeight="1" x14ac:dyDescent="0.25">
      <c r="A61" s="856">
        <v>710</v>
      </c>
      <c r="B61" s="118">
        <v>62</v>
      </c>
      <c r="C61" s="119" t="s">
        <v>11</v>
      </c>
      <c r="D61" s="120">
        <v>5</v>
      </c>
      <c r="E61" s="119" t="s">
        <v>93</v>
      </c>
      <c r="F61" s="119" t="s">
        <v>25</v>
      </c>
      <c r="G61" s="951" t="s">
        <v>752</v>
      </c>
      <c r="H61" s="918">
        <v>44886</v>
      </c>
      <c r="I61" s="934" t="s">
        <v>1556</v>
      </c>
      <c r="J61" s="874" t="s">
        <v>55</v>
      </c>
      <c r="K61" s="118" t="s">
        <v>55</v>
      </c>
      <c r="L61" s="929">
        <v>44894</v>
      </c>
      <c r="M61" s="118"/>
      <c r="N61" s="118"/>
      <c r="O61" s="118"/>
      <c r="P61" s="444"/>
      <c r="Q61" s="965" t="s">
        <v>101</v>
      </c>
      <c r="R61" s="121" t="s">
        <v>102</v>
      </c>
      <c r="S61" s="121" t="s">
        <v>103</v>
      </c>
      <c r="T61" s="122" t="s">
        <v>248</v>
      </c>
      <c r="U61" s="122" t="s">
        <v>173</v>
      </c>
      <c r="V61" s="879" t="s">
        <v>249</v>
      </c>
      <c r="W61" s="123"/>
      <c r="X61" s="120" t="s">
        <v>13</v>
      </c>
      <c r="Y61" s="124" t="s">
        <v>242</v>
      </c>
      <c r="Z61" s="125" t="s">
        <v>21</v>
      </c>
      <c r="AA61" s="126" t="s">
        <v>32</v>
      </c>
      <c r="AB61" s="127"/>
      <c r="AC61" s="127" t="s">
        <v>247</v>
      </c>
      <c r="AD61" s="119" t="s">
        <v>28</v>
      </c>
      <c r="AE61" s="128" t="str">
        <f t="shared" si="29"/>
        <v>710_62_1380_5_310_01_D</v>
      </c>
      <c r="AF61" s="120"/>
      <c r="AG61" s="884" t="str">
        <f t="shared" si="30"/>
        <v>710_62_1380_5_310_01  R&amp;I-Schema</v>
      </c>
    </row>
    <row r="62" spans="1:33" s="188" customFormat="1" ht="12.75" customHeight="1" x14ac:dyDescent="0.25">
      <c r="A62" s="29">
        <v>710</v>
      </c>
      <c r="B62" s="5">
        <v>62</v>
      </c>
      <c r="C62" s="20" t="s">
        <v>11</v>
      </c>
      <c r="D62" s="19">
        <v>5</v>
      </c>
      <c r="E62" s="20" t="s">
        <v>93</v>
      </c>
      <c r="F62" s="20" t="s">
        <v>25</v>
      </c>
      <c r="G62" s="932" t="s">
        <v>961</v>
      </c>
      <c r="H62" s="911">
        <v>45001</v>
      </c>
      <c r="I62" s="901" t="s">
        <v>1557</v>
      </c>
      <c r="J62" s="28" t="s">
        <v>55</v>
      </c>
      <c r="K62" s="5" t="s">
        <v>55</v>
      </c>
      <c r="L62" s="685">
        <v>45006</v>
      </c>
      <c r="M62" s="5"/>
      <c r="N62" s="5"/>
      <c r="O62" s="5"/>
      <c r="P62" s="390"/>
      <c r="Q62" s="537" t="s">
        <v>101</v>
      </c>
      <c r="R62" s="25" t="s">
        <v>102</v>
      </c>
      <c r="S62" s="25" t="s">
        <v>103</v>
      </c>
      <c r="T62" s="18" t="s">
        <v>248</v>
      </c>
      <c r="U62" s="18" t="s">
        <v>173</v>
      </c>
      <c r="V62" s="17" t="s">
        <v>249</v>
      </c>
      <c r="W62" s="46"/>
      <c r="X62" s="19" t="s">
        <v>13</v>
      </c>
      <c r="Y62" s="39" t="s">
        <v>242</v>
      </c>
      <c r="Z62" s="43" t="s">
        <v>21</v>
      </c>
      <c r="AA62" s="22" t="s">
        <v>32</v>
      </c>
      <c r="AB62" s="23"/>
      <c r="AC62" s="23" t="s">
        <v>247</v>
      </c>
      <c r="AD62" s="20" t="s">
        <v>28</v>
      </c>
      <c r="AE62" s="6" t="str">
        <f t="shared" si="3"/>
        <v>710_62_1380_5_310_01_E</v>
      </c>
      <c r="AF62" s="19"/>
      <c r="AG62" s="45" t="str">
        <f t="shared" si="12"/>
        <v>710_62_1380_5_310_01  R&amp;I-Schema</v>
      </c>
    </row>
    <row r="63" spans="1:33" s="445" customFormat="1" ht="12.75" hidden="1" customHeight="1" x14ac:dyDescent="0.25">
      <c r="A63" s="856">
        <v>710</v>
      </c>
      <c r="B63" s="118">
        <v>62</v>
      </c>
      <c r="C63" s="119" t="s">
        <v>11</v>
      </c>
      <c r="D63" s="120">
        <v>5</v>
      </c>
      <c r="E63" s="119" t="s">
        <v>93</v>
      </c>
      <c r="F63" s="119" t="s">
        <v>29</v>
      </c>
      <c r="G63" s="951" t="s">
        <v>19</v>
      </c>
      <c r="H63" s="918">
        <v>44073</v>
      </c>
      <c r="I63" s="934" t="s">
        <v>1556</v>
      </c>
      <c r="J63" s="874" t="s">
        <v>55</v>
      </c>
      <c r="K63" s="118" t="s">
        <v>328</v>
      </c>
      <c r="L63" s="929">
        <v>44113</v>
      </c>
      <c r="M63" s="118"/>
      <c r="N63" s="929"/>
      <c r="O63" s="118"/>
      <c r="P63" s="444"/>
      <c r="Q63" s="965" t="s">
        <v>101</v>
      </c>
      <c r="R63" s="121" t="s">
        <v>102</v>
      </c>
      <c r="S63" s="121" t="s">
        <v>103</v>
      </c>
      <c r="T63" s="122" t="s">
        <v>248</v>
      </c>
      <c r="U63" s="122" t="s">
        <v>123</v>
      </c>
      <c r="V63" s="879" t="s">
        <v>249</v>
      </c>
      <c r="W63" s="123"/>
      <c r="X63" s="120" t="s">
        <v>13</v>
      </c>
      <c r="Y63" s="124" t="s">
        <v>242</v>
      </c>
      <c r="Z63" s="125" t="s">
        <v>21</v>
      </c>
      <c r="AA63" s="126" t="s">
        <v>32</v>
      </c>
      <c r="AB63" s="127"/>
      <c r="AC63" s="127" t="s">
        <v>247</v>
      </c>
      <c r="AD63" s="119" t="s">
        <v>34</v>
      </c>
      <c r="AE63" s="128" t="str">
        <f>IF(A63="","",A63&amp;"_"&amp;B63&amp;"_"&amp;C63&amp;"_"&amp;D63&amp;"_"&amp;E63&amp;"_"&amp;F63&amp;"_"&amp;G63)</f>
        <v>710_62_1380_5_310_02_A</v>
      </c>
      <c r="AF63" s="120"/>
      <c r="AG63" s="884" t="str">
        <f>IF(A63="","",A63&amp;"_"&amp;B63&amp;"_"&amp;C63&amp;"_"&amp;D63&amp;"_"&amp;E63&amp;"_"&amp;F63&amp;"  "&amp;V63)</f>
        <v>710_62_1380_5_310_02  R&amp;I-Schema</v>
      </c>
    </row>
    <row r="64" spans="1:33" s="445" customFormat="1" ht="12.75" hidden="1" customHeight="1" x14ac:dyDescent="0.25">
      <c r="A64" s="856">
        <v>710</v>
      </c>
      <c r="B64" s="118">
        <v>62</v>
      </c>
      <c r="C64" s="119" t="s">
        <v>11</v>
      </c>
      <c r="D64" s="120">
        <v>5</v>
      </c>
      <c r="E64" s="119" t="s">
        <v>93</v>
      </c>
      <c r="F64" s="119" t="s">
        <v>29</v>
      </c>
      <c r="G64" s="951" t="s">
        <v>56</v>
      </c>
      <c r="H64" s="918">
        <v>44154</v>
      </c>
      <c r="I64" s="934" t="s">
        <v>1556</v>
      </c>
      <c r="J64" s="874" t="s">
        <v>55</v>
      </c>
      <c r="K64" s="118" t="s">
        <v>328</v>
      </c>
      <c r="L64" s="929">
        <v>44158</v>
      </c>
      <c r="M64" s="5"/>
      <c r="N64" s="5"/>
      <c r="O64" s="118"/>
      <c r="P64" s="444"/>
      <c r="Q64" s="965" t="s">
        <v>101</v>
      </c>
      <c r="R64" s="121" t="s">
        <v>102</v>
      </c>
      <c r="S64" s="121" t="s">
        <v>103</v>
      </c>
      <c r="T64" s="122" t="s">
        <v>248</v>
      </c>
      <c r="U64" s="122" t="s">
        <v>123</v>
      </c>
      <c r="V64" s="879" t="s">
        <v>249</v>
      </c>
      <c r="W64" s="123"/>
      <c r="X64" s="120" t="s">
        <v>13</v>
      </c>
      <c r="Y64" s="124" t="s">
        <v>242</v>
      </c>
      <c r="Z64" s="125" t="s">
        <v>21</v>
      </c>
      <c r="AA64" s="126" t="s">
        <v>32</v>
      </c>
      <c r="AB64" s="127"/>
      <c r="AC64" s="127" t="s">
        <v>247</v>
      </c>
      <c r="AD64" s="119" t="s">
        <v>34</v>
      </c>
      <c r="AE64" s="128" t="str">
        <f>IF(A64="","",A64&amp;"_"&amp;B64&amp;"_"&amp;C64&amp;"_"&amp;D64&amp;"_"&amp;E64&amp;"_"&amp;F64&amp;"_"&amp;G64)</f>
        <v>710_62_1380_5_310_02_B</v>
      </c>
      <c r="AF64" s="120"/>
      <c r="AG64" s="884" t="str">
        <f>IF(A64="","",A64&amp;"_"&amp;B64&amp;"_"&amp;C64&amp;"_"&amp;D64&amp;"_"&amp;E64&amp;"_"&amp;F64&amp;"  "&amp;V64)</f>
        <v>710_62_1380_5_310_02  R&amp;I-Schema</v>
      </c>
    </row>
    <row r="65" spans="1:33" s="445" customFormat="1" ht="12.75" hidden="1" customHeight="1" x14ac:dyDescent="0.25">
      <c r="A65" s="856">
        <v>710</v>
      </c>
      <c r="B65" s="118">
        <v>62</v>
      </c>
      <c r="C65" s="119" t="s">
        <v>11</v>
      </c>
      <c r="D65" s="120">
        <v>5</v>
      </c>
      <c r="E65" s="119" t="s">
        <v>93</v>
      </c>
      <c r="F65" s="119" t="s">
        <v>29</v>
      </c>
      <c r="G65" s="951" t="s">
        <v>54</v>
      </c>
      <c r="H65" s="918">
        <v>44343</v>
      </c>
      <c r="I65" s="934" t="s">
        <v>1556</v>
      </c>
      <c r="J65" s="874" t="s">
        <v>55</v>
      </c>
      <c r="K65" s="118" t="s">
        <v>328</v>
      </c>
      <c r="L65" s="929">
        <v>44527</v>
      </c>
      <c r="M65" s="118"/>
      <c r="N65" s="118"/>
      <c r="O65" s="118"/>
      <c r="P65" s="444"/>
      <c r="Q65" s="965" t="s">
        <v>101</v>
      </c>
      <c r="R65" s="121" t="s">
        <v>102</v>
      </c>
      <c r="S65" s="121" t="s">
        <v>103</v>
      </c>
      <c r="T65" s="122" t="s">
        <v>248</v>
      </c>
      <c r="U65" s="122" t="s">
        <v>123</v>
      </c>
      <c r="V65" s="879" t="s">
        <v>249</v>
      </c>
      <c r="W65" s="123"/>
      <c r="X65" s="120" t="s">
        <v>13</v>
      </c>
      <c r="Y65" s="124" t="s">
        <v>242</v>
      </c>
      <c r="Z65" s="125" t="s">
        <v>21</v>
      </c>
      <c r="AA65" s="126" t="s">
        <v>32</v>
      </c>
      <c r="AB65" s="127"/>
      <c r="AC65" s="127" t="s">
        <v>247</v>
      </c>
      <c r="AD65" s="119" t="s">
        <v>34</v>
      </c>
      <c r="AE65" s="128" t="str">
        <f>IF(A65="","",A65&amp;"_"&amp;B65&amp;"_"&amp;C65&amp;"_"&amp;D65&amp;"_"&amp;E65&amp;"_"&amp;F65&amp;"_"&amp;G65)</f>
        <v>710_62_1380_5_310_02_C</v>
      </c>
      <c r="AF65" s="120"/>
      <c r="AG65" s="884" t="str">
        <f>IF(A65="","",A65&amp;"_"&amp;B65&amp;"_"&amp;C65&amp;"_"&amp;D65&amp;"_"&amp;E65&amp;"_"&amp;F65&amp;"  "&amp;V65)</f>
        <v>710_62_1380_5_310_02  R&amp;I-Schema</v>
      </c>
    </row>
    <row r="66" spans="1:33" s="445" customFormat="1" ht="12.75" hidden="1" customHeight="1" x14ac:dyDescent="0.25">
      <c r="A66" s="856">
        <v>710</v>
      </c>
      <c r="B66" s="118">
        <v>62</v>
      </c>
      <c r="C66" s="119" t="s">
        <v>11</v>
      </c>
      <c r="D66" s="120">
        <v>5</v>
      </c>
      <c r="E66" s="119" t="s">
        <v>93</v>
      </c>
      <c r="F66" s="119" t="s">
        <v>29</v>
      </c>
      <c r="G66" s="951" t="s">
        <v>752</v>
      </c>
      <c r="H66" s="918">
        <v>44701</v>
      </c>
      <c r="I66" s="934" t="s">
        <v>1556</v>
      </c>
      <c r="J66" s="874" t="s">
        <v>55</v>
      </c>
      <c r="K66" s="118" t="s">
        <v>328</v>
      </c>
      <c r="L66" s="929"/>
      <c r="M66" s="118"/>
      <c r="N66" s="118"/>
      <c r="O66" s="118"/>
      <c r="P66" s="444"/>
      <c r="Q66" s="965" t="s">
        <v>101</v>
      </c>
      <c r="R66" s="121" t="s">
        <v>102</v>
      </c>
      <c r="S66" s="121" t="s">
        <v>103</v>
      </c>
      <c r="T66" s="122" t="s">
        <v>248</v>
      </c>
      <c r="U66" s="122" t="s">
        <v>123</v>
      </c>
      <c r="V66" s="879" t="s">
        <v>249</v>
      </c>
      <c r="W66" s="123"/>
      <c r="X66" s="120" t="s">
        <v>13</v>
      </c>
      <c r="Y66" s="124" t="s">
        <v>242</v>
      </c>
      <c r="Z66" s="125" t="s">
        <v>21</v>
      </c>
      <c r="AA66" s="126" t="s">
        <v>32</v>
      </c>
      <c r="AB66" s="127"/>
      <c r="AC66" s="127" t="s">
        <v>247</v>
      </c>
      <c r="AD66" s="119" t="s">
        <v>34</v>
      </c>
      <c r="AE66" s="128" t="str">
        <f>IF(A66="","",A66&amp;"_"&amp;B66&amp;"_"&amp;C66&amp;"_"&amp;D66&amp;"_"&amp;E66&amp;"_"&amp;F66&amp;"_"&amp;G66)</f>
        <v>710_62_1380_5_310_02_D</v>
      </c>
      <c r="AF66" s="120"/>
      <c r="AG66" s="884" t="str">
        <f>IF(A66="","",A66&amp;"_"&amp;B66&amp;"_"&amp;C66&amp;"_"&amp;D66&amp;"_"&amp;E66&amp;"_"&amp;F66&amp;"  "&amp;V66)</f>
        <v>710_62_1380_5_310_02  R&amp;I-Schema</v>
      </c>
    </row>
    <row r="67" spans="1:33" s="188" customFormat="1" ht="12.75" customHeight="1" x14ac:dyDescent="0.25">
      <c r="A67" s="29">
        <v>710</v>
      </c>
      <c r="B67" s="5">
        <v>62</v>
      </c>
      <c r="C67" s="20" t="s">
        <v>11</v>
      </c>
      <c r="D67" s="19">
        <v>5</v>
      </c>
      <c r="E67" s="20" t="s">
        <v>93</v>
      </c>
      <c r="F67" s="20" t="s">
        <v>29</v>
      </c>
      <c r="G67" s="932" t="s">
        <v>961</v>
      </c>
      <c r="H67" s="911">
        <v>44988</v>
      </c>
      <c r="I67" s="901" t="s">
        <v>1557</v>
      </c>
      <c r="J67" s="28" t="s">
        <v>55</v>
      </c>
      <c r="K67" s="5" t="s">
        <v>328</v>
      </c>
      <c r="L67" s="685">
        <v>45006</v>
      </c>
      <c r="M67" s="118"/>
      <c r="N67" s="5"/>
      <c r="O67" s="5"/>
      <c r="P67" s="390"/>
      <c r="Q67" s="537" t="s">
        <v>101</v>
      </c>
      <c r="R67" s="25" t="s">
        <v>102</v>
      </c>
      <c r="S67" s="25" t="s">
        <v>103</v>
      </c>
      <c r="T67" s="18" t="s">
        <v>248</v>
      </c>
      <c r="U67" s="18" t="s">
        <v>123</v>
      </c>
      <c r="V67" s="17" t="s">
        <v>249</v>
      </c>
      <c r="W67" s="46"/>
      <c r="X67" s="19" t="s">
        <v>13</v>
      </c>
      <c r="Y67" s="39" t="s">
        <v>242</v>
      </c>
      <c r="Z67" s="43" t="s">
        <v>21</v>
      </c>
      <c r="AA67" s="22" t="s">
        <v>32</v>
      </c>
      <c r="AB67" s="23"/>
      <c r="AC67" s="23" t="s">
        <v>247</v>
      </c>
      <c r="AD67" s="20" t="s">
        <v>34</v>
      </c>
      <c r="AE67" s="6" t="str">
        <f>IF(A67="","",A67&amp;"_"&amp;B67&amp;"_"&amp;C67&amp;"_"&amp;D67&amp;"_"&amp;E67&amp;"_"&amp;F67&amp;"_"&amp;G67)</f>
        <v>710_62_1380_5_310_02_E</v>
      </c>
      <c r="AF67" s="19"/>
      <c r="AG67" s="45" t="str">
        <f>IF(A67="","",A67&amp;"_"&amp;B67&amp;"_"&amp;C67&amp;"_"&amp;D67&amp;"_"&amp;E67&amp;"_"&amp;F67&amp;"  "&amp;V67)</f>
        <v>710_62_1380_5_310_02  R&amp;I-Schema</v>
      </c>
    </row>
    <row r="68" spans="1:33" s="445" customFormat="1" ht="12.75" hidden="1" customHeight="1" x14ac:dyDescent="0.25">
      <c r="A68" s="856">
        <v>710</v>
      </c>
      <c r="B68" s="118">
        <v>62</v>
      </c>
      <c r="C68" s="119" t="s">
        <v>22</v>
      </c>
      <c r="D68" s="120">
        <v>5</v>
      </c>
      <c r="E68" s="119" t="s">
        <v>93</v>
      </c>
      <c r="F68" s="119" t="s">
        <v>25</v>
      </c>
      <c r="G68" s="951" t="s">
        <v>19</v>
      </c>
      <c r="H68" s="918">
        <v>43951</v>
      </c>
      <c r="I68" s="934" t="s">
        <v>1556</v>
      </c>
      <c r="J68" s="874" t="s">
        <v>55</v>
      </c>
      <c r="K68" s="118" t="s">
        <v>55</v>
      </c>
      <c r="L68" s="929">
        <v>43954</v>
      </c>
      <c r="M68" s="929">
        <v>43970</v>
      </c>
      <c r="N68" s="929"/>
      <c r="O68" s="118"/>
      <c r="P68" s="444"/>
      <c r="Q68" s="965" t="s">
        <v>101</v>
      </c>
      <c r="R68" s="121" t="s">
        <v>102</v>
      </c>
      <c r="S68" s="121" t="s">
        <v>103</v>
      </c>
      <c r="T68" s="122" t="s">
        <v>248</v>
      </c>
      <c r="U68" s="122" t="s">
        <v>104</v>
      </c>
      <c r="V68" s="879" t="s">
        <v>249</v>
      </c>
      <c r="W68" s="123"/>
      <c r="X68" s="120" t="s">
        <v>13</v>
      </c>
      <c r="Y68" s="124" t="s">
        <v>242</v>
      </c>
      <c r="Z68" s="125" t="s">
        <v>21</v>
      </c>
      <c r="AA68" s="126" t="s">
        <v>32</v>
      </c>
      <c r="AB68" s="127"/>
      <c r="AC68" s="127" t="s">
        <v>247</v>
      </c>
      <c r="AD68" s="119" t="s">
        <v>18</v>
      </c>
      <c r="AE68" s="128" t="str">
        <f t="shared" ref="AE68" si="31">IF(A68="","",A68&amp;"_"&amp;B68&amp;"_"&amp;C68&amp;"_"&amp;D68&amp;"_"&amp;E68&amp;"_"&amp;F68&amp;"_"&amp;G68)</f>
        <v>710_62_1790_5_310_01_A</v>
      </c>
      <c r="AF68" s="120"/>
      <c r="AG68" s="884" t="str">
        <f t="shared" ref="AG68" si="32">IF(A68="","",A68&amp;"_"&amp;B68&amp;"_"&amp;C68&amp;"_"&amp;D68&amp;"_"&amp;E68&amp;"_"&amp;F68&amp;"  "&amp;V68)</f>
        <v>710_62_1790_5_310_01  R&amp;I-Schema</v>
      </c>
    </row>
    <row r="69" spans="1:33" s="445" customFormat="1" ht="12.75" hidden="1" customHeight="1" x14ac:dyDescent="0.25">
      <c r="A69" s="856">
        <v>710</v>
      </c>
      <c r="B69" s="118">
        <v>62</v>
      </c>
      <c r="C69" s="119" t="s">
        <v>22</v>
      </c>
      <c r="D69" s="120">
        <v>5</v>
      </c>
      <c r="E69" s="119" t="s">
        <v>93</v>
      </c>
      <c r="F69" s="119" t="s">
        <v>25</v>
      </c>
      <c r="G69" s="951" t="s">
        <v>56</v>
      </c>
      <c r="H69" s="918">
        <v>44147</v>
      </c>
      <c r="I69" s="934" t="s">
        <v>1556</v>
      </c>
      <c r="J69" s="874" t="s">
        <v>55</v>
      </c>
      <c r="K69" s="118" t="s">
        <v>55</v>
      </c>
      <c r="L69" s="929">
        <v>44271</v>
      </c>
      <c r="M69" s="929"/>
      <c r="N69" s="5"/>
      <c r="O69" s="118"/>
      <c r="P69" s="444"/>
      <c r="Q69" s="965" t="s">
        <v>101</v>
      </c>
      <c r="R69" s="121" t="s">
        <v>102</v>
      </c>
      <c r="S69" s="121" t="s">
        <v>103</v>
      </c>
      <c r="T69" s="122" t="s">
        <v>248</v>
      </c>
      <c r="U69" s="122" t="s">
        <v>104</v>
      </c>
      <c r="V69" s="879" t="s">
        <v>249</v>
      </c>
      <c r="W69" s="123"/>
      <c r="X69" s="120" t="s">
        <v>13</v>
      </c>
      <c r="Y69" s="124" t="s">
        <v>242</v>
      </c>
      <c r="Z69" s="125" t="s">
        <v>21</v>
      </c>
      <c r="AA69" s="126" t="s">
        <v>32</v>
      </c>
      <c r="AB69" s="127"/>
      <c r="AC69" s="127" t="s">
        <v>247</v>
      </c>
      <c r="AD69" s="119" t="s">
        <v>18</v>
      </c>
      <c r="AE69" s="128" t="str">
        <f t="shared" ref="AE69:AE70" si="33">IF(A69="","",A69&amp;"_"&amp;B69&amp;"_"&amp;C69&amp;"_"&amp;D69&amp;"_"&amp;E69&amp;"_"&amp;F69&amp;"_"&amp;G69)</f>
        <v>710_62_1790_5_310_01_B</v>
      </c>
      <c r="AF69" s="120"/>
      <c r="AG69" s="884" t="str">
        <f t="shared" ref="AG69:AG70" si="34">IF(A69="","",A69&amp;"_"&amp;B69&amp;"_"&amp;C69&amp;"_"&amp;D69&amp;"_"&amp;E69&amp;"_"&amp;F69&amp;"  "&amp;V69)</f>
        <v>710_62_1790_5_310_01  R&amp;I-Schema</v>
      </c>
    </row>
    <row r="70" spans="1:33" s="445" customFormat="1" ht="12.75" hidden="1" customHeight="1" x14ac:dyDescent="0.25">
      <c r="A70" s="856">
        <v>710</v>
      </c>
      <c r="B70" s="118">
        <v>62</v>
      </c>
      <c r="C70" s="119" t="s">
        <v>22</v>
      </c>
      <c r="D70" s="120">
        <v>5</v>
      </c>
      <c r="E70" s="119" t="s">
        <v>93</v>
      </c>
      <c r="F70" s="119" t="s">
        <v>25</v>
      </c>
      <c r="G70" s="951" t="s">
        <v>54</v>
      </c>
      <c r="H70" s="918">
        <v>44431</v>
      </c>
      <c r="I70" s="934" t="s">
        <v>1556</v>
      </c>
      <c r="J70" s="874" t="s">
        <v>55</v>
      </c>
      <c r="K70" s="118" t="s">
        <v>55</v>
      </c>
      <c r="L70" s="929">
        <v>44527</v>
      </c>
      <c r="M70" s="929"/>
      <c r="N70" s="118"/>
      <c r="O70" s="118"/>
      <c r="P70" s="444"/>
      <c r="Q70" s="965" t="s">
        <v>101</v>
      </c>
      <c r="R70" s="121" t="s">
        <v>102</v>
      </c>
      <c r="S70" s="121" t="s">
        <v>103</v>
      </c>
      <c r="T70" s="122" t="s">
        <v>248</v>
      </c>
      <c r="U70" s="122" t="s">
        <v>104</v>
      </c>
      <c r="V70" s="879" t="s">
        <v>249</v>
      </c>
      <c r="W70" s="123"/>
      <c r="X70" s="120" t="s">
        <v>13</v>
      </c>
      <c r="Y70" s="124" t="s">
        <v>242</v>
      </c>
      <c r="Z70" s="125" t="s">
        <v>21</v>
      </c>
      <c r="AA70" s="126" t="s">
        <v>32</v>
      </c>
      <c r="AB70" s="127"/>
      <c r="AC70" s="127" t="s">
        <v>247</v>
      </c>
      <c r="AD70" s="119" t="s">
        <v>18</v>
      </c>
      <c r="AE70" s="128" t="str">
        <f t="shared" si="33"/>
        <v>710_62_1790_5_310_01_C</v>
      </c>
      <c r="AF70" s="120"/>
      <c r="AG70" s="884" t="str">
        <f t="shared" si="34"/>
        <v>710_62_1790_5_310_01  R&amp;I-Schema</v>
      </c>
    </row>
    <row r="71" spans="1:33" s="188" customFormat="1" ht="12.75" customHeight="1" x14ac:dyDescent="0.25">
      <c r="A71" s="29">
        <v>710</v>
      </c>
      <c r="B71" s="5">
        <v>62</v>
      </c>
      <c r="C71" s="20" t="s">
        <v>22</v>
      </c>
      <c r="D71" s="19">
        <v>5</v>
      </c>
      <c r="E71" s="20" t="s">
        <v>93</v>
      </c>
      <c r="F71" s="20" t="s">
        <v>25</v>
      </c>
      <c r="G71" s="932" t="s">
        <v>54</v>
      </c>
      <c r="H71" s="911">
        <v>44664</v>
      </c>
      <c r="I71" s="901" t="s">
        <v>1557</v>
      </c>
      <c r="J71" s="28" t="s">
        <v>55</v>
      </c>
      <c r="K71" s="5" t="s">
        <v>55</v>
      </c>
      <c r="L71" s="685">
        <v>44979</v>
      </c>
      <c r="M71" s="929"/>
      <c r="N71" s="5"/>
      <c r="O71" s="5"/>
      <c r="P71" s="390"/>
      <c r="Q71" s="537" t="s">
        <v>101</v>
      </c>
      <c r="R71" s="25" t="s">
        <v>102</v>
      </c>
      <c r="S71" s="25" t="s">
        <v>103</v>
      </c>
      <c r="T71" s="18" t="s">
        <v>248</v>
      </c>
      <c r="U71" s="18" t="s">
        <v>104</v>
      </c>
      <c r="V71" s="17" t="s">
        <v>249</v>
      </c>
      <c r="W71" s="46"/>
      <c r="X71" s="19" t="s">
        <v>13</v>
      </c>
      <c r="Y71" s="39" t="s">
        <v>242</v>
      </c>
      <c r="Z71" s="43" t="s">
        <v>21</v>
      </c>
      <c r="AA71" s="22" t="s">
        <v>32</v>
      </c>
      <c r="AB71" s="23"/>
      <c r="AC71" s="23" t="s">
        <v>247</v>
      </c>
      <c r="AD71" s="20" t="s">
        <v>18</v>
      </c>
      <c r="AE71" s="6" t="str">
        <f t="shared" si="3"/>
        <v>710_62_1790_5_310_01_C</v>
      </c>
      <c r="AF71" s="19"/>
      <c r="AG71" s="45" t="str">
        <f t="shared" si="12"/>
        <v>710_62_1790_5_310_01  R&amp;I-Schema</v>
      </c>
    </row>
    <row r="72" spans="1:33" s="188" customFormat="1" ht="12.75" customHeight="1" x14ac:dyDescent="0.25">
      <c r="A72" s="29"/>
      <c r="B72" s="21"/>
      <c r="C72" s="20"/>
      <c r="D72" s="19"/>
      <c r="E72" s="20"/>
      <c r="F72" s="20"/>
      <c r="G72" s="932"/>
      <c r="H72" s="936"/>
      <c r="I72" s="160"/>
      <c r="J72" s="28"/>
      <c r="K72" s="5"/>
      <c r="L72" s="5"/>
      <c r="M72" s="2"/>
      <c r="N72" s="5"/>
      <c r="O72" s="5"/>
      <c r="P72" s="390"/>
      <c r="Q72" s="537"/>
      <c r="R72" s="25"/>
      <c r="S72" s="25"/>
      <c r="T72" s="18"/>
      <c r="U72" s="18"/>
      <c r="V72" s="46"/>
      <c r="W72" s="46"/>
      <c r="X72" s="46"/>
      <c r="Y72" s="47"/>
      <c r="Z72" s="43"/>
      <c r="AA72" s="22"/>
      <c r="AB72" s="23"/>
      <c r="AC72" s="23"/>
      <c r="AD72" s="20"/>
      <c r="AE72" s="24"/>
      <c r="AF72" s="19"/>
      <c r="AG72" s="47"/>
    </row>
    <row r="73" spans="1:33" s="184" customFormat="1" ht="12.75" customHeight="1" x14ac:dyDescent="0.25">
      <c r="A73" s="949"/>
      <c r="B73" s="351"/>
      <c r="C73" s="351"/>
      <c r="D73" s="351"/>
      <c r="E73" s="351"/>
      <c r="F73" s="351"/>
      <c r="G73" s="352"/>
      <c r="H73" s="912"/>
      <c r="I73" s="449"/>
      <c r="J73" s="387" t="s">
        <v>92</v>
      </c>
      <c r="K73" s="384"/>
      <c r="L73" s="384"/>
      <c r="M73" s="384"/>
      <c r="N73" s="384"/>
      <c r="O73" s="384"/>
      <c r="P73" s="388"/>
      <c r="Q73" s="378"/>
      <c r="R73" s="372"/>
      <c r="S73" s="372"/>
      <c r="T73" s="372"/>
      <c r="U73" s="372"/>
      <c r="V73" s="372"/>
      <c r="W73" s="351"/>
      <c r="X73" s="351"/>
      <c r="Y73" s="352"/>
      <c r="Z73" s="355"/>
      <c r="AA73" s="351"/>
      <c r="AB73" s="351"/>
      <c r="AC73" s="351"/>
      <c r="AD73" s="351"/>
      <c r="AE73" s="351" t="str">
        <f t="shared" ref="AE73:AE107" si="35">IF(A73="","",A73&amp;"_"&amp;B73&amp;"_"&amp;C73&amp;"_"&amp;D73&amp;"_"&amp;E73&amp;"_"&amp;F73&amp;"_"&amp;G73)</f>
        <v/>
      </c>
      <c r="AF73" s="351"/>
      <c r="AG73" s="352"/>
    </row>
    <row r="74" spans="1:33" s="885" customFormat="1" ht="12.75" hidden="1" customHeight="1" x14ac:dyDescent="0.25">
      <c r="A74" s="874">
        <v>710</v>
      </c>
      <c r="B74" s="791">
        <v>62</v>
      </c>
      <c r="C74" s="875" t="s">
        <v>9</v>
      </c>
      <c r="D74" s="875" t="s">
        <v>98</v>
      </c>
      <c r="E74" s="875" t="s">
        <v>177</v>
      </c>
      <c r="F74" s="875" t="s">
        <v>25</v>
      </c>
      <c r="G74" s="933" t="s">
        <v>19</v>
      </c>
      <c r="H74" s="918" t="s">
        <v>480</v>
      </c>
      <c r="I74" s="964" t="s">
        <v>1556</v>
      </c>
      <c r="J74" s="985" t="s">
        <v>71</v>
      </c>
      <c r="K74" s="986" t="s">
        <v>71</v>
      </c>
      <c r="L74" s="859">
        <v>43863</v>
      </c>
      <c r="M74" s="929">
        <v>43970</v>
      </c>
      <c r="N74" s="5"/>
      <c r="O74" s="118"/>
      <c r="P74" s="444"/>
      <c r="Q74" s="959" t="s">
        <v>101</v>
      </c>
      <c r="R74" s="878" t="s">
        <v>102</v>
      </c>
      <c r="S74" s="878" t="s">
        <v>103</v>
      </c>
      <c r="T74" s="879" t="s">
        <v>248</v>
      </c>
      <c r="U74" s="879" t="s">
        <v>191</v>
      </c>
      <c r="V74" s="879" t="s">
        <v>363</v>
      </c>
      <c r="W74" s="879"/>
      <c r="X74" s="118" t="s">
        <v>14</v>
      </c>
      <c r="Y74" s="919" t="s">
        <v>244</v>
      </c>
      <c r="Z74" s="920" t="s">
        <v>21</v>
      </c>
      <c r="AA74" s="882" t="s">
        <v>53</v>
      </c>
      <c r="AB74" s="883"/>
      <c r="AC74" s="883"/>
      <c r="AD74" s="875" t="s">
        <v>264</v>
      </c>
      <c r="AE74" s="128" t="str">
        <f t="shared" si="35"/>
        <v>710_62_1370_5_112_01_A</v>
      </c>
      <c r="AF74" s="118"/>
      <c r="AG74" s="884" t="str">
        <f t="shared" ref="AG74:AG79" si="36">IF(A74="","",A74&amp;"_"&amp;B74&amp;"_"&amp;C74&amp;"_"&amp;D74&amp;"_"&amp;E74&amp;"_"&amp;F74&amp;"  "&amp;V74)</f>
        <v>710_62_1370_5_112_01  Grundriss, Schnitte</v>
      </c>
    </row>
    <row r="75" spans="1:33" s="184" customFormat="1" ht="12.75" customHeight="1" x14ac:dyDescent="0.25">
      <c r="A75" s="28">
        <v>710</v>
      </c>
      <c r="B75" s="13">
        <v>62</v>
      </c>
      <c r="C75" s="7" t="s">
        <v>9</v>
      </c>
      <c r="D75" s="7" t="s">
        <v>98</v>
      </c>
      <c r="E75" s="57" t="s">
        <v>177</v>
      </c>
      <c r="F75" s="7" t="s">
        <v>25</v>
      </c>
      <c r="G75" s="952" t="s">
        <v>56</v>
      </c>
      <c r="H75" s="911">
        <v>44753</v>
      </c>
      <c r="I75" s="854" t="s">
        <v>1557</v>
      </c>
      <c r="J75" s="987" t="s">
        <v>71</v>
      </c>
      <c r="K75" s="988" t="s">
        <v>71</v>
      </c>
      <c r="L75" s="135">
        <v>44957</v>
      </c>
      <c r="M75" s="5"/>
      <c r="N75" s="5"/>
      <c r="O75" s="5"/>
      <c r="P75" s="390"/>
      <c r="Q75" s="538" t="s">
        <v>101</v>
      </c>
      <c r="R75" s="8" t="s">
        <v>102</v>
      </c>
      <c r="S75" s="8" t="s">
        <v>103</v>
      </c>
      <c r="T75" s="17" t="s">
        <v>248</v>
      </c>
      <c r="U75" s="17" t="s">
        <v>191</v>
      </c>
      <c r="V75" s="26" t="s">
        <v>363</v>
      </c>
      <c r="W75" s="26"/>
      <c r="X75" s="5" t="s">
        <v>14</v>
      </c>
      <c r="Y75" s="38" t="s">
        <v>244</v>
      </c>
      <c r="Z75" s="16" t="s">
        <v>21</v>
      </c>
      <c r="AA75" s="11" t="s">
        <v>53</v>
      </c>
      <c r="AB75" s="12"/>
      <c r="AC75" s="12"/>
      <c r="AD75" s="7" t="s">
        <v>264</v>
      </c>
      <c r="AE75" s="6" t="str">
        <f t="shared" ref="AE75" si="37">IF(A75="","",A75&amp;"_"&amp;B75&amp;"_"&amp;C75&amp;"_"&amp;D75&amp;"_"&amp;E75&amp;"_"&amp;F75&amp;"_"&amp;G75)</f>
        <v>710_62_1370_5_112_01_B</v>
      </c>
      <c r="AF75" s="5"/>
      <c r="AG75" s="45" t="str">
        <f t="shared" si="36"/>
        <v>710_62_1370_5_112_01  Grundriss, Schnitte</v>
      </c>
    </row>
    <row r="76" spans="1:33" s="184" customFormat="1" ht="12.75" customHeight="1" x14ac:dyDescent="0.25">
      <c r="A76" s="28">
        <v>710</v>
      </c>
      <c r="B76" s="13">
        <v>62</v>
      </c>
      <c r="C76" s="7" t="s">
        <v>9</v>
      </c>
      <c r="D76" s="7" t="s">
        <v>98</v>
      </c>
      <c r="E76" s="57" t="s">
        <v>177</v>
      </c>
      <c r="F76" s="7" t="s">
        <v>29</v>
      </c>
      <c r="G76" s="952" t="s">
        <v>19</v>
      </c>
      <c r="H76" s="911">
        <v>44956</v>
      </c>
      <c r="I76" s="854" t="s">
        <v>1557</v>
      </c>
      <c r="J76" s="987" t="s">
        <v>71</v>
      </c>
      <c r="K76" s="988" t="s">
        <v>71</v>
      </c>
      <c r="L76" s="135">
        <v>44957</v>
      </c>
      <c r="M76" s="5"/>
      <c r="N76" s="5"/>
      <c r="O76" s="5"/>
      <c r="P76" s="390"/>
      <c r="Q76" s="538" t="s">
        <v>101</v>
      </c>
      <c r="R76" s="8" t="s">
        <v>102</v>
      </c>
      <c r="S76" s="8" t="s">
        <v>103</v>
      </c>
      <c r="T76" s="17" t="s">
        <v>248</v>
      </c>
      <c r="U76" s="17" t="s">
        <v>74</v>
      </c>
      <c r="V76" s="26" t="s">
        <v>363</v>
      </c>
      <c r="W76" s="26"/>
      <c r="X76" s="5" t="s">
        <v>14</v>
      </c>
      <c r="Y76" s="38" t="s">
        <v>244</v>
      </c>
      <c r="Z76" s="16" t="s">
        <v>21</v>
      </c>
      <c r="AA76" s="11" t="s">
        <v>53</v>
      </c>
      <c r="AB76" s="12"/>
      <c r="AC76" s="12"/>
      <c r="AD76" s="9" t="s">
        <v>28</v>
      </c>
      <c r="AE76" s="6" t="str">
        <f t="shared" ref="AE76:AE77" si="38">IF(A76="","",A76&amp;"_"&amp;B76&amp;"_"&amp;C76&amp;"_"&amp;D76&amp;"_"&amp;E76&amp;"_"&amp;F76&amp;"_"&amp;G76)</f>
        <v>710_62_1370_5_112_02_A</v>
      </c>
      <c r="AF76" s="5"/>
      <c r="AG76" s="45" t="str">
        <f t="shared" si="36"/>
        <v>710_62_1370_5_112_02  Grundriss, Schnitte</v>
      </c>
    </row>
    <row r="77" spans="1:33" s="885" customFormat="1" ht="12.75" hidden="1" customHeight="1" x14ac:dyDescent="0.25">
      <c r="A77" s="874">
        <v>710</v>
      </c>
      <c r="B77" s="791">
        <v>62</v>
      </c>
      <c r="C77" s="875" t="s">
        <v>9</v>
      </c>
      <c r="D77" s="875" t="s">
        <v>98</v>
      </c>
      <c r="E77" s="875" t="s">
        <v>177</v>
      </c>
      <c r="F77" s="875" t="s">
        <v>31</v>
      </c>
      <c r="G77" s="933" t="s">
        <v>19</v>
      </c>
      <c r="H77" s="918" t="s">
        <v>480</v>
      </c>
      <c r="I77" s="964" t="s">
        <v>1556</v>
      </c>
      <c r="J77" s="985" t="s">
        <v>71</v>
      </c>
      <c r="K77" s="986" t="s">
        <v>71</v>
      </c>
      <c r="L77" s="859">
        <v>43863</v>
      </c>
      <c r="M77" s="929">
        <v>43970</v>
      </c>
      <c r="N77" s="859"/>
      <c r="O77" s="118"/>
      <c r="P77" s="444"/>
      <c r="Q77" s="959" t="s">
        <v>101</v>
      </c>
      <c r="R77" s="878" t="s">
        <v>102</v>
      </c>
      <c r="S77" s="878" t="s">
        <v>103</v>
      </c>
      <c r="T77" s="879" t="s">
        <v>248</v>
      </c>
      <c r="U77" s="879" t="s">
        <v>515</v>
      </c>
      <c r="V77" s="879" t="s">
        <v>363</v>
      </c>
      <c r="W77" s="879"/>
      <c r="X77" s="118" t="s">
        <v>14</v>
      </c>
      <c r="Y77" s="919" t="s">
        <v>244</v>
      </c>
      <c r="Z77" s="920" t="s">
        <v>21</v>
      </c>
      <c r="AA77" s="882" t="s">
        <v>53</v>
      </c>
      <c r="AB77" s="883"/>
      <c r="AC77" s="883"/>
      <c r="AD77" s="875" t="s">
        <v>34</v>
      </c>
      <c r="AE77" s="128" t="str">
        <f t="shared" si="38"/>
        <v>710_62_1370_5_112_03_A</v>
      </c>
      <c r="AF77" s="118"/>
      <c r="AG77" s="884" t="str">
        <f t="shared" si="36"/>
        <v>710_62_1370_5_112_03  Grundriss, Schnitte</v>
      </c>
    </row>
    <row r="78" spans="1:33" s="885" customFormat="1" ht="12.75" hidden="1" customHeight="1" x14ac:dyDescent="0.25">
      <c r="A78" s="874">
        <v>710</v>
      </c>
      <c r="B78" s="791">
        <v>62</v>
      </c>
      <c r="C78" s="875" t="s">
        <v>9</v>
      </c>
      <c r="D78" s="875" t="s">
        <v>98</v>
      </c>
      <c r="E78" s="875" t="s">
        <v>177</v>
      </c>
      <c r="F78" s="875" t="s">
        <v>31</v>
      </c>
      <c r="G78" s="933" t="s">
        <v>56</v>
      </c>
      <c r="H78" s="918">
        <v>44060</v>
      </c>
      <c r="I78" s="964" t="s">
        <v>1556</v>
      </c>
      <c r="J78" s="985" t="s">
        <v>71</v>
      </c>
      <c r="K78" s="986" t="s">
        <v>71</v>
      </c>
      <c r="L78" s="859">
        <v>44253</v>
      </c>
      <c r="M78" s="929"/>
      <c r="N78" s="859"/>
      <c r="O78" s="118"/>
      <c r="P78" s="444"/>
      <c r="Q78" s="959" t="s">
        <v>101</v>
      </c>
      <c r="R78" s="878" t="s">
        <v>102</v>
      </c>
      <c r="S78" s="878" t="s">
        <v>103</v>
      </c>
      <c r="T78" s="879" t="s">
        <v>248</v>
      </c>
      <c r="U78" s="879" t="s">
        <v>515</v>
      </c>
      <c r="V78" s="879" t="s">
        <v>363</v>
      </c>
      <c r="W78" s="879"/>
      <c r="X78" s="118" t="s">
        <v>14</v>
      </c>
      <c r="Y78" s="919" t="s">
        <v>244</v>
      </c>
      <c r="Z78" s="920" t="s">
        <v>21</v>
      </c>
      <c r="AA78" s="882" t="s">
        <v>53</v>
      </c>
      <c r="AB78" s="883"/>
      <c r="AC78" s="883"/>
      <c r="AD78" s="875" t="s">
        <v>34</v>
      </c>
      <c r="AE78" s="128" t="str">
        <f t="shared" ref="AE78" si="39">IF(A78="","",A78&amp;"_"&amp;B78&amp;"_"&amp;C78&amp;"_"&amp;D78&amp;"_"&amp;E78&amp;"_"&amp;F78&amp;"_"&amp;G78)</f>
        <v>710_62_1370_5_112_03_B</v>
      </c>
      <c r="AF78" s="118"/>
      <c r="AG78" s="884" t="str">
        <f t="shared" si="36"/>
        <v>710_62_1370_5_112_03  Grundriss, Schnitte</v>
      </c>
    </row>
    <row r="79" spans="1:33" s="184" customFormat="1" ht="12.75" customHeight="1" x14ac:dyDescent="0.25">
      <c r="A79" s="28">
        <v>710</v>
      </c>
      <c r="B79" s="13">
        <v>62</v>
      </c>
      <c r="C79" s="7" t="s">
        <v>9</v>
      </c>
      <c r="D79" s="7" t="s">
        <v>98</v>
      </c>
      <c r="E79" s="57" t="s">
        <v>177</v>
      </c>
      <c r="F79" s="7" t="s">
        <v>31</v>
      </c>
      <c r="G79" s="952" t="s">
        <v>54</v>
      </c>
      <c r="H79" s="911">
        <v>44956</v>
      </c>
      <c r="I79" s="854" t="s">
        <v>1557</v>
      </c>
      <c r="J79" s="987" t="s">
        <v>71</v>
      </c>
      <c r="K79" s="988" t="s">
        <v>71</v>
      </c>
      <c r="L79" s="135">
        <v>44957</v>
      </c>
      <c r="M79" s="929"/>
      <c r="N79" s="859"/>
      <c r="O79" s="5"/>
      <c r="P79" s="390"/>
      <c r="Q79" s="538" t="s">
        <v>101</v>
      </c>
      <c r="R79" s="8" t="s">
        <v>102</v>
      </c>
      <c r="S79" s="8" t="s">
        <v>103</v>
      </c>
      <c r="T79" s="17" t="s">
        <v>248</v>
      </c>
      <c r="U79" s="17" t="s">
        <v>515</v>
      </c>
      <c r="V79" s="26" t="s">
        <v>363</v>
      </c>
      <c r="W79" s="26"/>
      <c r="X79" s="5" t="s">
        <v>14</v>
      </c>
      <c r="Y79" s="38" t="s">
        <v>244</v>
      </c>
      <c r="Z79" s="16" t="s">
        <v>21</v>
      </c>
      <c r="AA79" s="11" t="s">
        <v>53</v>
      </c>
      <c r="AB79" s="12"/>
      <c r="AC79" s="12"/>
      <c r="AD79" s="9" t="s">
        <v>34</v>
      </c>
      <c r="AE79" s="6" t="str">
        <f t="shared" si="35"/>
        <v>710_62_1370_5_112_03_C</v>
      </c>
      <c r="AF79" s="5"/>
      <c r="AG79" s="45" t="str">
        <f t="shared" si="36"/>
        <v>710_62_1370_5_112_03  Grundriss, Schnitte</v>
      </c>
    </row>
    <row r="80" spans="1:33" s="184" customFormat="1" ht="12.75" customHeight="1" x14ac:dyDescent="0.25">
      <c r="A80" s="28">
        <v>710</v>
      </c>
      <c r="B80" s="13">
        <v>62</v>
      </c>
      <c r="C80" s="7" t="s">
        <v>9</v>
      </c>
      <c r="D80" s="7" t="s">
        <v>98</v>
      </c>
      <c r="E80" s="57" t="s">
        <v>179</v>
      </c>
      <c r="F80" s="7" t="s">
        <v>25</v>
      </c>
      <c r="G80" s="952" t="s">
        <v>19</v>
      </c>
      <c r="H80" s="911">
        <v>44628</v>
      </c>
      <c r="I80" s="854" t="s">
        <v>1557</v>
      </c>
      <c r="J80" s="987" t="s">
        <v>71</v>
      </c>
      <c r="K80" s="988" t="s">
        <v>71</v>
      </c>
      <c r="L80" s="342">
        <v>45011</v>
      </c>
      <c r="M80" s="929"/>
      <c r="N80" s="5"/>
      <c r="O80" s="5"/>
      <c r="P80" s="390"/>
      <c r="Q80" s="538" t="s">
        <v>101</v>
      </c>
      <c r="R80" s="8" t="s">
        <v>102</v>
      </c>
      <c r="S80" s="8" t="s">
        <v>103</v>
      </c>
      <c r="T80" s="17" t="s">
        <v>248</v>
      </c>
      <c r="U80" s="17" t="s">
        <v>2661</v>
      </c>
      <c r="V80" s="17" t="s">
        <v>249</v>
      </c>
      <c r="W80" s="26"/>
      <c r="X80" s="5" t="s">
        <v>14</v>
      </c>
      <c r="Y80" s="38" t="s">
        <v>244</v>
      </c>
      <c r="Z80" s="16" t="s">
        <v>21</v>
      </c>
      <c r="AA80" s="11" t="s">
        <v>32</v>
      </c>
      <c r="AB80" s="12" t="s">
        <v>37</v>
      </c>
      <c r="AC80" s="4" t="s">
        <v>744</v>
      </c>
      <c r="AD80" s="9" t="s">
        <v>18</v>
      </c>
      <c r="AE80" s="6" t="str">
        <f>IF(A80="","",A80&amp;"_"&amp;B80&amp;"_"&amp;C80&amp;"_"&amp;D80&amp;"_"&amp;E80&amp;"_"&amp;F80&amp;"_"&amp;G80)</f>
        <v>710_62_1370_5_312_01_A</v>
      </c>
      <c r="AF80" s="5"/>
      <c r="AG80" s="45" t="str">
        <f>IF(A80="","",A80&amp;"_"&amp;B80&amp;"_"&amp;C80&amp;"_"&amp;D80&amp;"_"&amp;E80&amp;"_"&amp;F80&amp;"  "&amp;V80)</f>
        <v>710_62_1370_5_312_01  R&amp;I-Schema</v>
      </c>
    </row>
    <row r="81" spans="1:33" s="184" customFormat="1" ht="12.75" customHeight="1" x14ac:dyDescent="0.25">
      <c r="A81" s="953"/>
      <c r="B81" s="7"/>
      <c r="C81" s="7"/>
      <c r="D81" s="7"/>
      <c r="E81" s="7"/>
      <c r="F81" s="7"/>
      <c r="G81" s="931"/>
      <c r="H81" s="911"/>
      <c r="I81" s="160"/>
      <c r="J81" s="987"/>
      <c r="K81" s="988"/>
      <c r="L81" s="5"/>
      <c r="M81" s="2"/>
      <c r="N81" s="5"/>
      <c r="O81" s="5"/>
      <c r="P81" s="390"/>
      <c r="Q81" s="538"/>
      <c r="R81" s="8"/>
      <c r="S81" s="8"/>
      <c r="T81" s="17"/>
      <c r="U81" s="17"/>
      <c r="V81" s="17"/>
      <c r="W81" s="17"/>
      <c r="X81" s="17"/>
      <c r="Y81" s="45"/>
      <c r="Z81" s="15"/>
      <c r="AA81" s="3"/>
      <c r="AB81" s="4"/>
      <c r="AC81" s="4"/>
      <c r="AD81" s="7"/>
      <c r="AE81" s="6" t="str">
        <f t="shared" si="35"/>
        <v/>
      </c>
      <c r="AF81" s="5"/>
      <c r="AG81" s="45"/>
    </row>
    <row r="82" spans="1:33" s="184" customFormat="1" ht="12.75" customHeight="1" x14ac:dyDescent="0.25">
      <c r="A82" s="949"/>
      <c r="B82" s="351"/>
      <c r="C82" s="351"/>
      <c r="D82" s="351"/>
      <c r="E82" s="351"/>
      <c r="F82" s="351"/>
      <c r="G82" s="352"/>
      <c r="H82" s="912"/>
      <c r="I82" s="449"/>
      <c r="J82" s="387" t="s">
        <v>44</v>
      </c>
      <c r="K82" s="384"/>
      <c r="L82" s="384"/>
      <c r="M82" s="384"/>
      <c r="N82" s="384"/>
      <c r="O82" s="384"/>
      <c r="P82" s="388"/>
      <c r="Q82" s="378"/>
      <c r="R82" s="372"/>
      <c r="S82" s="372"/>
      <c r="T82" s="372"/>
      <c r="U82" s="372"/>
      <c r="V82" s="372"/>
      <c r="W82" s="353"/>
      <c r="X82" s="353"/>
      <c r="Y82" s="354"/>
      <c r="Z82" s="355"/>
      <c r="AA82" s="351"/>
      <c r="AB82" s="351"/>
      <c r="AC82" s="351"/>
      <c r="AD82" s="351"/>
      <c r="AE82" s="351" t="str">
        <f t="shared" si="35"/>
        <v/>
      </c>
      <c r="AF82" s="351"/>
      <c r="AG82" s="354"/>
    </row>
    <row r="83" spans="1:33" s="885" customFormat="1" ht="12.75" hidden="1" customHeight="1" x14ac:dyDescent="0.25">
      <c r="A83" s="874">
        <v>710</v>
      </c>
      <c r="B83" s="791">
        <v>62</v>
      </c>
      <c r="C83" s="875" t="s">
        <v>9</v>
      </c>
      <c r="D83" s="875" t="s">
        <v>98</v>
      </c>
      <c r="E83" s="875" t="s">
        <v>114</v>
      </c>
      <c r="F83" s="875" t="s">
        <v>25</v>
      </c>
      <c r="G83" s="933" t="s">
        <v>19</v>
      </c>
      <c r="H83" s="918" t="s">
        <v>366</v>
      </c>
      <c r="I83" s="964" t="s">
        <v>1556</v>
      </c>
      <c r="J83" s="985" t="s">
        <v>71</v>
      </c>
      <c r="K83" s="986" t="s">
        <v>71</v>
      </c>
      <c r="L83" s="118" t="s">
        <v>564</v>
      </c>
      <c r="M83" s="929">
        <v>43970</v>
      </c>
      <c r="N83" s="118"/>
      <c r="O83" s="118"/>
      <c r="P83" s="444"/>
      <c r="Q83" s="959" t="s">
        <v>101</v>
      </c>
      <c r="R83" s="878" t="s">
        <v>102</v>
      </c>
      <c r="S83" s="878" t="s">
        <v>103</v>
      </c>
      <c r="T83" s="879" t="s">
        <v>248</v>
      </c>
      <c r="U83" s="879" t="s">
        <v>44</v>
      </c>
      <c r="V83" s="879" t="s">
        <v>416</v>
      </c>
      <c r="W83" s="879"/>
      <c r="X83" s="118" t="s">
        <v>14</v>
      </c>
      <c r="Y83" s="919" t="s">
        <v>244</v>
      </c>
      <c r="Z83" s="920" t="s">
        <v>21</v>
      </c>
      <c r="AA83" s="882" t="s">
        <v>420</v>
      </c>
      <c r="AB83" s="883"/>
      <c r="AC83" s="883" t="s">
        <v>744</v>
      </c>
      <c r="AD83" s="875" t="s">
        <v>28</v>
      </c>
      <c r="AE83" s="128" t="str">
        <f t="shared" si="35"/>
        <v>710_62_1370_5_111_01_A</v>
      </c>
      <c r="AF83" s="118"/>
      <c r="AG83" s="884" t="str">
        <f t="shared" ref="AG83" si="40">IF(A83="","",A83&amp;"_"&amp;B83&amp;"_"&amp;C83&amp;"_"&amp;D83&amp;"_"&amp;E83&amp;"_"&amp;F83&amp;"  "&amp;V83)</f>
        <v>710_62_1370_5_111_01  Grundriss, Untergeschoss</v>
      </c>
    </row>
    <row r="84" spans="1:33" s="885" customFormat="1" ht="12.75" hidden="1" customHeight="1" x14ac:dyDescent="0.25">
      <c r="A84" s="874">
        <v>710</v>
      </c>
      <c r="B84" s="791">
        <v>62</v>
      </c>
      <c r="C84" s="875" t="s">
        <v>9</v>
      </c>
      <c r="D84" s="875" t="s">
        <v>98</v>
      </c>
      <c r="E84" s="875" t="s">
        <v>114</v>
      </c>
      <c r="F84" s="875" t="s">
        <v>25</v>
      </c>
      <c r="G84" s="933" t="s">
        <v>56</v>
      </c>
      <c r="H84" s="918">
        <v>44489</v>
      </c>
      <c r="I84" s="964" t="s">
        <v>1556</v>
      </c>
      <c r="J84" s="985" t="s">
        <v>71</v>
      </c>
      <c r="K84" s="986" t="s">
        <v>71</v>
      </c>
      <c r="L84" s="118"/>
      <c r="M84" s="929"/>
      <c r="N84" s="118"/>
      <c r="O84" s="118"/>
      <c r="P84" s="444"/>
      <c r="Q84" s="959" t="s">
        <v>101</v>
      </c>
      <c r="R84" s="878" t="s">
        <v>102</v>
      </c>
      <c r="S84" s="878" t="s">
        <v>103</v>
      </c>
      <c r="T84" s="879" t="s">
        <v>248</v>
      </c>
      <c r="U84" s="879" t="s">
        <v>44</v>
      </c>
      <c r="V84" s="879" t="s">
        <v>416</v>
      </c>
      <c r="W84" s="879"/>
      <c r="X84" s="118" t="s">
        <v>14</v>
      </c>
      <c r="Y84" s="919" t="s">
        <v>244</v>
      </c>
      <c r="Z84" s="920" t="s">
        <v>21</v>
      </c>
      <c r="AA84" s="882" t="s">
        <v>420</v>
      </c>
      <c r="AB84" s="883"/>
      <c r="AC84" s="883" t="s">
        <v>744</v>
      </c>
      <c r="AD84" s="875" t="s">
        <v>28</v>
      </c>
      <c r="AE84" s="128" t="str">
        <f t="shared" ref="AE84" si="41">IF(A84="","",A84&amp;"_"&amp;B84&amp;"_"&amp;C84&amp;"_"&amp;D84&amp;"_"&amp;E84&amp;"_"&amp;F84&amp;"_"&amp;G84)</f>
        <v>710_62_1370_5_111_01_B</v>
      </c>
      <c r="AF84" s="118"/>
      <c r="AG84" s="884" t="str">
        <f t="shared" ref="AG84" si="42">IF(A84="","",A84&amp;"_"&amp;B84&amp;"_"&amp;C84&amp;"_"&amp;D84&amp;"_"&amp;E84&amp;"_"&amp;F84&amp;"  "&amp;V84)</f>
        <v>710_62_1370_5_111_01  Grundriss, Untergeschoss</v>
      </c>
    </row>
    <row r="85" spans="1:33" s="184" customFormat="1" ht="12.75" customHeight="1" x14ac:dyDescent="0.25">
      <c r="A85" s="28">
        <v>710</v>
      </c>
      <c r="B85" s="13">
        <v>62</v>
      </c>
      <c r="C85" s="7" t="s">
        <v>9</v>
      </c>
      <c r="D85" s="7" t="s">
        <v>98</v>
      </c>
      <c r="E85" s="57" t="s">
        <v>114</v>
      </c>
      <c r="F85" s="470" t="s">
        <v>25</v>
      </c>
      <c r="G85" s="952" t="s">
        <v>54</v>
      </c>
      <c r="H85" s="911">
        <v>44635</v>
      </c>
      <c r="I85" s="854" t="s">
        <v>1557</v>
      </c>
      <c r="J85" s="987" t="s">
        <v>71</v>
      </c>
      <c r="K85" s="988" t="s">
        <v>71</v>
      </c>
      <c r="L85" s="342">
        <v>44663</v>
      </c>
      <c r="M85" s="662">
        <v>44681</v>
      </c>
      <c r="N85" s="5"/>
      <c r="O85" s="5"/>
      <c r="P85" s="390"/>
      <c r="Q85" s="538" t="s">
        <v>101</v>
      </c>
      <c r="R85" s="8" t="s">
        <v>102</v>
      </c>
      <c r="S85" s="8" t="s">
        <v>103</v>
      </c>
      <c r="T85" s="17" t="s">
        <v>248</v>
      </c>
      <c r="U85" s="17" t="s">
        <v>44</v>
      </c>
      <c r="V85" s="26" t="s">
        <v>416</v>
      </c>
      <c r="W85" s="26"/>
      <c r="X85" s="5" t="s">
        <v>14</v>
      </c>
      <c r="Y85" s="38" t="s">
        <v>244</v>
      </c>
      <c r="Z85" s="16" t="s">
        <v>21</v>
      </c>
      <c r="AA85" s="11" t="s">
        <v>420</v>
      </c>
      <c r="AB85" s="12"/>
      <c r="AC85" s="4" t="s">
        <v>744</v>
      </c>
      <c r="AD85" s="9" t="s">
        <v>28</v>
      </c>
      <c r="AE85" s="6" t="str">
        <f t="shared" si="35"/>
        <v>710_62_1370_5_111_01_C</v>
      </c>
      <c r="AF85" s="5"/>
      <c r="AG85" s="45" t="str">
        <f t="shared" ref="AG85:AG110" si="43">IF(A85="","",A85&amp;"_"&amp;B85&amp;"_"&amp;C85&amp;"_"&amp;D85&amp;"_"&amp;E85&amp;"_"&amp;F85&amp;"  "&amp;V85)</f>
        <v>710_62_1370_5_111_01  Grundriss, Untergeschoss</v>
      </c>
    </row>
    <row r="86" spans="1:33" s="885" customFormat="1" ht="12.75" hidden="1" customHeight="1" x14ac:dyDescent="0.25">
      <c r="A86" s="874">
        <v>710</v>
      </c>
      <c r="B86" s="791">
        <v>62</v>
      </c>
      <c r="C86" s="875" t="s">
        <v>9</v>
      </c>
      <c r="D86" s="875" t="s">
        <v>98</v>
      </c>
      <c r="E86" s="875" t="s">
        <v>114</v>
      </c>
      <c r="F86" s="875" t="s">
        <v>29</v>
      </c>
      <c r="G86" s="933" t="s">
        <v>19</v>
      </c>
      <c r="H86" s="918" t="s">
        <v>366</v>
      </c>
      <c r="I86" s="964" t="s">
        <v>1556</v>
      </c>
      <c r="J86" s="985" t="s">
        <v>71</v>
      </c>
      <c r="K86" s="986" t="s">
        <v>71</v>
      </c>
      <c r="L86" s="118" t="s">
        <v>564</v>
      </c>
      <c r="M86" s="929">
        <v>43970</v>
      </c>
      <c r="N86" s="118"/>
      <c r="O86" s="118"/>
      <c r="P86" s="444"/>
      <c r="Q86" s="959" t="s">
        <v>101</v>
      </c>
      <c r="R86" s="878" t="s">
        <v>102</v>
      </c>
      <c r="S86" s="878" t="s">
        <v>103</v>
      </c>
      <c r="T86" s="879" t="s">
        <v>248</v>
      </c>
      <c r="U86" s="879" t="s">
        <v>44</v>
      </c>
      <c r="V86" s="879" t="s">
        <v>417</v>
      </c>
      <c r="W86" s="879"/>
      <c r="X86" s="118" t="s">
        <v>14</v>
      </c>
      <c r="Y86" s="919" t="s">
        <v>244</v>
      </c>
      <c r="Z86" s="920" t="s">
        <v>21</v>
      </c>
      <c r="AA86" s="882" t="s">
        <v>420</v>
      </c>
      <c r="AB86" s="883"/>
      <c r="AC86" s="883" t="s">
        <v>744</v>
      </c>
      <c r="AD86" s="875" t="s">
        <v>28</v>
      </c>
      <c r="AE86" s="128" t="str">
        <f t="shared" si="35"/>
        <v>710_62_1370_5_111_02_A</v>
      </c>
      <c r="AF86" s="118"/>
      <c r="AG86" s="884" t="str">
        <f t="shared" si="43"/>
        <v>710_62_1370_5_111_02  Grundriss, Zulauf FLF</v>
      </c>
    </row>
    <row r="87" spans="1:33" s="885" customFormat="1" ht="12.75" hidden="1" customHeight="1" x14ac:dyDescent="0.25">
      <c r="A87" s="874">
        <v>710</v>
      </c>
      <c r="B87" s="791">
        <v>62</v>
      </c>
      <c r="C87" s="875" t="s">
        <v>9</v>
      </c>
      <c r="D87" s="875" t="s">
        <v>98</v>
      </c>
      <c r="E87" s="875" t="s">
        <v>114</v>
      </c>
      <c r="F87" s="875" t="s">
        <v>29</v>
      </c>
      <c r="G87" s="933" t="s">
        <v>56</v>
      </c>
      <c r="H87" s="918">
        <v>44489</v>
      </c>
      <c r="I87" s="964" t="s">
        <v>1556</v>
      </c>
      <c r="J87" s="985" t="s">
        <v>71</v>
      </c>
      <c r="K87" s="986" t="s">
        <v>71</v>
      </c>
      <c r="L87" s="118"/>
      <c r="M87" s="929"/>
      <c r="N87" s="118"/>
      <c r="O87" s="118"/>
      <c r="P87" s="444"/>
      <c r="Q87" s="959" t="s">
        <v>101</v>
      </c>
      <c r="R87" s="878" t="s">
        <v>102</v>
      </c>
      <c r="S87" s="878" t="s">
        <v>103</v>
      </c>
      <c r="T87" s="879" t="s">
        <v>248</v>
      </c>
      <c r="U87" s="879" t="s">
        <v>44</v>
      </c>
      <c r="V87" s="879" t="s">
        <v>417</v>
      </c>
      <c r="W87" s="879"/>
      <c r="X87" s="118" t="s">
        <v>14</v>
      </c>
      <c r="Y87" s="919" t="s">
        <v>244</v>
      </c>
      <c r="Z87" s="920" t="s">
        <v>21</v>
      </c>
      <c r="AA87" s="882" t="s">
        <v>420</v>
      </c>
      <c r="AB87" s="883"/>
      <c r="AC87" s="883" t="s">
        <v>744</v>
      </c>
      <c r="AD87" s="875" t="s">
        <v>28</v>
      </c>
      <c r="AE87" s="128" t="str">
        <f t="shared" ref="AE87" si="44">IF(A87="","",A87&amp;"_"&amp;B87&amp;"_"&amp;C87&amp;"_"&amp;D87&amp;"_"&amp;E87&amp;"_"&amp;F87&amp;"_"&amp;G87)</f>
        <v>710_62_1370_5_111_02_B</v>
      </c>
      <c r="AF87" s="118"/>
      <c r="AG87" s="884" t="str">
        <f t="shared" ref="AG87" si="45">IF(A87="","",A87&amp;"_"&amp;B87&amp;"_"&amp;C87&amp;"_"&amp;D87&amp;"_"&amp;E87&amp;"_"&amp;F87&amp;"  "&amp;V87)</f>
        <v>710_62_1370_5_111_02  Grundriss, Zulauf FLF</v>
      </c>
    </row>
    <row r="88" spans="1:33" s="184" customFormat="1" ht="12.75" customHeight="1" x14ac:dyDescent="0.25">
      <c r="A88" s="28">
        <v>710</v>
      </c>
      <c r="B88" s="13">
        <v>62</v>
      </c>
      <c r="C88" s="7" t="s">
        <v>9</v>
      </c>
      <c r="D88" s="7" t="s">
        <v>98</v>
      </c>
      <c r="E88" s="57" t="s">
        <v>114</v>
      </c>
      <c r="F88" s="470" t="s">
        <v>29</v>
      </c>
      <c r="G88" s="952" t="s">
        <v>54</v>
      </c>
      <c r="H88" s="911">
        <v>44635</v>
      </c>
      <c r="I88" s="854" t="s">
        <v>1557</v>
      </c>
      <c r="J88" s="987" t="s">
        <v>71</v>
      </c>
      <c r="K88" s="988" t="s">
        <v>71</v>
      </c>
      <c r="L88" s="342">
        <v>44663</v>
      </c>
      <c r="M88" s="662">
        <v>44681</v>
      </c>
      <c r="N88" s="5"/>
      <c r="O88" s="5"/>
      <c r="P88" s="390"/>
      <c r="Q88" s="538" t="s">
        <v>101</v>
      </c>
      <c r="R88" s="8" t="s">
        <v>102</v>
      </c>
      <c r="S88" s="8" t="s">
        <v>103</v>
      </c>
      <c r="T88" s="17" t="s">
        <v>248</v>
      </c>
      <c r="U88" s="17" t="s">
        <v>44</v>
      </c>
      <c r="V88" s="26" t="s">
        <v>417</v>
      </c>
      <c r="W88" s="26"/>
      <c r="X88" s="5" t="s">
        <v>14</v>
      </c>
      <c r="Y88" s="38" t="s">
        <v>244</v>
      </c>
      <c r="Z88" s="16" t="s">
        <v>21</v>
      </c>
      <c r="AA88" s="11" t="s">
        <v>420</v>
      </c>
      <c r="AB88" s="12"/>
      <c r="AC88" s="4" t="s">
        <v>744</v>
      </c>
      <c r="AD88" s="9" t="s">
        <v>28</v>
      </c>
      <c r="AE88" s="6" t="str">
        <f t="shared" si="35"/>
        <v>710_62_1370_5_111_02_C</v>
      </c>
      <c r="AF88" s="5"/>
      <c r="AG88" s="45" t="str">
        <f t="shared" si="43"/>
        <v>710_62_1370_5_111_02  Grundriss, Zulauf FLF</v>
      </c>
    </row>
    <row r="89" spans="1:33" s="885" customFormat="1" ht="12.75" hidden="1" customHeight="1" x14ac:dyDescent="0.25">
      <c r="A89" s="874">
        <v>710</v>
      </c>
      <c r="B89" s="791">
        <v>62</v>
      </c>
      <c r="C89" s="875" t="s">
        <v>9</v>
      </c>
      <c r="D89" s="875" t="s">
        <v>98</v>
      </c>
      <c r="E89" s="875" t="s">
        <v>114</v>
      </c>
      <c r="F89" s="875" t="s">
        <v>31</v>
      </c>
      <c r="G89" s="933" t="s">
        <v>19</v>
      </c>
      <c r="H89" s="918" t="s">
        <v>366</v>
      </c>
      <c r="I89" s="964" t="s">
        <v>1556</v>
      </c>
      <c r="J89" s="985" t="s">
        <v>71</v>
      </c>
      <c r="K89" s="986" t="s">
        <v>71</v>
      </c>
      <c r="L89" s="118" t="s">
        <v>564</v>
      </c>
      <c r="M89" s="929">
        <v>43970</v>
      </c>
      <c r="N89" s="118"/>
      <c r="O89" s="118"/>
      <c r="P89" s="444"/>
      <c r="Q89" s="959" t="s">
        <v>101</v>
      </c>
      <c r="R89" s="878" t="s">
        <v>102</v>
      </c>
      <c r="S89" s="878" t="s">
        <v>103</v>
      </c>
      <c r="T89" s="879" t="s">
        <v>248</v>
      </c>
      <c r="U89" s="879" t="s">
        <v>44</v>
      </c>
      <c r="V89" s="879" t="s">
        <v>187</v>
      </c>
      <c r="W89" s="879"/>
      <c r="X89" s="118" t="s">
        <v>14</v>
      </c>
      <c r="Y89" s="919" t="s">
        <v>244</v>
      </c>
      <c r="Z89" s="920" t="s">
        <v>21</v>
      </c>
      <c r="AA89" s="882" t="s">
        <v>420</v>
      </c>
      <c r="AB89" s="883"/>
      <c r="AC89" s="883" t="s">
        <v>744</v>
      </c>
      <c r="AD89" s="875" t="s">
        <v>28</v>
      </c>
      <c r="AE89" s="128" t="str">
        <f t="shared" si="35"/>
        <v>710_62_1370_5_111_03_A</v>
      </c>
      <c r="AF89" s="118"/>
      <c r="AG89" s="884" t="str">
        <f t="shared" si="43"/>
        <v>710_62_1370_5_111_03  Deckendraufsicht</v>
      </c>
    </row>
    <row r="90" spans="1:33" s="885" customFormat="1" ht="12.75" hidden="1" customHeight="1" x14ac:dyDescent="0.25">
      <c r="A90" s="874">
        <v>710</v>
      </c>
      <c r="B90" s="791">
        <v>62</v>
      </c>
      <c r="C90" s="875" t="s">
        <v>9</v>
      </c>
      <c r="D90" s="875" t="s">
        <v>98</v>
      </c>
      <c r="E90" s="875" t="s">
        <v>114</v>
      </c>
      <c r="F90" s="875" t="s">
        <v>31</v>
      </c>
      <c r="G90" s="933" t="s">
        <v>56</v>
      </c>
      <c r="H90" s="918">
        <v>44489</v>
      </c>
      <c r="I90" s="964" t="s">
        <v>1556</v>
      </c>
      <c r="J90" s="985" t="s">
        <v>71</v>
      </c>
      <c r="K90" s="986" t="s">
        <v>71</v>
      </c>
      <c r="L90" s="118"/>
      <c r="M90" s="929"/>
      <c r="N90" s="118"/>
      <c r="O90" s="118"/>
      <c r="P90" s="444"/>
      <c r="Q90" s="959" t="s">
        <v>101</v>
      </c>
      <c r="R90" s="878" t="s">
        <v>102</v>
      </c>
      <c r="S90" s="878" t="s">
        <v>103</v>
      </c>
      <c r="T90" s="879" t="s">
        <v>248</v>
      </c>
      <c r="U90" s="879" t="s">
        <v>44</v>
      </c>
      <c r="V90" s="879" t="s">
        <v>187</v>
      </c>
      <c r="W90" s="879"/>
      <c r="X90" s="118" t="s">
        <v>14</v>
      </c>
      <c r="Y90" s="919" t="s">
        <v>244</v>
      </c>
      <c r="Z90" s="920" t="s">
        <v>21</v>
      </c>
      <c r="AA90" s="882" t="s">
        <v>420</v>
      </c>
      <c r="AB90" s="883"/>
      <c r="AC90" s="883" t="s">
        <v>744</v>
      </c>
      <c r="AD90" s="875" t="s">
        <v>28</v>
      </c>
      <c r="AE90" s="128" t="str">
        <f t="shared" ref="AE90" si="46">IF(A90="","",A90&amp;"_"&amp;B90&amp;"_"&amp;C90&amp;"_"&amp;D90&amp;"_"&amp;E90&amp;"_"&amp;F90&amp;"_"&amp;G90)</f>
        <v>710_62_1370_5_111_03_B</v>
      </c>
      <c r="AF90" s="118"/>
      <c r="AG90" s="884" t="str">
        <f t="shared" ref="AG90" si="47">IF(A90="","",A90&amp;"_"&amp;B90&amp;"_"&amp;C90&amp;"_"&amp;D90&amp;"_"&amp;E90&amp;"_"&amp;F90&amp;"  "&amp;V90)</f>
        <v>710_62_1370_5_111_03  Deckendraufsicht</v>
      </c>
    </row>
    <row r="91" spans="1:33" s="184" customFormat="1" ht="12.75" customHeight="1" x14ac:dyDescent="0.25">
      <c r="A91" s="28">
        <v>710</v>
      </c>
      <c r="B91" s="13">
        <v>62</v>
      </c>
      <c r="C91" s="7" t="s">
        <v>9</v>
      </c>
      <c r="D91" s="7" t="s">
        <v>98</v>
      </c>
      <c r="E91" s="57" t="s">
        <v>114</v>
      </c>
      <c r="F91" s="470" t="s">
        <v>31</v>
      </c>
      <c r="G91" s="952" t="s">
        <v>54</v>
      </c>
      <c r="H91" s="911">
        <v>44635</v>
      </c>
      <c r="I91" s="854" t="s">
        <v>1557</v>
      </c>
      <c r="J91" s="987" t="s">
        <v>71</v>
      </c>
      <c r="K91" s="988" t="s">
        <v>71</v>
      </c>
      <c r="L91" s="342">
        <v>44663</v>
      </c>
      <c r="M91" s="662">
        <v>44681</v>
      </c>
      <c r="N91" s="5"/>
      <c r="O91" s="5"/>
      <c r="P91" s="390"/>
      <c r="Q91" s="538" t="s">
        <v>101</v>
      </c>
      <c r="R91" s="8" t="s">
        <v>102</v>
      </c>
      <c r="S91" s="8" t="s">
        <v>103</v>
      </c>
      <c r="T91" s="17" t="s">
        <v>248</v>
      </c>
      <c r="U91" s="17" t="s">
        <v>44</v>
      </c>
      <c r="V91" s="26" t="s">
        <v>187</v>
      </c>
      <c r="W91" s="26"/>
      <c r="X91" s="5" t="s">
        <v>14</v>
      </c>
      <c r="Y91" s="38" t="s">
        <v>244</v>
      </c>
      <c r="Z91" s="16" t="s">
        <v>21</v>
      </c>
      <c r="AA91" s="11" t="s">
        <v>420</v>
      </c>
      <c r="AB91" s="12"/>
      <c r="AC91" s="4" t="s">
        <v>744</v>
      </c>
      <c r="AD91" s="9" t="s">
        <v>28</v>
      </c>
      <c r="AE91" s="6" t="str">
        <f t="shared" si="35"/>
        <v>710_62_1370_5_111_03_C</v>
      </c>
      <c r="AF91" s="5"/>
      <c r="AG91" s="45" t="str">
        <f t="shared" si="43"/>
        <v>710_62_1370_5_111_03  Deckendraufsicht</v>
      </c>
    </row>
    <row r="92" spans="1:33" s="885" customFormat="1" ht="12.75" hidden="1" customHeight="1" x14ac:dyDescent="0.25">
      <c r="A92" s="874">
        <v>710</v>
      </c>
      <c r="B92" s="791">
        <v>62</v>
      </c>
      <c r="C92" s="875" t="s">
        <v>9</v>
      </c>
      <c r="D92" s="875" t="s">
        <v>98</v>
      </c>
      <c r="E92" s="875" t="s">
        <v>115</v>
      </c>
      <c r="F92" s="875" t="s">
        <v>25</v>
      </c>
      <c r="G92" s="933" t="s">
        <v>19</v>
      </c>
      <c r="H92" s="918" t="s">
        <v>366</v>
      </c>
      <c r="I92" s="964" t="s">
        <v>1556</v>
      </c>
      <c r="J92" s="985" t="s">
        <v>71</v>
      </c>
      <c r="K92" s="986" t="s">
        <v>71</v>
      </c>
      <c r="L92" s="118" t="s">
        <v>564</v>
      </c>
      <c r="M92" s="929">
        <v>43970</v>
      </c>
      <c r="N92" s="118"/>
      <c r="O92" s="118"/>
      <c r="P92" s="444"/>
      <c r="Q92" s="959" t="s">
        <v>101</v>
      </c>
      <c r="R92" s="878" t="s">
        <v>102</v>
      </c>
      <c r="S92" s="878" t="s">
        <v>103</v>
      </c>
      <c r="T92" s="879" t="s">
        <v>248</v>
      </c>
      <c r="U92" s="879" t="s">
        <v>44</v>
      </c>
      <c r="V92" s="879" t="s">
        <v>119</v>
      </c>
      <c r="W92" s="879"/>
      <c r="X92" s="118" t="s">
        <v>14</v>
      </c>
      <c r="Y92" s="919" t="s">
        <v>244</v>
      </c>
      <c r="Z92" s="920" t="s">
        <v>21</v>
      </c>
      <c r="AA92" s="882" t="s">
        <v>53</v>
      </c>
      <c r="AB92" s="883"/>
      <c r="AC92" s="883" t="s">
        <v>744</v>
      </c>
      <c r="AD92" s="875" t="s">
        <v>80</v>
      </c>
      <c r="AE92" s="128" t="str">
        <f t="shared" si="35"/>
        <v>710_62_1370_5_121_01_A</v>
      </c>
      <c r="AF92" s="118"/>
      <c r="AG92" s="884" t="str">
        <f t="shared" si="43"/>
        <v>710_62_1370_5_121_01  Schnitt A-A</v>
      </c>
    </row>
    <row r="93" spans="1:33" s="885" customFormat="1" ht="12.75" hidden="1" customHeight="1" x14ac:dyDescent="0.25">
      <c r="A93" s="874">
        <v>710</v>
      </c>
      <c r="B93" s="791">
        <v>62</v>
      </c>
      <c r="C93" s="875" t="s">
        <v>9</v>
      </c>
      <c r="D93" s="875" t="s">
        <v>98</v>
      </c>
      <c r="E93" s="875" t="s">
        <v>115</v>
      </c>
      <c r="F93" s="875" t="s">
        <v>25</v>
      </c>
      <c r="G93" s="933" t="s">
        <v>56</v>
      </c>
      <c r="H93" s="918">
        <v>44489</v>
      </c>
      <c r="I93" s="964" t="s">
        <v>1556</v>
      </c>
      <c r="J93" s="985" t="s">
        <v>71</v>
      </c>
      <c r="K93" s="986" t="s">
        <v>71</v>
      </c>
      <c r="L93" s="118"/>
      <c r="M93" s="929"/>
      <c r="N93" s="118"/>
      <c r="O93" s="118"/>
      <c r="P93" s="444"/>
      <c r="Q93" s="959" t="s">
        <v>101</v>
      </c>
      <c r="R93" s="878" t="s">
        <v>102</v>
      </c>
      <c r="S93" s="878" t="s">
        <v>103</v>
      </c>
      <c r="T93" s="879" t="s">
        <v>248</v>
      </c>
      <c r="U93" s="879" t="s">
        <v>44</v>
      </c>
      <c r="V93" s="879" t="s">
        <v>119</v>
      </c>
      <c r="W93" s="879"/>
      <c r="X93" s="118" t="s">
        <v>14</v>
      </c>
      <c r="Y93" s="919" t="s">
        <v>244</v>
      </c>
      <c r="Z93" s="920" t="s">
        <v>21</v>
      </c>
      <c r="AA93" s="882" t="s">
        <v>53</v>
      </c>
      <c r="AB93" s="883"/>
      <c r="AC93" s="883" t="s">
        <v>744</v>
      </c>
      <c r="AD93" s="875" t="s">
        <v>80</v>
      </c>
      <c r="AE93" s="128" t="str">
        <f t="shared" ref="AE93" si="48">IF(A93="","",A93&amp;"_"&amp;B93&amp;"_"&amp;C93&amp;"_"&amp;D93&amp;"_"&amp;E93&amp;"_"&amp;F93&amp;"_"&amp;G93)</f>
        <v>710_62_1370_5_121_01_B</v>
      </c>
      <c r="AF93" s="118"/>
      <c r="AG93" s="884" t="str">
        <f t="shared" ref="AG93" si="49">IF(A93="","",A93&amp;"_"&amp;B93&amp;"_"&amp;C93&amp;"_"&amp;D93&amp;"_"&amp;E93&amp;"_"&amp;F93&amp;"  "&amp;V93)</f>
        <v>710_62_1370_5_121_01  Schnitt A-A</v>
      </c>
    </row>
    <row r="94" spans="1:33" s="184" customFormat="1" ht="12.75" customHeight="1" x14ac:dyDescent="0.25">
      <c r="A94" s="28">
        <v>710</v>
      </c>
      <c r="B94" s="13">
        <v>62</v>
      </c>
      <c r="C94" s="7" t="s">
        <v>9</v>
      </c>
      <c r="D94" s="7" t="s">
        <v>98</v>
      </c>
      <c r="E94" s="57" t="s">
        <v>115</v>
      </c>
      <c r="F94" s="7" t="s">
        <v>25</v>
      </c>
      <c r="G94" s="952" t="s">
        <v>54</v>
      </c>
      <c r="H94" s="911">
        <v>44635</v>
      </c>
      <c r="I94" s="854" t="s">
        <v>1557</v>
      </c>
      <c r="J94" s="987" t="s">
        <v>71</v>
      </c>
      <c r="K94" s="988" t="s">
        <v>71</v>
      </c>
      <c r="L94" s="342">
        <v>44663</v>
      </c>
      <c r="M94" s="662">
        <v>44681</v>
      </c>
      <c r="N94" s="5"/>
      <c r="O94" s="5"/>
      <c r="P94" s="390"/>
      <c r="Q94" s="538" t="s">
        <v>101</v>
      </c>
      <c r="R94" s="8" t="s">
        <v>102</v>
      </c>
      <c r="S94" s="8" t="s">
        <v>103</v>
      </c>
      <c r="T94" s="17" t="s">
        <v>248</v>
      </c>
      <c r="U94" s="17" t="s">
        <v>44</v>
      </c>
      <c r="V94" s="26" t="s">
        <v>119</v>
      </c>
      <c r="W94" s="26"/>
      <c r="X94" s="5" t="s">
        <v>14</v>
      </c>
      <c r="Y94" s="38" t="s">
        <v>244</v>
      </c>
      <c r="Z94" s="16" t="s">
        <v>21</v>
      </c>
      <c r="AA94" s="3" t="s">
        <v>53</v>
      </c>
      <c r="AB94" s="12"/>
      <c r="AC94" s="4" t="s">
        <v>744</v>
      </c>
      <c r="AD94" s="9" t="s">
        <v>80</v>
      </c>
      <c r="AE94" s="6" t="str">
        <f t="shared" si="35"/>
        <v>710_62_1370_5_121_01_C</v>
      </c>
      <c r="AF94" s="5"/>
      <c r="AG94" s="45" t="str">
        <f t="shared" si="43"/>
        <v>710_62_1370_5_121_01  Schnitt A-A</v>
      </c>
    </row>
    <row r="95" spans="1:33" s="885" customFormat="1" ht="12.75" hidden="1" customHeight="1" x14ac:dyDescent="0.25">
      <c r="A95" s="874">
        <v>710</v>
      </c>
      <c r="B95" s="791">
        <v>62</v>
      </c>
      <c r="C95" s="875" t="s">
        <v>9</v>
      </c>
      <c r="D95" s="875" t="s">
        <v>98</v>
      </c>
      <c r="E95" s="875" t="s">
        <v>115</v>
      </c>
      <c r="F95" s="875" t="s">
        <v>29</v>
      </c>
      <c r="G95" s="933" t="s">
        <v>19</v>
      </c>
      <c r="H95" s="918" t="s">
        <v>366</v>
      </c>
      <c r="I95" s="964" t="s">
        <v>1556</v>
      </c>
      <c r="J95" s="985" t="s">
        <v>71</v>
      </c>
      <c r="K95" s="986" t="s">
        <v>71</v>
      </c>
      <c r="L95" s="118" t="s">
        <v>564</v>
      </c>
      <c r="M95" s="929">
        <v>43970</v>
      </c>
      <c r="N95" s="118"/>
      <c r="O95" s="118"/>
      <c r="P95" s="444"/>
      <c r="Q95" s="959" t="s">
        <v>101</v>
      </c>
      <c r="R95" s="878" t="s">
        <v>102</v>
      </c>
      <c r="S95" s="878" t="s">
        <v>103</v>
      </c>
      <c r="T95" s="879" t="s">
        <v>248</v>
      </c>
      <c r="U95" s="879" t="s">
        <v>44</v>
      </c>
      <c r="V95" s="879" t="s">
        <v>120</v>
      </c>
      <c r="W95" s="879"/>
      <c r="X95" s="118" t="s">
        <v>14</v>
      </c>
      <c r="Y95" s="919" t="s">
        <v>244</v>
      </c>
      <c r="Z95" s="920" t="s">
        <v>21</v>
      </c>
      <c r="AA95" s="882" t="s">
        <v>420</v>
      </c>
      <c r="AB95" s="883"/>
      <c r="AC95" s="883" t="s">
        <v>744</v>
      </c>
      <c r="AD95" s="875" t="s">
        <v>80</v>
      </c>
      <c r="AE95" s="128" t="str">
        <f t="shared" si="35"/>
        <v>710_62_1370_5_121_02_A</v>
      </c>
      <c r="AF95" s="118"/>
      <c r="AG95" s="884" t="str">
        <f t="shared" si="43"/>
        <v>710_62_1370_5_121_02  Schnitt B-B</v>
      </c>
    </row>
    <row r="96" spans="1:33" s="885" customFormat="1" ht="12.75" hidden="1" customHeight="1" x14ac:dyDescent="0.25">
      <c r="A96" s="874">
        <v>710</v>
      </c>
      <c r="B96" s="791">
        <v>62</v>
      </c>
      <c r="C96" s="875" t="s">
        <v>9</v>
      </c>
      <c r="D96" s="875" t="s">
        <v>98</v>
      </c>
      <c r="E96" s="875" t="s">
        <v>115</v>
      </c>
      <c r="F96" s="875" t="s">
        <v>29</v>
      </c>
      <c r="G96" s="933" t="s">
        <v>56</v>
      </c>
      <c r="H96" s="918">
        <v>44489</v>
      </c>
      <c r="I96" s="964" t="s">
        <v>1556</v>
      </c>
      <c r="J96" s="985" t="s">
        <v>71</v>
      </c>
      <c r="K96" s="986" t="s">
        <v>71</v>
      </c>
      <c r="L96" s="118"/>
      <c r="M96" s="929"/>
      <c r="N96" s="118"/>
      <c r="O96" s="118"/>
      <c r="P96" s="444"/>
      <c r="Q96" s="959" t="s">
        <v>101</v>
      </c>
      <c r="R96" s="878" t="s">
        <v>102</v>
      </c>
      <c r="S96" s="878" t="s">
        <v>103</v>
      </c>
      <c r="T96" s="879" t="s">
        <v>248</v>
      </c>
      <c r="U96" s="879" t="s">
        <v>44</v>
      </c>
      <c r="V96" s="879" t="s">
        <v>120</v>
      </c>
      <c r="W96" s="879"/>
      <c r="X96" s="118" t="s">
        <v>14</v>
      </c>
      <c r="Y96" s="919" t="s">
        <v>244</v>
      </c>
      <c r="Z96" s="920" t="s">
        <v>21</v>
      </c>
      <c r="AA96" s="882" t="s">
        <v>420</v>
      </c>
      <c r="AB96" s="883"/>
      <c r="AC96" s="883" t="s">
        <v>744</v>
      </c>
      <c r="AD96" s="875" t="s">
        <v>80</v>
      </c>
      <c r="AE96" s="128" t="str">
        <f t="shared" ref="AE96" si="50">IF(A96="","",A96&amp;"_"&amp;B96&amp;"_"&amp;C96&amp;"_"&amp;D96&amp;"_"&amp;E96&amp;"_"&amp;F96&amp;"_"&amp;G96)</f>
        <v>710_62_1370_5_121_02_B</v>
      </c>
      <c r="AF96" s="118"/>
      <c r="AG96" s="884" t="str">
        <f t="shared" ref="AG96" si="51">IF(A96="","",A96&amp;"_"&amp;B96&amp;"_"&amp;C96&amp;"_"&amp;D96&amp;"_"&amp;E96&amp;"_"&amp;F96&amp;"  "&amp;V96)</f>
        <v>710_62_1370_5_121_02  Schnitt B-B</v>
      </c>
    </row>
    <row r="97" spans="1:33" s="184" customFormat="1" ht="12.75" customHeight="1" x14ac:dyDescent="0.25">
      <c r="A97" s="28">
        <v>710</v>
      </c>
      <c r="B97" s="13">
        <v>62</v>
      </c>
      <c r="C97" s="7" t="s">
        <v>9</v>
      </c>
      <c r="D97" s="7" t="s">
        <v>98</v>
      </c>
      <c r="E97" s="57" t="s">
        <v>115</v>
      </c>
      <c r="F97" s="7" t="s">
        <v>29</v>
      </c>
      <c r="G97" s="952" t="s">
        <v>54</v>
      </c>
      <c r="H97" s="911">
        <v>44635</v>
      </c>
      <c r="I97" s="854" t="s">
        <v>1557</v>
      </c>
      <c r="J97" s="987" t="s">
        <v>71</v>
      </c>
      <c r="K97" s="988" t="s">
        <v>71</v>
      </c>
      <c r="L97" s="342">
        <v>44663</v>
      </c>
      <c r="M97" s="662">
        <v>44681</v>
      </c>
      <c r="N97" s="5"/>
      <c r="O97" s="5"/>
      <c r="P97" s="390"/>
      <c r="Q97" s="538" t="s">
        <v>101</v>
      </c>
      <c r="R97" s="8" t="s">
        <v>102</v>
      </c>
      <c r="S97" s="8" t="s">
        <v>103</v>
      </c>
      <c r="T97" s="17" t="s">
        <v>248</v>
      </c>
      <c r="U97" s="17" t="s">
        <v>44</v>
      </c>
      <c r="V97" s="26" t="s">
        <v>120</v>
      </c>
      <c r="W97" s="26"/>
      <c r="X97" s="5" t="s">
        <v>14</v>
      </c>
      <c r="Y97" s="38" t="s">
        <v>244</v>
      </c>
      <c r="Z97" s="16" t="s">
        <v>21</v>
      </c>
      <c r="AA97" s="11" t="s">
        <v>420</v>
      </c>
      <c r="AB97" s="12"/>
      <c r="AC97" s="4" t="s">
        <v>744</v>
      </c>
      <c r="AD97" s="9" t="s">
        <v>80</v>
      </c>
      <c r="AE97" s="6" t="str">
        <f t="shared" si="35"/>
        <v>710_62_1370_5_121_02_C</v>
      </c>
      <c r="AF97" s="5"/>
      <c r="AG97" s="45" t="str">
        <f t="shared" si="43"/>
        <v>710_62_1370_5_121_02  Schnitt B-B</v>
      </c>
    </row>
    <row r="98" spans="1:33" s="885" customFormat="1" ht="12.75" hidden="1" customHeight="1" x14ac:dyDescent="0.25">
      <c r="A98" s="874">
        <v>710</v>
      </c>
      <c r="B98" s="791">
        <v>62</v>
      </c>
      <c r="C98" s="875" t="s">
        <v>9</v>
      </c>
      <c r="D98" s="875" t="s">
        <v>98</v>
      </c>
      <c r="E98" s="875" t="s">
        <v>115</v>
      </c>
      <c r="F98" s="875" t="s">
        <v>31</v>
      </c>
      <c r="G98" s="933" t="s">
        <v>19</v>
      </c>
      <c r="H98" s="918" t="s">
        <v>366</v>
      </c>
      <c r="I98" s="964" t="s">
        <v>1556</v>
      </c>
      <c r="J98" s="985" t="s">
        <v>71</v>
      </c>
      <c r="K98" s="986" t="s">
        <v>71</v>
      </c>
      <c r="L98" s="118" t="s">
        <v>564</v>
      </c>
      <c r="M98" s="929">
        <v>43970</v>
      </c>
      <c r="N98" s="118"/>
      <c r="O98" s="118"/>
      <c r="P98" s="444"/>
      <c r="Q98" s="959" t="s">
        <v>101</v>
      </c>
      <c r="R98" s="878" t="s">
        <v>102</v>
      </c>
      <c r="S98" s="878" t="s">
        <v>103</v>
      </c>
      <c r="T98" s="879" t="s">
        <v>248</v>
      </c>
      <c r="U98" s="879" t="s">
        <v>44</v>
      </c>
      <c r="V98" s="879" t="s">
        <v>121</v>
      </c>
      <c r="W98" s="879"/>
      <c r="X98" s="118" t="s">
        <v>14</v>
      </c>
      <c r="Y98" s="919" t="s">
        <v>244</v>
      </c>
      <c r="Z98" s="920" t="s">
        <v>21</v>
      </c>
      <c r="AA98" s="882" t="s">
        <v>420</v>
      </c>
      <c r="AB98" s="883"/>
      <c r="AC98" s="883" t="s">
        <v>744</v>
      </c>
      <c r="AD98" s="875" t="s">
        <v>80</v>
      </c>
      <c r="AE98" s="128" t="str">
        <f t="shared" si="35"/>
        <v>710_62_1370_5_121_03_A</v>
      </c>
      <c r="AF98" s="118"/>
      <c r="AG98" s="884" t="str">
        <f t="shared" si="43"/>
        <v>710_62_1370_5_121_03  Schnitt C-C</v>
      </c>
    </row>
    <row r="99" spans="1:33" s="885" customFormat="1" ht="12.75" hidden="1" customHeight="1" x14ac:dyDescent="0.25">
      <c r="A99" s="874">
        <v>710</v>
      </c>
      <c r="B99" s="791">
        <v>62</v>
      </c>
      <c r="C99" s="875" t="s">
        <v>9</v>
      </c>
      <c r="D99" s="875" t="s">
        <v>98</v>
      </c>
      <c r="E99" s="875" t="s">
        <v>115</v>
      </c>
      <c r="F99" s="875" t="s">
        <v>31</v>
      </c>
      <c r="G99" s="933" t="s">
        <v>56</v>
      </c>
      <c r="H99" s="918">
        <v>44489</v>
      </c>
      <c r="I99" s="964" t="s">
        <v>1556</v>
      </c>
      <c r="J99" s="985" t="s">
        <v>71</v>
      </c>
      <c r="K99" s="986" t="s">
        <v>71</v>
      </c>
      <c r="L99" s="118"/>
      <c r="M99" s="929"/>
      <c r="N99" s="118"/>
      <c r="O99" s="118"/>
      <c r="P99" s="444"/>
      <c r="Q99" s="959" t="s">
        <v>101</v>
      </c>
      <c r="R99" s="878" t="s">
        <v>102</v>
      </c>
      <c r="S99" s="878" t="s">
        <v>103</v>
      </c>
      <c r="T99" s="879" t="s">
        <v>248</v>
      </c>
      <c r="U99" s="879" t="s">
        <v>44</v>
      </c>
      <c r="V99" s="879" t="s">
        <v>121</v>
      </c>
      <c r="W99" s="879"/>
      <c r="X99" s="118" t="s">
        <v>14</v>
      </c>
      <c r="Y99" s="919" t="s">
        <v>244</v>
      </c>
      <c r="Z99" s="920" t="s">
        <v>21</v>
      </c>
      <c r="AA99" s="882" t="s">
        <v>420</v>
      </c>
      <c r="AB99" s="883"/>
      <c r="AC99" s="883" t="s">
        <v>744</v>
      </c>
      <c r="AD99" s="875" t="s">
        <v>80</v>
      </c>
      <c r="AE99" s="128" t="str">
        <f t="shared" ref="AE99" si="52">IF(A99="","",A99&amp;"_"&amp;B99&amp;"_"&amp;C99&amp;"_"&amp;D99&amp;"_"&amp;E99&amp;"_"&amp;F99&amp;"_"&amp;G99)</f>
        <v>710_62_1370_5_121_03_B</v>
      </c>
      <c r="AF99" s="118"/>
      <c r="AG99" s="884" t="str">
        <f t="shared" ref="AG99" si="53">IF(A99="","",A99&amp;"_"&amp;B99&amp;"_"&amp;C99&amp;"_"&amp;D99&amp;"_"&amp;E99&amp;"_"&amp;F99&amp;"  "&amp;V99)</f>
        <v>710_62_1370_5_121_03  Schnitt C-C</v>
      </c>
    </row>
    <row r="100" spans="1:33" s="184" customFormat="1" ht="12.75" customHeight="1" x14ac:dyDescent="0.25">
      <c r="A100" s="28">
        <v>710</v>
      </c>
      <c r="B100" s="13">
        <v>62</v>
      </c>
      <c r="C100" s="7" t="s">
        <v>9</v>
      </c>
      <c r="D100" s="7" t="s">
        <v>98</v>
      </c>
      <c r="E100" s="57" t="s">
        <v>115</v>
      </c>
      <c r="F100" s="7" t="s">
        <v>31</v>
      </c>
      <c r="G100" s="952" t="s">
        <v>54</v>
      </c>
      <c r="H100" s="911">
        <v>44635</v>
      </c>
      <c r="I100" s="854" t="s">
        <v>1557</v>
      </c>
      <c r="J100" s="987" t="s">
        <v>71</v>
      </c>
      <c r="K100" s="988" t="s">
        <v>71</v>
      </c>
      <c r="L100" s="342">
        <v>44663</v>
      </c>
      <c r="M100" s="662">
        <v>44681</v>
      </c>
      <c r="N100" s="5"/>
      <c r="O100" s="5"/>
      <c r="P100" s="390"/>
      <c r="Q100" s="538" t="s">
        <v>101</v>
      </c>
      <c r="R100" s="8" t="s">
        <v>102</v>
      </c>
      <c r="S100" s="8" t="s">
        <v>103</v>
      </c>
      <c r="T100" s="17" t="s">
        <v>248</v>
      </c>
      <c r="U100" s="17" t="s">
        <v>44</v>
      </c>
      <c r="V100" s="26" t="s">
        <v>121</v>
      </c>
      <c r="W100" s="26"/>
      <c r="X100" s="5" t="s">
        <v>14</v>
      </c>
      <c r="Y100" s="38" t="s">
        <v>244</v>
      </c>
      <c r="Z100" s="16" t="s">
        <v>21</v>
      </c>
      <c r="AA100" s="11" t="s">
        <v>420</v>
      </c>
      <c r="AB100" s="12"/>
      <c r="AC100" s="4" t="s">
        <v>744</v>
      </c>
      <c r="AD100" s="9" t="s">
        <v>80</v>
      </c>
      <c r="AE100" s="6" t="str">
        <f t="shared" si="35"/>
        <v>710_62_1370_5_121_03_C</v>
      </c>
      <c r="AF100" s="5"/>
      <c r="AG100" s="45" t="str">
        <f t="shared" si="43"/>
        <v>710_62_1370_5_121_03  Schnitt C-C</v>
      </c>
    </row>
    <row r="101" spans="1:33" s="885" customFormat="1" ht="12.75" hidden="1" customHeight="1" x14ac:dyDescent="0.25">
      <c r="A101" s="874">
        <v>710</v>
      </c>
      <c r="B101" s="791">
        <v>62</v>
      </c>
      <c r="C101" s="875" t="s">
        <v>9</v>
      </c>
      <c r="D101" s="875" t="s">
        <v>98</v>
      </c>
      <c r="E101" s="875" t="s">
        <v>115</v>
      </c>
      <c r="F101" s="875" t="s">
        <v>33</v>
      </c>
      <c r="G101" s="933" t="s">
        <v>19</v>
      </c>
      <c r="H101" s="918" t="s">
        <v>366</v>
      </c>
      <c r="I101" s="964" t="s">
        <v>1556</v>
      </c>
      <c r="J101" s="985" t="s">
        <v>71</v>
      </c>
      <c r="K101" s="986" t="s">
        <v>71</v>
      </c>
      <c r="L101" s="118" t="s">
        <v>564</v>
      </c>
      <c r="M101" s="929">
        <v>43970</v>
      </c>
      <c r="N101" s="118"/>
      <c r="O101" s="118"/>
      <c r="P101" s="444"/>
      <c r="Q101" s="959" t="s">
        <v>101</v>
      </c>
      <c r="R101" s="878" t="s">
        <v>102</v>
      </c>
      <c r="S101" s="878" t="s">
        <v>103</v>
      </c>
      <c r="T101" s="879" t="s">
        <v>248</v>
      </c>
      <c r="U101" s="879" t="s">
        <v>44</v>
      </c>
      <c r="V101" s="879" t="s">
        <v>130</v>
      </c>
      <c r="W101" s="879"/>
      <c r="X101" s="118" t="s">
        <v>14</v>
      </c>
      <c r="Y101" s="919" t="s">
        <v>244</v>
      </c>
      <c r="Z101" s="920" t="s">
        <v>21</v>
      </c>
      <c r="AA101" s="882" t="s">
        <v>420</v>
      </c>
      <c r="AB101" s="883"/>
      <c r="AC101" s="883" t="s">
        <v>744</v>
      </c>
      <c r="AD101" s="875" t="s">
        <v>80</v>
      </c>
      <c r="AE101" s="128" t="str">
        <f t="shared" si="35"/>
        <v>710_62_1370_5_121_04_A</v>
      </c>
      <c r="AF101" s="118"/>
      <c r="AG101" s="884" t="str">
        <f t="shared" si="43"/>
        <v>710_62_1370_5_121_04  Schnitt D-D</v>
      </c>
    </row>
    <row r="102" spans="1:33" s="885" customFormat="1" ht="12.75" hidden="1" customHeight="1" x14ac:dyDescent="0.25">
      <c r="A102" s="874">
        <v>710</v>
      </c>
      <c r="B102" s="791">
        <v>62</v>
      </c>
      <c r="C102" s="875" t="s">
        <v>9</v>
      </c>
      <c r="D102" s="875" t="s">
        <v>98</v>
      </c>
      <c r="E102" s="875" t="s">
        <v>115</v>
      </c>
      <c r="F102" s="875" t="s">
        <v>33</v>
      </c>
      <c r="G102" s="933" t="s">
        <v>56</v>
      </c>
      <c r="H102" s="918">
        <v>44489</v>
      </c>
      <c r="I102" s="964" t="s">
        <v>1556</v>
      </c>
      <c r="J102" s="985" t="s">
        <v>71</v>
      </c>
      <c r="K102" s="986" t="s">
        <v>71</v>
      </c>
      <c r="L102" s="118"/>
      <c r="M102" s="929"/>
      <c r="N102" s="118"/>
      <c r="O102" s="118"/>
      <c r="P102" s="444"/>
      <c r="Q102" s="959" t="s">
        <v>101</v>
      </c>
      <c r="R102" s="878" t="s">
        <v>102</v>
      </c>
      <c r="S102" s="878" t="s">
        <v>103</v>
      </c>
      <c r="T102" s="879" t="s">
        <v>248</v>
      </c>
      <c r="U102" s="879" t="s">
        <v>44</v>
      </c>
      <c r="V102" s="879" t="s">
        <v>130</v>
      </c>
      <c r="W102" s="879"/>
      <c r="X102" s="118" t="s">
        <v>14</v>
      </c>
      <c r="Y102" s="919" t="s">
        <v>244</v>
      </c>
      <c r="Z102" s="920" t="s">
        <v>21</v>
      </c>
      <c r="AA102" s="882" t="s">
        <v>420</v>
      </c>
      <c r="AB102" s="883"/>
      <c r="AC102" s="883" t="s">
        <v>744</v>
      </c>
      <c r="AD102" s="875" t="s">
        <v>80</v>
      </c>
      <c r="AE102" s="128" t="str">
        <f t="shared" ref="AE102" si="54">IF(A102="","",A102&amp;"_"&amp;B102&amp;"_"&amp;C102&amp;"_"&amp;D102&amp;"_"&amp;E102&amp;"_"&amp;F102&amp;"_"&amp;G102)</f>
        <v>710_62_1370_5_121_04_B</v>
      </c>
      <c r="AF102" s="118"/>
      <c r="AG102" s="884" t="str">
        <f t="shared" ref="AG102" si="55">IF(A102="","",A102&amp;"_"&amp;B102&amp;"_"&amp;C102&amp;"_"&amp;D102&amp;"_"&amp;E102&amp;"_"&amp;F102&amp;"  "&amp;V102)</f>
        <v>710_62_1370_5_121_04  Schnitt D-D</v>
      </c>
    </row>
    <row r="103" spans="1:33" s="184" customFormat="1" ht="12.75" customHeight="1" x14ac:dyDescent="0.25">
      <c r="A103" s="28">
        <v>710</v>
      </c>
      <c r="B103" s="13">
        <v>62</v>
      </c>
      <c r="C103" s="7" t="s">
        <v>9</v>
      </c>
      <c r="D103" s="7" t="s">
        <v>98</v>
      </c>
      <c r="E103" s="57" t="s">
        <v>115</v>
      </c>
      <c r="F103" s="7" t="s">
        <v>33</v>
      </c>
      <c r="G103" s="952" t="s">
        <v>54</v>
      </c>
      <c r="H103" s="911">
        <v>44635</v>
      </c>
      <c r="I103" s="854" t="s">
        <v>1557</v>
      </c>
      <c r="J103" s="987" t="s">
        <v>71</v>
      </c>
      <c r="K103" s="988" t="s">
        <v>71</v>
      </c>
      <c r="L103" s="342">
        <v>44663</v>
      </c>
      <c r="M103" s="662">
        <v>44681</v>
      </c>
      <c r="N103" s="5"/>
      <c r="O103" s="5"/>
      <c r="P103" s="390"/>
      <c r="Q103" s="538" t="s">
        <v>101</v>
      </c>
      <c r="R103" s="8" t="s">
        <v>102</v>
      </c>
      <c r="S103" s="8" t="s">
        <v>103</v>
      </c>
      <c r="T103" s="17" t="s">
        <v>248</v>
      </c>
      <c r="U103" s="17" t="s">
        <v>44</v>
      </c>
      <c r="V103" s="26" t="s">
        <v>130</v>
      </c>
      <c r="W103" s="26"/>
      <c r="X103" s="5" t="s">
        <v>14</v>
      </c>
      <c r="Y103" s="38" t="s">
        <v>244</v>
      </c>
      <c r="Z103" s="16" t="s">
        <v>21</v>
      </c>
      <c r="AA103" s="11" t="s">
        <v>420</v>
      </c>
      <c r="AB103" s="12"/>
      <c r="AC103" s="4" t="s">
        <v>744</v>
      </c>
      <c r="AD103" s="9" t="s">
        <v>80</v>
      </c>
      <c r="AE103" s="6" t="str">
        <f t="shared" si="35"/>
        <v>710_62_1370_5_121_04_C</v>
      </c>
      <c r="AF103" s="5"/>
      <c r="AG103" s="45" t="str">
        <f t="shared" si="43"/>
        <v>710_62_1370_5_121_04  Schnitt D-D</v>
      </c>
    </row>
    <row r="104" spans="1:33" s="885" customFormat="1" ht="12.75" hidden="1" customHeight="1" x14ac:dyDescent="0.25">
      <c r="A104" s="874">
        <v>710</v>
      </c>
      <c r="B104" s="791">
        <v>62</v>
      </c>
      <c r="C104" s="875" t="s">
        <v>9</v>
      </c>
      <c r="D104" s="875" t="s">
        <v>98</v>
      </c>
      <c r="E104" s="875" t="s">
        <v>115</v>
      </c>
      <c r="F104" s="875" t="s">
        <v>36</v>
      </c>
      <c r="G104" s="933" t="s">
        <v>19</v>
      </c>
      <c r="H104" s="918" t="s">
        <v>366</v>
      </c>
      <c r="I104" s="964" t="s">
        <v>1556</v>
      </c>
      <c r="J104" s="985" t="s">
        <v>71</v>
      </c>
      <c r="K104" s="986" t="s">
        <v>71</v>
      </c>
      <c r="L104" s="118" t="s">
        <v>564</v>
      </c>
      <c r="M104" s="929">
        <v>43970</v>
      </c>
      <c r="N104" s="118"/>
      <c r="O104" s="118"/>
      <c r="P104" s="444"/>
      <c r="Q104" s="959" t="s">
        <v>101</v>
      </c>
      <c r="R104" s="878" t="s">
        <v>102</v>
      </c>
      <c r="S104" s="878" t="s">
        <v>103</v>
      </c>
      <c r="T104" s="879" t="s">
        <v>248</v>
      </c>
      <c r="U104" s="879" t="s">
        <v>44</v>
      </c>
      <c r="V104" s="879" t="s">
        <v>418</v>
      </c>
      <c r="W104" s="879"/>
      <c r="X104" s="118" t="s">
        <v>14</v>
      </c>
      <c r="Y104" s="919" t="s">
        <v>244</v>
      </c>
      <c r="Z104" s="920" t="s">
        <v>21</v>
      </c>
      <c r="AA104" s="882" t="s">
        <v>420</v>
      </c>
      <c r="AB104" s="883"/>
      <c r="AC104" s="883" t="s">
        <v>744</v>
      </c>
      <c r="AD104" s="875" t="s">
        <v>80</v>
      </c>
      <c r="AE104" s="128" t="str">
        <f t="shared" si="35"/>
        <v>710_62_1370_5_121_05_A</v>
      </c>
      <c r="AF104" s="118"/>
      <c r="AG104" s="884" t="str">
        <f t="shared" si="43"/>
        <v>710_62_1370_5_121_05  Schnitt  F-F</v>
      </c>
    </row>
    <row r="105" spans="1:33" s="885" customFormat="1" ht="12.75" hidden="1" customHeight="1" x14ac:dyDescent="0.25">
      <c r="A105" s="874">
        <v>710</v>
      </c>
      <c r="B105" s="791">
        <v>62</v>
      </c>
      <c r="C105" s="875" t="s">
        <v>9</v>
      </c>
      <c r="D105" s="875" t="s">
        <v>98</v>
      </c>
      <c r="E105" s="875" t="s">
        <v>115</v>
      </c>
      <c r="F105" s="875" t="s">
        <v>36</v>
      </c>
      <c r="G105" s="933" t="s">
        <v>56</v>
      </c>
      <c r="H105" s="918">
        <v>44489</v>
      </c>
      <c r="I105" s="964" t="s">
        <v>1556</v>
      </c>
      <c r="J105" s="985" t="s">
        <v>71</v>
      </c>
      <c r="K105" s="986" t="s">
        <v>71</v>
      </c>
      <c r="L105" s="118"/>
      <c r="M105" s="929"/>
      <c r="N105" s="118"/>
      <c r="O105" s="118"/>
      <c r="P105" s="444"/>
      <c r="Q105" s="959" t="s">
        <v>101</v>
      </c>
      <c r="R105" s="878" t="s">
        <v>102</v>
      </c>
      <c r="S105" s="878" t="s">
        <v>103</v>
      </c>
      <c r="T105" s="879" t="s">
        <v>248</v>
      </c>
      <c r="U105" s="879" t="s">
        <v>44</v>
      </c>
      <c r="V105" s="879" t="s">
        <v>418</v>
      </c>
      <c r="W105" s="879"/>
      <c r="X105" s="118" t="s">
        <v>14</v>
      </c>
      <c r="Y105" s="919" t="s">
        <v>244</v>
      </c>
      <c r="Z105" s="920" t="s">
        <v>21</v>
      </c>
      <c r="AA105" s="882" t="s">
        <v>420</v>
      </c>
      <c r="AB105" s="883"/>
      <c r="AC105" s="883" t="s">
        <v>744</v>
      </c>
      <c r="AD105" s="875" t="s">
        <v>80</v>
      </c>
      <c r="AE105" s="128" t="str">
        <f t="shared" ref="AE105" si="56">IF(A105="","",A105&amp;"_"&amp;B105&amp;"_"&amp;C105&amp;"_"&amp;D105&amp;"_"&amp;E105&amp;"_"&amp;F105&amp;"_"&amp;G105)</f>
        <v>710_62_1370_5_121_05_B</v>
      </c>
      <c r="AF105" s="118"/>
      <c r="AG105" s="884" t="str">
        <f t="shared" ref="AG105" si="57">IF(A105="","",A105&amp;"_"&amp;B105&amp;"_"&amp;C105&amp;"_"&amp;D105&amp;"_"&amp;E105&amp;"_"&amp;F105&amp;"  "&amp;V105)</f>
        <v>710_62_1370_5_121_05  Schnitt  F-F</v>
      </c>
    </row>
    <row r="106" spans="1:33" s="184" customFormat="1" ht="12.75" customHeight="1" x14ac:dyDescent="0.25">
      <c r="A106" s="28">
        <v>710</v>
      </c>
      <c r="B106" s="13">
        <v>62</v>
      </c>
      <c r="C106" s="7" t="s">
        <v>9</v>
      </c>
      <c r="D106" s="7" t="s">
        <v>98</v>
      </c>
      <c r="E106" s="57" t="s">
        <v>115</v>
      </c>
      <c r="F106" s="7" t="s">
        <v>36</v>
      </c>
      <c r="G106" s="952" t="s">
        <v>54</v>
      </c>
      <c r="H106" s="911">
        <v>44635</v>
      </c>
      <c r="I106" s="854" t="s">
        <v>1557</v>
      </c>
      <c r="J106" s="987" t="s">
        <v>71</v>
      </c>
      <c r="K106" s="988" t="s">
        <v>71</v>
      </c>
      <c r="L106" s="342">
        <v>44663</v>
      </c>
      <c r="M106" s="662">
        <v>44681</v>
      </c>
      <c r="N106" s="5"/>
      <c r="O106" s="5"/>
      <c r="P106" s="390"/>
      <c r="Q106" s="538" t="s">
        <v>101</v>
      </c>
      <c r="R106" s="8" t="s">
        <v>102</v>
      </c>
      <c r="S106" s="8" t="s">
        <v>103</v>
      </c>
      <c r="T106" s="17" t="s">
        <v>248</v>
      </c>
      <c r="U106" s="17" t="s">
        <v>44</v>
      </c>
      <c r="V106" s="26" t="s">
        <v>418</v>
      </c>
      <c r="W106" s="26"/>
      <c r="X106" s="5" t="s">
        <v>14</v>
      </c>
      <c r="Y106" s="38" t="s">
        <v>244</v>
      </c>
      <c r="Z106" s="16" t="s">
        <v>21</v>
      </c>
      <c r="AA106" s="11" t="s">
        <v>420</v>
      </c>
      <c r="AB106" s="12"/>
      <c r="AC106" s="4" t="s">
        <v>744</v>
      </c>
      <c r="AD106" s="9" t="s">
        <v>80</v>
      </c>
      <c r="AE106" s="6" t="str">
        <f t="shared" si="35"/>
        <v>710_62_1370_5_121_05_C</v>
      </c>
      <c r="AF106" s="5"/>
      <c r="AG106" s="45" t="str">
        <f t="shared" si="43"/>
        <v>710_62_1370_5_121_05  Schnitt  F-F</v>
      </c>
    </row>
    <row r="107" spans="1:33" s="184" customFormat="1" ht="12.75" customHeight="1" x14ac:dyDescent="0.25">
      <c r="A107" s="28">
        <v>710</v>
      </c>
      <c r="B107" s="13">
        <v>62</v>
      </c>
      <c r="C107" s="7" t="s">
        <v>9</v>
      </c>
      <c r="D107" s="7" t="s">
        <v>98</v>
      </c>
      <c r="E107" s="57" t="s">
        <v>333</v>
      </c>
      <c r="F107" s="7" t="s">
        <v>25</v>
      </c>
      <c r="G107" s="952" t="s">
        <v>19</v>
      </c>
      <c r="H107" s="911" t="s">
        <v>366</v>
      </c>
      <c r="I107" s="854" t="s">
        <v>1557</v>
      </c>
      <c r="J107" s="987" t="s">
        <v>71</v>
      </c>
      <c r="K107" s="988" t="s">
        <v>71</v>
      </c>
      <c r="L107" s="340" t="s">
        <v>564</v>
      </c>
      <c r="M107" s="338">
        <v>43970</v>
      </c>
      <c r="N107" s="5"/>
      <c r="O107" s="5"/>
      <c r="P107" s="390"/>
      <c r="Q107" s="538" t="s">
        <v>101</v>
      </c>
      <c r="R107" s="8" t="s">
        <v>102</v>
      </c>
      <c r="S107" s="8" t="s">
        <v>103</v>
      </c>
      <c r="T107" s="17" t="s">
        <v>248</v>
      </c>
      <c r="U107" s="17" t="s">
        <v>44</v>
      </c>
      <c r="V107" s="26" t="s">
        <v>419</v>
      </c>
      <c r="W107" s="26"/>
      <c r="X107" s="5" t="s">
        <v>14</v>
      </c>
      <c r="Y107" s="38" t="s">
        <v>244</v>
      </c>
      <c r="Z107" s="16" t="s">
        <v>21</v>
      </c>
      <c r="AA107" s="11" t="s">
        <v>420</v>
      </c>
      <c r="AB107" s="12"/>
      <c r="AC107" s="4" t="s">
        <v>744</v>
      </c>
      <c r="AD107" s="9" t="s">
        <v>80</v>
      </c>
      <c r="AE107" s="6" t="str">
        <f t="shared" si="35"/>
        <v>710_62_1370_5_131_01_A</v>
      </c>
      <c r="AF107" s="5"/>
      <c r="AG107" s="45" t="str">
        <f t="shared" si="43"/>
        <v>710_62_1370_5_131_01  Westansicht</v>
      </c>
    </row>
    <row r="108" spans="1:33" s="885" customFormat="1" ht="12.75" hidden="1" customHeight="1" x14ac:dyDescent="0.25">
      <c r="A108" s="874">
        <v>710</v>
      </c>
      <c r="B108" s="791">
        <v>62</v>
      </c>
      <c r="C108" s="875" t="s">
        <v>9</v>
      </c>
      <c r="D108" s="875" t="s">
        <v>98</v>
      </c>
      <c r="E108" s="875" t="s">
        <v>96</v>
      </c>
      <c r="F108" s="875" t="s">
        <v>25</v>
      </c>
      <c r="G108" s="933" t="s">
        <v>19</v>
      </c>
      <c r="H108" s="918">
        <v>43846</v>
      </c>
      <c r="I108" s="964" t="s">
        <v>1556</v>
      </c>
      <c r="J108" s="985" t="s">
        <v>71</v>
      </c>
      <c r="K108" s="986" t="s">
        <v>71</v>
      </c>
      <c r="L108" s="118" t="s">
        <v>564</v>
      </c>
      <c r="M108" s="5"/>
      <c r="N108" s="5"/>
      <c r="O108" s="118"/>
      <c r="P108" s="444"/>
      <c r="Q108" s="959" t="s">
        <v>101</v>
      </c>
      <c r="R108" s="878" t="s">
        <v>102</v>
      </c>
      <c r="S108" s="878" t="s">
        <v>103</v>
      </c>
      <c r="T108" s="879" t="s">
        <v>248</v>
      </c>
      <c r="U108" s="879" t="s">
        <v>44</v>
      </c>
      <c r="V108" s="879" t="s">
        <v>249</v>
      </c>
      <c r="W108" s="879"/>
      <c r="X108" s="118" t="s">
        <v>14</v>
      </c>
      <c r="Y108" s="919" t="s">
        <v>244</v>
      </c>
      <c r="Z108" s="920" t="s">
        <v>21</v>
      </c>
      <c r="AA108" s="882" t="s">
        <v>32</v>
      </c>
      <c r="AB108" s="883"/>
      <c r="AC108" s="883" t="s">
        <v>744</v>
      </c>
      <c r="AD108" s="875" t="s">
        <v>28</v>
      </c>
      <c r="AE108" s="128" t="str">
        <f>IF(A108="","",A108&amp;"_"&amp;B108&amp;"_"&amp;C108&amp;"_"&amp;D108&amp;"_"&amp;E108&amp;"_"&amp;F108&amp;"_"&amp;G108)</f>
        <v>710_62_1370_5_311_01_A</v>
      </c>
      <c r="AF108" s="118"/>
      <c r="AG108" s="884" t="str">
        <f>IF(A108="","",A108&amp;"_"&amp;B108&amp;"_"&amp;C108&amp;"_"&amp;D108&amp;"_"&amp;E108&amp;"_"&amp;F108&amp;"  "&amp;V108)</f>
        <v>710_62_1370_5_311_01  R&amp;I-Schema</v>
      </c>
    </row>
    <row r="109" spans="1:33" s="184" customFormat="1" ht="12.75" customHeight="1" x14ac:dyDescent="0.25">
      <c r="A109" s="28">
        <v>710</v>
      </c>
      <c r="B109" s="13">
        <v>62</v>
      </c>
      <c r="C109" s="7" t="s">
        <v>9</v>
      </c>
      <c r="D109" s="7" t="s">
        <v>98</v>
      </c>
      <c r="E109" s="57" t="s">
        <v>96</v>
      </c>
      <c r="F109" s="7" t="s">
        <v>25</v>
      </c>
      <c r="G109" s="952" t="s">
        <v>56</v>
      </c>
      <c r="H109" s="911">
        <v>43882</v>
      </c>
      <c r="I109" s="854" t="s">
        <v>1557</v>
      </c>
      <c r="J109" s="987" t="s">
        <v>71</v>
      </c>
      <c r="K109" s="988" t="s">
        <v>71</v>
      </c>
      <c r="L109" s="342">
        <v>43954</v>
      </c>
      <c r="M109" s="338">
        <v>43970</v>
      </c>
      <c r="N109" s="5"/>
      <c r="O109" s="5"/>
      <c r="P109" s="390"/>
      <c r="Q109" s="538" t="s">
        <v>101</v>
      </c>
      <c r="R109" s="8" t="s">
        <v>102</v>
      </c>
      <c r="S109" s="8" t="s">
        <v>103</v>
      </c>
      <c r="T109" s="17" t="s">
        <v>248</v>
      </c>
      <c r="U109" s="17" t="s">
        <v>44</v>
      </c>
      <c r="V109" s="17" t="s">
        <v>249</v>
      </c>
      <c r="W109" s="26"/>
      <c r="X109" s="5" t="s">
        <v>14</v>
      </c>
      <c r="Y109" s="38" t="s">
        <v>244</v>
      </c>
      <c r="Z109" s="16" t="s">
        <v>21</v>
      </c>
      <c r="AA109" s="11" t="s">
        <v>32</v>
      </c>
      <c r="AB109" s="12"/>
      <c r="AC109" s="4" t="s">
        <v>744</v>
      </c>
      <c r="AD109" s="9" t="s">
        <v>28</v>
      </c>
      <c r="AE109" s="6" t="str">
        <f>IF(A109="","",A109&amp;"_"&amp;B109&amp;"_"&amp;C109&amp;"_"&amp;D109&amp;"_"&amp;E109&amp;"_"&amp;F109&amp;"_"&amp;G109)</f>
        <v>710_62_1370_5_311_01_B</v>
      </c>
      <c r="AF109" s="5"/>
      <c r="AG109" s="45" t="str">
        <f>IF(A109="","",A109&amp;"_"&amp;B109&amp;"_"&amp;C109&amp;"_"&amp;D109&amp;"_"&amp;E109&amp;"_"&amp;F109&amp;"  "&amp;V109)</f>
        <v>710_62_1370_5_311_01  R&amp;I-Schema</v>
      </c>
    </row>
    <row r="110" spans="1:33" s="184" customFormat="1" ht="12.75" customHeight="1" x14ac:dyDescent="0.25">
      <c r="A110" s="28"/>
      <c r="B110" s="13"/>
      <c r="C110" s="7"/>
      <c r="D110" s="7"/>
      <c r="E110" s="57"/>
      <c r="F110" s="471"/>
      <c r="G110" s="952"/>
      <c r="H110" s="911"/>
      <c r="I110" s="160"/>
      <c r="J110" s="987"/>
      <c r="K110" s="988"/>
      <c r="L110" s="5"/>
      <c r="M110" s="2"/>
      <c r="N110" s="5"/>
      <c r="O110" s="5"/>
      <c r="P110" s="390"/>
      <c r="Q110" s="538"/>
      <c r="R110" s="8"/>
      <c r="S110" s="8"/>
      <c r="T110" s="17"/>
      <c r="U110" s="17"/>
      <c r="V110" s="26"/>
      <c r="W110" s="26"/>
      <c r="X110" s="5"/>
      <c r="Y110" s="38"/>
      <c r="Z110" s="16"/>
      <c r="AA110" s="11"/>
      <c r="AB110" s="12"/>
      <c r="AC110" s="12"/>
      <c r="AD110" s="9"/>
      <c r="AE110" s="6"/>
      <c r="AF110" s="5"/>
      <c r="AG110" s="45" t="str">
        <f t="shared" si="43"/>
        <v/>
      </c>
    </row>
    <row r="111" spans="1:33" s="337" customFormat="1" ht="12.75" customHeight="1" x14ac:dyDescent="0.25">
      <c r="A111" s="949"/>
      <c r="B111" s="351"/>
      <c r="C111" s="351"/>
      <c r="D111" s="351"/>
      <c r="E111" s="351"/>
      <c r="F111" s="351"/>
      <c r="G111" s="352"/>
      <c r="H111" s="912"/>
      <c r="I111" s="449"/>
      <c r="J111" s="387" t="s">
        <v>10</v>
      </c>
      <c r="K111" s="384"/>
      <c r="L111" s="384"/>
      <c r="M111" s="384"/>
      <c r="N111" s="384"/>
      <c r="O111" s="384"/>
      <c r="P111" s="388"/>
      <c r="Q111" s="378"/>
      <c r="R111" s="373"/>
      <c r="S111" s="373"/>
      <c r="T111" s="373"/>
      <c r="U111" s="373"/>
      <c r="V111" s="373"/>
      <c r="W111" s="353"/>
      <c r="X111" s="353"/>
      <c r="Y111" s="354"/>
      <c r="Z111" s="355"/>
      <c r="AA111" s="351"/>
      <c r="AB111" s="351"/>
      <c r="AC111" s="351"/>
      <c r="AD111" s="351"/>
      <c r="AE111" s="351" t="str">
        <f t="shared" ref="AE111:AE214" si="58">IF(A111="","",A111&amp;"_"&amp;B111&amp;"_"&amp;C111&amp;"_"&amp;D111&amp;"_"&amp;E111&amp;"_"&amp;F111&amp;"_"&amp;G111)</f>
        <v/>
      </c>
      <c r="AF111" s="351"/>
      <c r="AG111" s="354"/>
    </row>
    <row r="112" spans="1:33" s="885" customFormat="1" ht="12.75" hidden="1" customHeight="1" x14ac:dyDescent="0.25">
      <c r="A112" s="874">
        <v>710</v>
      </c>
      <c r="B112" s="791">
        <v>62</v>
      </c>
      <c r="C112" s="875" t="s">
        <v>9</v>
      </c>
      <c r="D112" s="875" t="s">
        <v>98</v>
      </c>
      <c r="E112" s="875" t="s">
        <v>60</v>
      </c>
      <c r="F112" s="875" t="s">
        <v>25</v>
      </c>
      <c r="G112" s="933" t="s">
        <v>19</v>
      </c>
      <c r="H112" s="918" t="s">
        <v>366</v>
      </c>
      <c r="I112" s="934" t="s">
        <v>1556</v>
      </c>
      <c r="J112" s="985" t="s">
        <v>26</v>
      </c>
      <c r="K112" s="986" t="s">
        <v>26</v>
      </c>
      <c r="L112" s="118" t="s">
        <v>564</v>
      </c>
      <c r="M112" s="929">
        <v>43970</v>
      </c>
      <c r="N112" s="859"/>
      <c r="O112" s="118"/>
      <c r="P112" s="444"/>
      <c r="Q112" s="959" t="s">
        <v>101</v>
      </c>
      <c r="R112" s="878" t="s">
        <v>102</v>
      </c>
      <c r="S112" s="878" t="s">
        <v>103</v>
      </c>
      <c r="T112" s="879" t="s">
        <v>248</v>
      </c>
      <c r="U112" s="879" t="s">
        <v>232</v>
      </c>
      <c r="V112" s="879" t="s">
        <v>367</v>
      </c>
      <c r="W112" s="963"/>
      <c r="X112" s="118" t="s">
        <v>14</v>
      </c>
      <c r="Y112" s="919" t="s">
        <v>244</v>
      </c>
      <c r="Z112" s="920" t="s">
        <v>21</v>
      </c>
      <c r="AA112" s="882" t="s">
        <v>53</v>
      </c>
      <c r="AB112" s="883"/>
      <c r="AC112" s="883" t="s">
        <v>275</v>
      </c>
      <c r="AD112" s="875" t="s">
        <v>28</v>
      </c>
      <c r="AE112" s="128" t="str">
        <f t="shared" ref="AE112" si="59">IF(A112="","",A112&amp;"_"&amp;B112&amp;"_"&amp;C112&amp;"_"&amp;D112&amp;"_"&amp;E112&amp;"_"&amp;F112&amp;"_"&amp;G112)</f>
        <v>710_62_1370_5_110_01_A</v>
      </c>
      <c r="AF112" s="118">
        <v>1</v>
      </c>
      <c r="AG112" s="884" t="str">
        <f t="shared" ref="AG112" si="60">IF(A112="","",A112&amp;"_"&amp;B112&amp;"_"&amp;C112&amp;"_"&amp;D112&amp;"_"&amp;E112&amp;"_"&amp;F112&amp;"  "&amp;V112)</f>
        <v>710_62_1370_5_110_01  Grundriss Kellergeschoss SW</v>
      </c>
    </row>
    <row r="113" spans="1:33" s="337" customFormat="1" ht="12.75" customHeight="1" x14ac:dyDescent="0.25">
      <c r="A113" s="28">
        <v>710</v>
      </c>
      <c r="B113" s="13">
        <v>62</v>
      </c>
      <c r="C113" s="7" t="s">
        <v>9</v>
      </c>
      <c r="D113" s="7" t="s">
        <v>98</v>
      </c>
      <c r="E113" s="7" t="s">
        <v>60</v>
      </c>
      <c r="F113" s="7" t="s">
        <v>25</v>
      </c>
      <c r="G113" s="931" t="s">
        <v>56</v>
      </c>
      <c r="H113" s="911">
        <v>44592</v>
      </c>
      <c r="I113" s="901" t="s">
        <v>1557</v>
      </c>
      <c r="J113" s="987" t="s">
        <v>26</v>
      </c>
      <c r="K113" s="988" t="s">
        <v>26</v>
      </c>
      <c r="L113" s="342">
        <v>44632</v>
      </c>
      <c r="M113" s="342">
        <v>44678</v>
      </c>
      <c r="N113" s="5"/>
      <c r="O113" s="5"/>
      <c r="P113" s="390"/>
      <c r="Q113" s="538" t="s">
        <v>101</v>
      </c>
      <c r="R113" s="8" t="s">
        <v>102</v>
      </c>
      <c r="S113" s="8" t="s">
        <v>103</v>
      </c>
      <c r="T113" s="17" t="s">
        <v>248</v>
      </c>
      <c r="U113" s="17" t="s">
        <v>232</v>
      </c>
      <c r="V113" s="17" t="s">
        <v>367</v>
      </c>
      <c r="W113" s="27"/>
      <c r="X113" s="5" t="s">
        <v>14</v>
      </c>
      <c r="Y113" s="38" t="s">
        <v>244</v>
      </c>
      <c r="Z113" s="15" t="s">
        <v>21</v>
      </c>
      <c r="AA113" s="3" t="s">
        <v>53</v>
      </c>
      <c r="AB113" s="4"/>
      <c r="AC113" s="4" t="s">
        <v>275</v>
      </c>
      <c r="AD113" s="7" t="s">
        <v>28</v>
      </c>
      <c r="AE113" s="6" t="str">
        <f t="shared" si="58"/>
        <v>710_62_1370_5_110_01_B</v>
      </c>
      <c r="AF113" s="5">
        <v>1</v>
      </c>
      <c r="AG113" s="45" t="str">
        <f t="shared" ref="AG113:AG215" si="61">IF(A113="","",A113&amp;"_"&amp;B113&amp;"_"&amp;C113&amp;"_"&amp;D113&amp;"_"&amp;E113&amp;"_"&amp;F113&amp;"  "&amp;V113)</f>
        <v>710_62_1370_5_110_01  Grundriss Kellergeschoss SW</v>
      </c>
    </row>
    <row r="114" spans="1:33" s="885" customFormat="1" ht="12.75" hidden="1" customHeight="1" x14ac:dyDescent="0.25">
      <c r="A114" s="874">
        <v>710</v>
      </c>
      <c r="B114" s="791">
        <v>62</v>
      </c>
      <c r="C114" s="875" t="s">
        <v>9</v>
      </c>
      <c r="D114" s="875" t="s">
        <v>98</v>
      </c>
      <c r="E114" s="875" t="s">
        <v>60</v>
      </c>
      <c r="F114" s="875" t="s">
        <v>29</v>
      </c>
      <c r="G114" s="933" t="s">
        <v>19</v>
      </c>
      <c r="H114" s="918" t="s">
        <v>366</v>
      </c>
      <c r="I114" s="934" t="s">
        <v>1556</v>
      </c>
      <c r="J114" s="985" t="s">
        <v>26</v>
      </c>
      <c r="K114" s="986" t="s">
        <v>26</v>
      </c>
      <c r="L114" s="118" t="s">
        <v>564</v>
      </c>
      <c r="M114" s="342">
        <v>44678</v>
      </c>
      <c r="N114" s="118"/>
      <c r="O114" s="118"/>
      <c r="P114" s="444"/>
      <c r="Q114" s="959" t="s">
        <v>101</v>
      </c>
      <c r="R114" s="878" t="s">
        <v>102</v>
      </c>
      <c r="S114" s="878" t="s">
        <v>103</v>
      </c>
      <c r="T114" s="879" t="s">
        <v>248</v>
      </c>
      <c r="U114" s="879" t="s">
        <v>232</v>
      </c>
      <c r="V114" s="879" t="s">
        <v>368</v>
      </c>
      <c r="W114" s="963"/>
      <c r="X114" s="118" t="s">
        <v>14</v>
      </c>
      <c r="Y114" s="919" t="s">
        <v>244</v>
      </c>
      <c r="Z114" s="920" t="s">
        <v>21</v>
      </c>
      <c r="AA114" s="882" t="s">
        <v>53</v>
      </c>
      <c r="AB114" s="883"/>
      <c r="AC114" s="883" t="s">
        <v>275</v>
      </c>
      <c r="AD114" s="875" t="s">
        <v>28</v>
      </c>
      <c r="AE114" s="128" t="str">
        <f t="shared" ref="AE114" si="62">IF(A114="","",A114&amp;"_"&amp;B114&amp;"_"&amp;C114&amp;"_"&amp;D114&amp;"_"&amp;E114&amp;"_"&amp;F114&amp;"_"&amp;G114)</f>
        <v>710_62_1370_5_110_02_A</v>
      </c>
      <c r="AF114" s="118">
        <v>2</v>
      </c>
      <c r="AG114" s="884" t="str">
        <f t="shared" ref="AG114" si="63">IF(A114="","",A114&amp;"_"&amp;B114&amp;"_"&amp;C114&amp;"_"&amp;D114&amp;"_"&amp;E114&amp;"_"&amp;F114&amp;"  "&amp;V114)</f>
        <v>710_62_1370_5_110_02  Grundriss Kellergeschoss SO</v>
      </c>
    </row>
    <row r="115" spans="1:33" s="337" customFormat="1" ht="12.75" customHeight="1" x14ac:dyDescent="0.25">
      <c r="A115" s="28">
        <v>710</v>
      </c>
      <c r="B115" s="13">
        <v>62</v>
      </c>
      <c r="C115" s="7" t="s">
        <v>9</v>
      </c>
      <c r="D115" s="7" t="s">
        <v>98</v>
      </c>
      <c r="E115" s="7" t="s">
        <v>60</v>
      </c>
      <c r="F115" s="7" t="s">
        <v>29</v>
      </c>
      <c r="G115" s="931" t="s">
        <v>56</v>
      </c>
      <c r="H115" s="911">
        <v>44592</v>
      </c>
      <c r="I115" s="901" t="s">
        <v>1557</v>
      </c>
      <c r="J115" s="987" t="s">
        <v>26</v>
      </c>
      <c r="K115" s="988" t="s">
        <v>26</v>
      </c>
      <c r="L115" s="342">
        <v>44632</v>
      </c>
      <c r="M115" s="342">
        <v>44678</v>
      </c>
      <c r="N115" s="5"/>
      <c r="O115" s="5"/>
      <c r="P115" s="390"/>
      <c r="Q115" s="538" t="s">
        <v>101</v>
      </c>
      <c r="R115" s="8" t="s">
        <v>102</v>
      </c>
      <c r="S115" s="8" t="s">
        <v>103</v>
      </c>
      <c r="T115" s="17" t="s">
        <v>248</v>
      </c>
      <c r="U115" s="17" t="s">
        <v>232</v>
      </c>
      <c r="V115" s="17" t="s">
        <v>368</v>
      </c>
      <c r="W115" s="27"/>
      <c r="X115" s="5" t="s">
        <v>14</v>
      </c>
      <c r="Y115" s="38" t="s">
        <v>244</v>
      </c>
      <c r="Z115" s="15" t="s">
        <v>21</v>
      </c>
      <c r="AA115" s="3" t="s">
        <v>53</v>
      </c>
      <c r="AB115" s="4"/>
      <c r="AC115" s="4" t="s">
        <v>275</v>
      </c>
      <c r="AD115" s="7" t="s">
        <v>28</v>
      </c>
      <c r="AE115" s="6" t="str">
        <f t="shared" si="58"/>
        <v>710_62_1370_5_110_02_B</v>
      </c>
      <c r="AF115" s="5">
        <v>2</v>
      </c>
      <c r="AG115" s="45" t="str">
        <f t="shared" si="61"/>
        <v>710_62_1370_5_110_02  Grundriss Kellergeschoss SO</v>
      </c>
    </row>
    <row r="116" spans="1:33" s="885" customFormat="1" ht="12.75" hidden="1" customHeight="1" x14ac:dyDescent="0.25">
      <c r="A116" s="874">
        <v>710</v>
      </c>
      <c r="B116" s="791">
        <v>62</v>
      </c>
      <c r="C116" s="875" t="s">
        <v>9</v>
      </c>
      <c r="D116" s="875" t="s">
        <v>98</v>
      </c>
      <c r="E116" s="875" t="s">
        <v>60</v>
      </c>
      <c r="F116" s="875" t="s">
        <v>31</v>
      </c>
      <c r="G116" s="933" t="s">
        <v>19</v>
      </c>
      <c r="H116" s="918" t="s">
        <v>366</v>
      </c>
      <c r="I116" s="934" t="s">
        <v>1556</v>
      </c>
      <c r="J116" s="985" t="s">
        <v>26</v>
      </c>
      <c r="K116" s="986" t="s">
        <v>26</v>
      </c>
      <c r="L116" s="118" t="s">
        <v>564</v>
      </c>
      <c r="M116" s="929">
        <v>43970</v>
      </c>
      <c r="N116" s="118"/>
      <c r="O116" s="118"/>
      <c r="P116" s="444"/>
      <c r="Q116" s="959" t="s">
        <v>101</v>
      </c>
      <c r="R116" s="878" t="s">
        <v>102</v>
      </c>
      <c r="S116" s="878" t="s">
        <v>103</v>
      </c>
      <c r="T116" s="879" t="s">
        <v>248</v>
      </c>
      <c r="U116" s="879" t="s">
        <v>232</v>
      </c>
      <c r="V116" s="879" t="s">
        <v>369</v>
      </c>
      <c r="W116" s="963"/>
      <c r="X116" s="118" t="s">
        <v>14</v>
      </c>
      <c r="Y116" s="919" t="s">
        <v>244</v>
      </c>
      <c r="Z116" s="920" t="s">
        <v>21</v>
      </c>
      <c r="AA116" s="882" t="s">
        <v>53</v>
      </c>
      <c r="AB116" s="883"/>
      <c r="AC116" s="883" t="s">
        <v>275</v>
      </c>
      <c r="AD116" s="875" t="s">
        <v>28</v>
      </c>
      <c r="AE116" s="128" t="str">
        <f t="shared" ref="AE116" si="64">IF(A116="","",A116&amp;"_"&amp;B116&amp;"_"&amp;C116&amp;"_"&amp;D116&amp;"_"&amp;E116&amp;"_"&amp;F116&amp;"_"&amp;G116)</f>
        <v>710_62_1370_5_110_03_A</v>
      </c>
      <c r="AF116" s="118">
        <v>3</v>
      </c>
      <c r="AG116" s="884" t="str">
        <f t="shared" ref="AG116" si="65">IF(A116="","",A116&amp;"_"&amp;B116&amp;"_"&amp;C116&amp;"_"&amp;D116&amp;"_"&amp;E116&amp;"_"&amp;F116&amp;"  "&amp;V116)</f>
        <v>710_62_1370_5_110_03  Grundriss Kellergeschoss NW</v>
      </c>
    </row>
    <row r="117" spans="1:33" s="337" customFormat="1" ht="12.75" customHeight="1" x14ac:dyDescent="0.25">
      <c r="A117" s="28">
        <v>710</v>
      </c>
      <c r="B117" s="13">
        <v>62</v>
      </c>
      <c r="C117" s="7" t="s">
        <v>9</v>
      </c>
      <c r="D117" s="7" t="s">
        <v>98</v>
      </c>
      <c r="E117" s="7" t="s">
        <v>60</v>
      </c>
      <c r="F117" s="7" t="s">
        <v>31</v>
      </c>
      <c r="G117" s="931" t="s">
        <v>56</v>
      </c>
      <c r="H117" s="911">
        <v>44592</v>
      </c>
      <c r="I117" s="901" t="s">
        <v>1557</v>
      </c>
      <c r="J117" s="987" t="s">
        <v>26</v>
      </c>
      <c r="K117" s="988" t="s">
        <v>26</v>
      </c>
      <c r="L117" s="342">
        <v>44632</v>
      </c>
      <c r="M117" s="342">
        <v>44678</v>
      </c>
      <c r="N117" s="5"/>
      <c r="O117" s="5"/>
      <c r="P117" s="390"/>
      <c r="Q117" s="538" t="s">
        <v>101</v>
      </c>
      <c r="R117" s="8" t="s">
        <v>102</v>
      </c>
      <c r="S117" s="8" t="s">
        <v>103</v>
      </c>
      <c r="T117" s="17" t="s">
        <v>248</v>
      </c>
      <c r="U117" s="17" t="s">
        <v>232</v>
      </c>
      <c r="V117" s="17" t="s">
        <v>369</v>
      </c>
      <c r="W117" s="27"/>
      <c r="X117" s="5" t="s">
        <v>14</v>
      </c>
      <c r="Y117" s="38" t="s">
        <v>244</v>
      </c>
      <c r="Z117" s="15" t="s">
        <v>21</v>
      </c>
      <c r="AA117" s="3" t="s">
        <v>53</v>
      </c>
      <c r="AB117" s="4"/>
      <c r="AC117" s="4" t="s">
        <v>275</v>
      </c>
      <c r="AD117" s="7" t="s">
        <v>28</v>
      </c>
      <c r="AE117" s="6" t="str">
        <f t="shared" si="58"/>
        <v>710_62_1370_5_110_03_B</v>
      </c>
      <c r="AF117" s="5">
        <v>3</v>
      </c>
      <c r="AG117" s="45" t="str">
        <f t="shared" si="61"/>
        <v>710_62_1370_5_110_03  Grundriss Kellergeschoss NW</v>
      </c>
    </row>
    <row r="118" spans="1:33" s="885" customFormat="1" ht="12.75" hidden="1" customHeight="1" x14ac:dyDescent="0.25">
      <c r="A118" s="874">
        <v>710</v>
      </c>
      <c r="B118" s="791">
        <v>62</v>
      </c>
      <c r="C118" s="875" t="s">
        <v>9</v>
      </c>
      <c r="D118" s="875" t="s">
        <v>98</v>
      </c>
      <c r="E118" s="875" t="s">
        <v>60</v>
      </c>
      <c r="F118" s="875" t="s">
        <v>33</v>
      </c>
      <c r="G118" s="933" t="s">
        <v>19</v>
      </c>
      <c r="H118" s="918" t="s">
        <v>366</v>
      </c>
      <c r="I118" s="934" t="s">
        <v>1556</v>
      </c>
      <c r="J118" s="985" t="s">
        <v>26</v>
      </c>
      <c r="K118" s="986" t="s">
        <v>26</v>
      </c>
      <c r="L118" s="118" t="s">
        <v>564</v>
      </c>
      <c r="M118" s="929">
        <v>43970</v>
      </c>
      <c r="N118" s="118"/>
      <c r="O118" s="118"/>
      <c r="P118" s="444"/>
      <c r="Q118" s="959" t="s">
        <v>101</v>
      </c>
      <c r="R118" s="878" t="s">
        <v>102</v>
      </c>
      <c r="S118" s="878" t="s">
        <v>103</v>
      </c>
      <c r="T118" s="879" t="s">
        <v>248</v>
      </c>
      <c r="U118" s="879" t="s">
        <v>232</v>
      </c>
      <c r="V118" s="879" t="s">
        <v>370</v>
      </c>
      <c r="W118" s="963"/>
      <c r="X118" s="118" t="s">
        <v>14</v>
      </c>
      <c r="Y118" s="919" t="s">
        <v>244</v>
      </c>
      <c r="Z118" s="920" t="s">
        <v>21</v>
      </c>
      <c r="AA118" s="882" t="s">
        <v>53</v>
      </c>
      <c r="AB118" s="883"/>
      <c r="AC118" s="883" t="s">
        <v>275</v>
      </c>
      <c r="AD118" s="875" t="s">
        <v>28</v>
      </c>
      <c r="AE118" s="128" t="str">
        <f t="shared" ref="AE118" si="66">IF(A118="","",A118&amp;"_"&amp;B118&amp;"_"&amp;C118&amp;"_"&amp;D118&amp;"_"&amp;E118&amp;"_"&amp;F118&amp;"_"&amp;G118)</f>
        <v>710_62_1370_5_110_04_A</v>
      </c>
      <c r="AF118" s="118">
        <v>4</v>
      </c>
      <c r="AG118" s="884" t="str">
        <f t="shared" ref="AG118" si="67">IF(A118="","",A118&amp;"_"&amp;B118&amp;"_"&amp;C118&amp;"_"&amp;D118&amp;"_"&amp;E118&amp;"_"&amp;F118&amp;"  "&amp;V118)</f>
        <v>710_62_1370_5_110_04  Grundriss Kellergeschoss NO</v>
      </c>
    </row>
    <row r="119" spans="1:33" s="337" customFormat="1" ht="12.75" customHeight="1" x14ac:dyDescent="0.25">
      <c r="A119" s="28">
        <v>710</v>
      </c>
      <c r="B119" s="13">
        <v>62</v>
      </c>
      <c r="C119" s="7" t="s">
        <v>9</v>
      </c>
      <c r="D119" s="7" t="s">
        <v>98</v>
      </c>
      <c r="E119" s="7" t="s">
        <v>60</v>
      </c>
      <c r="F119" s="7" t="s">
        <v>33</v>
      </c>
      <c r="G119" s="931" t="s">
        <v>56</v>
      </c>
      <c r="H119" s="911">
        <v>44592</v>
      </c>
      <c r="I119" s="901" t="s">
        <v>1557</v>
      </c>
      <c r="J119" s="987" t="s">
        <v>26</v>
      </c>
      <c r="K119" s="988" t="s">
        <v>26</v>
      </c>
      <c r="L119" s="342">
        <v>44632</v>
      </c>
      <c r="M119" s="342">
        <v>44678</v>
      </c>
      <c r="N119" s="5"/>
      <c r="O119" s="5"/>
      <c r="P119" s="390"/>
      <c r="Q119" s="538" t="s">
        <v>101</v>
      </c>
      <c r="R119" s="8" t="s">
        <v>102</v>
      </c>
      <c r="S119" s="8" t="s">
        <v>103</v>
      </c>
      <c r="T119" s="17" t="s">
        <v>248</v>
      </c>
      <c r="U119" s="17" t="s">
        <v>232</v>
      </c>
      <c r="V119" s="17" t="s">
        <v>370</v>
      </c>
      <c r="W119" s="27"/>
      <c r="X119" s="5" t="s">
        <v>14</v>
      </c>
      <c r="Y119" s="38" t="s">
        <v>244</v>
      </c>
      <c r="Z119" s="15" t="s">
        <v>21</v>
      </c>
      <c r="AA119" s="3" t="s">
        <v>53</v>
      </c>
      <c r="AB119" s="4"/>
      <c r="AC119" s="4" t="s">
        <v>275</v>
      </c>
      <c r="AD119" s="7" t="s">
        <v>28</v>
      </c>
      <c r="AE119" s="6" t="str">
        <f t="shared" si="58"/>
        <v>710_62_1370_5_110_04_B</v>
      </c>
      <c r="AF119" s="5">
        <v>4</v>
      </c>
      <c r="AG119" s="45" t="str">
        <f t="shared" si="61"/>
        <v>710_62_1370_5_110_04  Grundriss Kellergeschoss NO</v>
      </c>
    </row>
    <row r="120" spans="1:33" s="885" customFormat="1" ht="12.75" hidden="1" customHeight="1" x14ac:dyDescent="0.25">
      <c r="A120" s="874">
        <v>710</v>
      </c>
      <c r="B120" s="791">
        <v>62</v>
      </c>
      <c r="C120" s="875" t="s">
        <v>9</v>
      </c>
      <c r="D120" s="875" t="s">
        <v>98</v>
      </c>
      <c r="E120" s="875" t="s">
        <v>60</v>
      </c>
      <c r="F120" s="875" t="s">
        <v>36</v>
      </c>
      <c r="G120" s="933" t="s">
        <v>19</v>
      </c>
      <c r="H120" s="918" t="s">
        <v>366</v>
      </c>
      <c r="I120" s="934" t="s">
        <v>1556</v>
      </c>
      <c r="J120" s="985" t="s">
        <v>26</v>
      </c>
      <c r="K120" s="986" t="s">
        <v>26</v>
      </c>
      <c r="L120" s="118" t="s">
        <v>564</v>
      </c>
      <c r="M120" s="929">
        <v>43970</v>
      </c>
      <c r="N120" s="118"/>
      <c r="O120" s="118"/>
      <c r="P120" s="444"/>
      <c r="Q120" s="959" t="s">
        <v>101</v>
      </c>
      <c r="R120" s="878" t="s">
        <v>102</v>
      </c>
      <c r="S120" s="878" t="s">
        <v>103</v>
      </c>
      <c r="T120" s="879" t="s">
        <v>248</v>
      </c>
      <c r="U120" s="879" t="s">
        <v>232</v>
      </c>
      <c r="V120" s="879" t="s">
        <v>372</v>
      </c>
      <c r="W120" s="963"/>
      <c r="X120" s="118" t="s">
        <v>14</v>
      </c>
      <c r="Y120" s="919" t="s">
        <v>244</v>
      </c>
      <c r="Z120" s="920" t="s">
        <v>21</v>
      </c>
      <c r="AA120" s="882" t="s">
        <v>53</v>
      </c>
      <c r="AB120" s="883"/>
      <c r="AC120" s="883" t="s">
        <v>275</v>
      </c>
      <c r="AD120" s="875" t="s">
        <v>28</v>
      </c>
      <c r="AE120" s="128" t="str">
        <f t="shared" ref="AE120" si="68">IF(A120="","",A120&amp;"_"&amp;B120&amp;"_"&amp;C120&amp;"_"&amp;D120&amp;"_"&amp;E120&amp;"_"&amp;F120&amp;"_"&amp;G120)</f>
        <v>710_62_1370_5_110_05_A</v>
      </c>
      <c r="AF120" s="118">
        <v>5</v>
      </c>
      <c r="AG120" s="884" t="str">
        <f t="shared" ref="AG120" si="69">IF(A120="","",A120&amp;"_"&amp;B120&amp;"_"&amp;C120&amp;"_"&amp;D120&amp;"_"&amp;E120&amp;"_"&amp;F120&amp;"  "&amp;V120)</f>
        <v>710_62_1370_5_110_05  Grundriss Untergeschoss SW</v>
      </c>
    </row>
    <row r="121" spans="1:33" s="337" customFormat="1" ht="12.75" customHeight="1" x14ac:dyDescent="0.25">
      <c r="A121" s="28">
        <v>710</v>
      </c>
      <c r="B121" s="13">
        <v>62</v>
      </c>
      <c r="C121" s="7" t="s">
        <v>9</v>
      </c>
      <c r="D121" s="7" t="s">
        <v>98</v>
      </c>
      <c r="E121" s="7" t="s">
        <v>60</v>
      </c>
      <c r="F121" s="7" t="s">
        <v>36</v>
      </c>
      <c r="G121" s="931" t="s">
        <v>56</v>
      </c>
      <c r="H121" s="911">
        <v>44592</v>
      </c>
      <c r="I121" s="901" t="s">
        <v>1557</v>
      </c>
      <c r="J121" s="987" t="s">
        <v>26</v>
      </c>
      <c r="K121" s="988" t="s">
        <v>26</v>
      </c>
      <c r="L121" s="342">
        <v>44632</v>
      </c>
      <c r="M121" s="342">
        <v>44678</v>
      </c>
      <c r="N121" s="5"/>
      <c r="O121" s="5"/>
      <c r="P121" s="390"/>
      <c r="Q121" s="538" t="s">
        <v>101</v>
      </c>
      <c r="R121" s="8" t="s">
        <v>102</v>
      </c>
      <c r="S121" s="8" t="s">
        <v>103</v>
      </c>
      <c r="T121" s="17" t="s">
        <v>248</v>
      </c>
      <c r="U121" s="17" t="s">
        <v>232</v>
      </c>
      <c r="V121" s="17" t="s">
        <v>372</v>
      </c>
      <c r="W121" s="27"/>
      <c r="X121" s="5" t="s">
        <v>14</v>
      </c>
      <c r="Y121" s="38" t="s">
        <v>244</v>
      </c>
      <c r="Z121" s="15" t="s">
        <v>21</v>
      </c>
      <c r="AA121" s="3" t="s">
        <v>53</v>
      </c>
      <c r="AB121" s="4"/>
      <c r="AC121" s="4" t="s">
        <v>275</v>
      </c>
      <c r="AD121" s="7" t="s">
        <v>28</v>
      </c>
      <c r="AE121" s="6" t="str">
        <f t="shared" si="58"/>
        <v>710_62_1370_5_110_05_B</v>
      </c>
      <c r="AF121" s="5">
        <v>5</v>
      </c>
      <c r="AG121" s="45" t="str">
        <f t="shared" si="61"/>
        <v>710_62_1370_5_110_05  Grundriss Untergeschoss SW</v>
      </c>
    </row>
    <row r="122" spans="1:33" s="885" customFormat="1" ht="12.75" hidden="1" customHeight="1" x14ac:dyDescent="0.25">
      <c r="A122" s="874">
        <v>710</v>
      </c>
      <c r="B122" s="791">
        <v>62</v>
      </c>
      <c r="C122" s="875" t="s">
        <v>9</v>
      </c>
      <c r="D122" s="875" t="s">
        <v>98</v>
      </c>
      <c r="E122" s="875" t="s">
        <v>60</v>
      </c>
      <c r="F122" s="875" t="s">
        <v>49</v>
      </c>
      <c r="G122" s="933" t="s">
        <v>19</v>
      </c>
      <c r="H122" s="918" t="s">
        <v>366</v>
      </c>
      <c r="I122" s="934" t="s">
        <v>1556</v>
      </c>
      <c r="J122" s="985" t="s">
        <v>26</v>
      </c>
      <c r="K122" s="986" t="s">
        <v>26</v>
      </c>
      <c r="L122" s="118" t="s">
        <v>564</v>
      </c>
      <c r="M122" s="929">
        <v>43970</v>
      </c>
      <c r="N122" s="118"/>
      <c r="O122" s="118"/>
      <c r="P122" s="444"/>
      <c r="Q122" s="959" t="s">
        <v>101</v>
      </c>
      <c r="R122" s="878" t="s">
        <v>102</v>
      </c>
      <c r="S122" s="878" t="s">
        <v>103</v>
      </c>
      <c r="T122" s="879" t="s">
        <v>248</v>
      </c>
      <c r="U122" s="879" t="s">
        <v>232</v>
      </c>
      <c r="V122" s="879" t="s">
        <v>373</v>
      </c>
      <c r="W122" s="963"/>
      <c r="X122" s="118" t="s">
        <v>14</v>
      </c>
      <c r="Y122" s="919" t="s">
        <v>244</v>
      </c>
      <c r="Z122" s="920" t="s">
        <v>21</v>
      </c>
      <c r="AA122" s="882" t="s">
        <v>53</v>
      </c>
      <c r="AB122" s="883"/>
      <c r="AC122" s="883" t="s">
        <v>275</v>
      </c>
      <c r="AD122" s="875" t="s">
        <v>28</v>
      </c>
      <c r="AE122" s="128" t="str">
        <f t="shared" ref="AE122" si="70">IF(A122="","",A122&amp;"_"&amp;B122&amp;"_"&amp;C122&amp;"_"&amp;D122&amp;"_"&amp;E122&amp;"_"&amp;F122&amp;"_"&amp;G122)</f>
        <v>710_62_1370_5_110_06_A</v>
      </c>
      <c r="AF122" s="118">
        <v>6</v>
      </c>
      <c r="AG122" s="884" t="str">
        <f t="shared" ref="AG122" si="71">IF(A122="","",A122&amp;"_"&amp;B122&amp;"_"&amp;C122&amp;"_"&amp;D122&amp;"_"&amp;E122&amp;"_"&amp;F122&amp;"  "&amp;V122)</f>
        <v>710_62_1370_5_110_06  Grundriss Untergeschoss SO</v>
      </c>
    </row>
    <row r="123" spans="1:33" s="337" customFormat="1" ht="12.75" customHeight="1" x14ac:dyDescent="0.25">
      <c r="A123" s="28">
        <v>710</v>
      </c>
      <c r="B123" s="13">
        <v>62</v>
      </c>
      <c r="C123" s="7" t="s">
        <v>9</v>
      </c>
      <c r="D123" s="7" t="s">
        <v>98</v>
      </c>
      <c r="E123" s="7" t="s">
        <v>60</v>
      </c>
      <c r="F123" s="7" t="s">
        <v>49</v>
      </c>
      <c r="G123" s="931" t="s">
        <v>56</v>
      </c>
      <c r="H123" s="911">
        <v>44592</v>
      </c>
      <c r="I123" s="901" t="s">
        <v>1557</v>
      </c>
      <c r="J123" s="987" t="s">
        <v>26</v>
      </c>
      <c r="K123" s="988" t="s">
        <v>26</v>
      </c>
      <c r="L123" s="342">
        <v>44632</v>
      </c>
      <c r="M123" s="342">
        <v>44678</v>
      </c>
      <c r="N123" s="5"/>
      <c r="O123" s="5"/>
      <c r="P123" s="390"/>
      <c r="Q123" s="538" t="s">
        <v>101</v>
      </c>
      <c r="R123" s="8" t="s">
        <v>102</v>
      </c>
      <c r="S123" s="8" t="s">
        <v>103</v>
      </c>
      <c r="T123" s="17" t="s">
        <v>248</v>
      </c>
      <c r="U123" s="17" t="s">
        <v>232</v>
      </c>
      <c r="V123" s="17" t="s">
        <v>373</v>
      </c>
      <c r="W123" s="27"/>
      <c r="X123" s="5" t="s">
        <v>14</v>
      </c>
      <c r="Y123" s="38" t="s">
        <v>244</v>
      </c>
      <c r="Z123" s="15" t="s">
        <v>21</v>
      </c>
      <c r="AA123" s="3" t="s">
        <v>53</v>
      </c>
      <c r="AB123" s="4"/>
      <c r="AC123" s="4" t="s">
        <v>275</v>
      </c>
      <c r="AD123" s="7" t="s">
        <v>28</v>
      </c>
      <c r="AE123" s="6" t="str">
        <f t="shared" si="58"/>
        <v>710_62_1370_5_110_06_B</v>
      </c>
      <c r="AF123" s="5">
        <v>6</v>
      </c>
      <c r="AG123" s="45" t="str">
        <f t="shared" si="61"/>
        <v>710_62_1370_5_110_06  Grundriss Untergeschoss SO</v>
      </c>
    </row>
    <row r="124" spans="1:33" s="885" customFormat="1" ht="12.75" hidden="1" customHeight="1" x14ac:dyDescent="0.25">
      <c r="A124" s="874">
        <v>710</v>
      </c>
      <c r="B124" s="791">
        <v>62</v>
      </c>
      <c r="C124" s="875" t="s">
        <v>9</v>
      </c>
      <c r="D124" s="875" t="s">
        <v>98</v>
      </c>
      <c r="E124" s="875" t="s">
        <v>60</v>
      </c>
      <c r="F124" s="875" t="s">
        <v>50</v>
      </c>
      <c r="G124" s="933" t="s">
        <v>19</v>
      </c>
      <c r="H124" s="918" t="s">
        <v>366</v>
      </c>
      <c r="I124" s="934" t="s">
        <v>1556</v>
      </c>
      <c r="J124" s="985" t="s">
        <v>26</v>
      </c>
      <c r="K124" s="986" t="s">
        <v>26</v>
      </c>
      <c r="L124" s="118" t="s">
        <v>564</v>
      </c>
      <c r="M124" s="929">
        <v>43970</v>
      </c>
      <c r="N124" s="118"/>
      <c r="O124" s="118"/>
      <c r="P124" s="444"/>
      <c r="Q124" s="959" t="s">
        <v>101</v>
      </c>
      <c r="R124" s="878" t="s">
        <v>102</v>
      </c>
      <c r="S124" s="878" t="s">
        <v>103</v>
      </c>
      <c r="T124" s="879" t="s">
        <v>248</v>
      </c>
      <c r="U124" s="879" t="s">
        <v>232</v>
      </c>
      <c r="V124" s="879" t="s">
        <v>374</v>
      </c>
      <c r="W124" s="963"/>
      <c r="X124" s="118" t="s">
        <v>14</v>
      </c>
      <c r="Y124" s="919" t="s">
        <v>244</v>
      </c>
      <c r="Z124" s="920" t="s">
        <v>21</v>
      </c>
      <c r="AA124" s="882" t="s">
        <v>53</v>
      </c>
      <c r="AB124" s="883"/>
      <c r="AC124" s="883" t="s">
        <v>275</v>
      </c>
      <c r="AD124" s="875" t="s">
        <v>28</v>
      </c>
      <c r="AE124" s="128" t="str">
        <f t="shared" ref="AE124" si="72">IF(A124="","",A124&amp;"_"&amp;B124&amp;"_"&amp;C124&amp;"_"&amp;D124&amp;"_"&amp;E124&amp;"_"&amp;F124&amp;"_"&amp;G124)</f>
        <v>710_62_1370_5_110_07_A</v>
      </c>
      <c r="AF124" s="118">
        <v>7</v>
      </c>
      <c r="AG124" s="884" t="str">
        <f t="shared" ref="AG124" si="73">IF(A124="","",A124&amp;"_"&amp;B124&amp;"_"&amp;C124&amp;"_"&amp;D124&amp;"_"&amp;E124&amp;"_"&amp;F124&amp;"  "&amp;V124)</f>
        <v>710_62_1370_5_110_07  Grundriss Untergeschoss NW</v>
      </c>
    </row>
    <row r="125" spans="1:33" s="337" customFormat="1" ht="12.75" customHeight="1" x14ac:dyDescent="0.25">
      <c r="A125" s="28">
        <v>710</v>
      </c>
      <c r="B125" s="13">
        <v>62</v>
      </c>
      <c r="C125" s="7" t="s">
        <v>9</v>
      </c>
      <c r="D125" s="7" t="s">
        <v>98</v>
      </c>
      <c r="E125" s="7" t="s">
        <v>60</v>
      </c>
      <c r="F125" s="7" t="s">
        <v>50</v>
      </c>
      <c r="G125" s="931" t="s">
        <v>56</v>
      </c>
      <c r="H125" s="911">
        <v>44592</v>
      </c>
      <c r="I125" s="901" t="s">
        <v>1557</v>
      </c>
      <c r="J125" s="987" t="s">
        <v>26</v>
      </c>
      <c r="K125" s="988" t="s">
        <v>26</v>
      </c>
      <c r="L125" s="342">
        <v>44632</v>
      </c>
      <c r="M125" s="342">
        <v>44678</v>
      </c>
      <c r="N125" s="5"/>
      <c r="O125" s="5"/>
      <c r="P125" s="390"/>
      <c r="Q125" s="538" t="s">
        <v>101</v>
      </c>
      <c r="R125" s="8" t="s">
        <v>102</v>
      </c>
      <c r="S125" s="8" t="s">
        <v>103</v>
      </c>
      <c r="T125" s="17" t="s">
        <v>248</v>
      </c>
      <c r="U125" s="17" t="s">
        <v>232</v>
      </c>
      <c r="V125" s="17" t="s">
        <v>374</v>
      </c>
      <c r="W125" s="27"/>
      <c r="X125" s="5" t="s">
        <v>14</v>
      </c>
      <c r="Y125" s="38" t="s">
        <v>244</v>
      </c>
      <c r="Z125" s="15" t="s">
        <v>21</v>
      </c>
      <c r="AA125" s="3" t="s">
        <v>53</v>
      </c>
      <c r="AB125" s="4"/>
      <c r="AC125" s="4" t="s">
        <v>275</v>
      </c>
      <c r="AD125" s="7" t="s">
        <v>28</v>
      </c>
      <c r="AE125" s="6" t="str">
        <f t="shared" si="58"/>
        <v>710_62_1370_5_110_07_B</v>
      </c>
      <c r="AF125" s="5">
        <v>7</v>
      </c>
      <c r="AG125" s="45" t="str">
        <f t="shared" si="61"/>
        <v>710_62_1370_5_110_07  Grundriss Untergeschoss NW</v>
      </c>
    </row>
    <row r="126" spans="1:33" s="885" customFormat="1" ht="12.75" hidden="1" customHeight="1" x14ac:dyDescent="0.25">
      <c r="A126" s="874">
        <v>710</v>
      </c>
      <c r="B126" s="791">
        <v>62</v>
      </c>
      <c r="C126" s="875" t="s">
        <v>9</v>
      </c>
      <c r="D126" s="875" t="s">
        <v>98</v>
      </c>
      <c r="E126" s="875" t="s">
        <v>60</v>
      </c>
      <c r="F126" s="875" t="s">
        <v>51</v>
      </c>
      <c r="G126" s="933" t="s">
        <v>19</v>
      </c>
      <c r="H126" s="918" t="s">
        <v>366</v>
      </c>
      <c r="I126" s="934" t="s">
        <v>1556</v>
      </c>
      <c r="J126" s="985" t="s">
        <v>26</v>
      </c>
      <c r="K126" s="986" t="s">
        <v>26</v>
      </c>
      <c r="L126" s="118" t="s">
        <v>564</v>
      </c>
      <c r="M126" s="929">
        <v>43970</v>
      </c>
      <c r="N126" s="118"/>
      <c r="O126" s="118"/>
      <c r="P126" s="444"/>
      <c r="Q126" s="959" t="s">
        <v>101</v>
      </c>
      <c r="R126" s="878" t="s">
        <v>102</v>
      </c>
      <c r="S126" s="878" t="s">
        <v>103</v>
      </c>
      <c r="T126" s="879" t="s">
        <v>248</v>
      </c>
      <c r="U126" s="879" t="s">
        <v>232</v>
      </c>
      <c r="V126" s="879" t="s">
        <v>375</v>
      </c>
      <c r="W126" s="963"/>
      <c r="X126" s="118" t="s">
        <v>14</v>
      </c>
      <c r="Y126" s="919" t="s">
        <v>244</v>
      </c>
      <c r="Z126" s="920" t="s">
        <v>21</v>
      </c>
      <c r="AA126" s="882" t="s">
        <v>53</v>
      </c>
      <c r="AB126" s="883"/>
      <c r="AC126" s="883" t="s">
        <v>275</v>
      </c>
      <c r="AD126" s="875" t="s">
        <v>28</v>
      </c>
      <c r="AE126" s="128" t="str">
        <f t="shared" ref="AE126" si="74">IF(A126="","",A126&amp;"_"&amp;B126&amp;"_"&amp;C126&amp;"_"&amp;D126&amp;"_"&amp;E126&amp;"_"&amp;F126&amp;"_"&amp;G126)</f>
        <v>710_62_1370_5_110_08_A</v>
      </c>
      <c r="AF126" s="118">
        <v>8</v>
      </c>
      <c r="AG126" s="884" t="str">
        <f t="shared" ref="AG126" si="75">IF(A126="","",A126&amp;"_"&amp;B126&amp;"_"&amp;C126&amp;"_"&amp;D126&amp;"_"&amp;E126&amp;"_"&amp;F126&amp;"  "&amp;V126)</f>
        <v>710_62_1370_5_110_08  Grundriss Untergeschoss NO</v>
      </c>
    </row>
    <row r="127" spans="1:33" s="337" customFormat="1" ht="12.75" customHeight="1" x14ac:dyDescent="0.25">
      <c r="A127" s="28">
        <v>710</v>
      </c>
      <c r="B127" s="13">
        <v>62</v>
      </c>
      <c r="C127" s="7" t="s">
        <v>9</v>
      </c>
      <c r="D127" s="7" t="s">
        <v>98</v>
      </c>
      <c r="E127" s="7" t="s">
        <v>60</v>
      </c>
      <c r="F127" s="7" t="s">
        <v>51</v>
      </c>
      <c r="G127" s="931" t="s">
        <v>56</v>
      </c>
      <c r="H127" s="911">
        <v>44592</v>
      </c>
      <c r="I127" s="901" t="s">
        <v>1557</v>
      </c>
      <c r="J127" s="987" t="s">
        <v>26</v>
      </c>
      <c r="K127" s="988" t="s">
        <v>26</v>
      </c>
      <c r="L127" s="342">
        <v>44632</v>
      </c>
      <c r="M127" s="342">
        <v>44678</v>
      </c>
      <c r="N127" s="5"/>
      <c r="O127" s="5"/>
      <c r="P127" s="390"/>
      <c r="Q127" s="538" t="s">
        <v>101</v>
      </c>
      <c r="R127" s="8" t="s">
        <v>102</v>
      </c>
      <c r="S127" s="8" t="s">
        <v>103</v>
      </c>
      <c r="T127" s="17" t="s">
        <v>248</v>
      </c>
      <c r="U127" s="17" t="s">
        <v>232</v>
      </c>
      <c r="V127" s="17" t="s">
        <v>375</v>
      </c>
      <c r="W127" s="27"/>
      <c r="X127" s="5" t="s">
        <v>14</v>
      </c>
      <c r="Y127" s="38" t="s">
        <v>244</v>
      </c>
      <c r="Z127" s="15" t="s">
        <v>21</v>
      </c>
      <c r="AA127" s="3" t="s">
        <v>53</v>
      </c>
      <c r="AB127" s="4"/>
      <c r="AC127" s="4" t="s">
        <v>275</v>
      </c>
      <c r="AD127" s="7" t="s">
        <v>28</v>
      </c>
      <c r="AE127" s="6" t="str">
        <f t="shared" si="58"/>
        <v>710_62_1370_5_110_08_B</v>
      </c>
      <c r="AF127" s="5">
        <v>8</v>
      </c>
      <c r="AG127" s="45" t="str">
        <f t="shared" si="61"/>
        <v>710_62_1370_5_110_08  Grundriss Untergeschoss NO</v>
      </c>
    </row>
    <row r="128" spans="1:33" s="885" customFormat="1" ht="12.75" hidden="1" customHeight="1" x14ac:dyDescent="0.25">
      <c r="A128" s="874">
        <v>710</v>
      </c>
      <c r="B128" s="791">
        <v>62</v>
      </c>
      <c r="C128" s="875" t="s">
        <v>9</v>
      </c>
      <c r="D128" s="875" t="s">
        <v>98</v>
      </c>
      <c r="E128" s="875" t="s">
        <v>60</v>
      </c>
      <c r="F128" s="875" t="s">
        <v>52</v>
      </c>
      <c r="G128" s="933" t="s">
        <v>19</v>
      </c>
      <c r="H128" s="918" t="s">
        <v>366</v>
      </c>
      <c r="I128" s="934" t="s">
        <v>1556</v>
      </c>
      <c r="J128" s="985" t="s">
        <v>26</v>
      </c>
      <c r="K128" s="986" t="s">
        <v>26</v>
      </c>
      <c r="L128" s="118" t="s">
        <v>564</v>
      </c>
      <c r="M128" s="929">
        <v>43970</v>
      </c>
      <c r="N128" s="118"/>
      <c r="O128" s="118"/>
      <c r="P128" s="444"/>
      <c r="Q128" s="959" t="s">
        <v>101</v>
      </c>
      <c r="R128" s="878" t="s">
        <v>102</v>
      </c>
      <c r="S128" s="878" t="s">
        <v>103</v>
      </c>
      <c r="T128" s="879" t="s">
        <v>248</v>
      </c>
      <c r="U128" s="879" t="s">
        <v>232</v>
      </c>
      <c r="V128" s="879" t="s">
        <v>376</v>
      </c>
      <c r="W128" s="963"/>
      <c r="X128" s="118" t="s">
        <v>14</v>
      </c>
      <c r="Y128" s="919" t="s">
        <v>244</v>
      </c>
      <c r="Z128" s="920" t="s">
        <v>21</v>
      </c>
      <c r="AA128" s="882" t="s">
        <v>53</v>
      </c>
      <c r="AB128" s="883"/>
      <c r="AC128" s="883" t="s">
        <v>275</v>
      </c>
      <c r="AD128" s="875" t="s">
        <v>28</v>
      </c>
      <c r="AE128" s="128" t="str">
        <f t="shared" ref="AE128" si="76">IF(A128="","",A128&amp;"_"&amp;B128&amp;"_"&amp;C128&amp;"_"&amp;D128&amp;"_"&amp;E128&amp;"_"&amp;F128&amp;"_"&amp;G128)</f>
        <v>710_62_1370_5_110_09_A</v>
      </c>
      <c r="AF128" s="118">
        <v>9</v>
      </c>
      <c r="AG128" s="884" t="str">
        <f t="shared" ref="AG128" si="77">IF(A128="","",A128&amp;"_"&amp;B128&amp;"_"&amp;C128&amp;"_"&amp;D128&amp;"_"&amp;E128&amp;"_"&amp;F128&amp;"  "&amp;V128)</f>
        <v>710_62_1370_5_110_09  Grundriss Obergeschoss SW</v>
      </c>
    </row>
    <row r="129" spans="1:33" s="337" customFormat="1" ht="12.75" customHeight="1" x14ac:dyDescent="0.25">
      <c r="A129" s="28">
        <v>710</v>
      </c>
      <c r="B129" s="13">
        <v>62</v>
      </c>
      <c r="C129" s="7" t="s">
        <v>9</v>
      </c>
      <c r="D129" s="7" t="s">
        <v>98</v>
      </c>
      <c r="E129" s="7" t="s">
        <v>60</v>
      </c>
      <c r="F129" s="7" t="s">
        <v>52</v>
      </c>
      <c r="G129" s="931" t="s">
        <v>56</v>
      </c>
      <c r="H129" s="911">
        <v>44592</v>
      </c>
      <c r="I129" s="901" t="s">
        <v>1557</v>
      </c>
      <c r="J129" s="987" t="s">
        <v>26</v>
      </c>
      <c r="K129" s="988" t="s">
        <v>26</v>
      </c>
      <c r="L129" s="342">
        <v>44632</v>
      </c>
      <c r="M129" s="342">
        <v>44678</v>
      </c>
      <c r="N129" s="5"/>
      <c r="O129" s="5"/>
      <c r="P129" s="390"/>
      <c r="Q129" s="538" t="s">
        <v>101</v>
      </c>
      <c r="R129" s="8" t="s">
        <v>102</v>
      </c>
      <c r="S129" s="8" t="s">
        <v>103</v>
      </c>
      <c r="T129" s="17" t="s">
        <v>248</v>
      </c>
      <c r="U129" s="17" t="s">
        <v>232</v>
      </c>
      <c r="V129" s="17" t="s">
        <v>376</v>
      </c>
      <c r="W129" s="27"/>
      <c r="X129" s="5" t="s">
        <v>14</v>
      </c>
      <c r="Y129" s="38" t="s">
        <v>244</v>
      </c>
      <c r="Z129" s="15" t="s">
        <v>21</v>
      </c>
      <c r="AA129" s="3" t="s">
        <v>53</v>
      </c>
      <c r="AB129" s="4"/>
      <c r="AC129" s="4" t="s">
        <v>275</v>
      </c>
      <c r="AD129" s="7" t="s">
        <v>28</v>
      </c>
      <c r="AE129" s="6" t="str">
        <f t="shared" si="58"/>
        <v>710_62_1370_5_110_09_B</v>
      </c>
      <c r="AF129" s="5">
        <v>9</v>
      </c>
      <c r="AG129" s="45" t="str">
        <f t="shared" si="61"/>
        <v>710_62_1370_5_110_09  Grundriss Obergeschoss SW</v>
      </c>
    </row>
    <row r="130" spans="1:33" s="885" customFormat="1" ht="12.75" hidden="1" customHeight="1" x14ac:dyDescent="0.25">
      <c r="A130" s="874">
        <v>710</v>
      </c>
      <c r="B130" s="791">
        <v>62</v>
      </c>
      <c r="C130" s="875" t="s">
        <v>9</v>
      </c>
      <c r="D130" s="875" t="s">
        <v>98</v>
      </c>
      <c r="E130" s="875" t="s">
        <v>60</v>
      </c>
      <c r="F130" s="875" t="s">
        <v>279</v>
      </c>
      <c r="G130" s="933" t="s">
        <v>19</v>
      </c>
      <c r="H130" s="918" t="s">
        <v>366</v>
      </c>
      <c r="I130" s="934" t="s">
        <v>1556</v>
      </c>
      <c r="J130" s="985" t="s">
        <v>26</v>
      </c>
      <c r="K130" s="986" t="s">
        <v>26</v>
      </c>
      <c r="L130" s="118" t="s">
        <v>564</v>
      </c>
      <c r="M130" s="929">
        <v>43970</v>
      </c>
      <c r="N130" s="118"/>
      <c r="O130" s="118"/>
      <c r="P130" s="444"/>
      <c r="Q130" s="959" t="s">
        <v>101</v>
      </c>
      <c r="R130" s="878" t="s">
        <v>102</v>
      </c>
      <c r="S130" s="878" t="s">
        <v>103</v>
      </c>
      <c r="T130" s="879" t="s">
        <v>248</v>
      </c>
      <c r="U130" s="879" t="s">
        <v>232</v>
      </c>
      <c r="V130" s="879" t="s">
        <v>377</v>
      </c>
      <c r="W130" s="963"/>
      <c r="X130" s="118" t="s">
        <v>14</v>
      </c>
      <c r="Y130" s="919" t="s">
        <v>244</v>
      </c>
      <c r="Z130" s="920" t="s">
        <v>21</v>
      </c>
      <c r="AA130" s="882" t="s">
        <v>53</v>
      </c>
      <c r="AB130" s="883"/>
      <c r="AC130" s="883" t="s">
        <v>275</v>
      </c>
      <c r="AD130" s="875" t="s">
        <v>28</v>
      </c>
      <c r="AE130" s="128" t="str">
        <f t="shared" ref="AE130" si="78">IF(A130="","",A130&amp;"_"&amp;B130&amp;"_"&amp;C130&amp;"_"&amp;D130&amp;"_"&amp;E130&amp;"_"&amp;F130&amp;"_"&amp;G130)</f>
        <v>710_62_1370_5_110_10_A</v>
      </c>
      <c r="AF130" s="118">
        <v>10</v>
      </c>
      <c r="AG130" s="884" t="str">
        <f t="shared" ref="AG130" si="79">IF(A130="","",A130&amp;"_"&amp;B130&amp;"_"&amp;C130&amp;"_"&amp;D130&amp;"_"&amp;E130&amp;"_"&amp;F130&amp;"  "&amp;V130)</f>
        <v>710_62_1370_5_110_10  Grundriss Obergeschoss SO</v>
      </c>
    </row>
    <row r="131" spans="1:33" s="337" customFormat="1" ht="12.75" customHeight="1" x14ac:dyDescent="0.25">
      <c r="A131" s="28">
        <v>710</v>
      </c>
      <c r="B131" s="13">
        <v>62</v>
      </c>
      <c r="C131" s="7" t="s">
        <v>9</v>
      </c>
      <c r="D131" s="7" t="s">
        <v>98</v>
      </c>
      <c r="E131" s="7" t="s">
        <v>60</v>
      </c>
      <c r="F131" s="7" t="s">
        <v>279</v>
      </c>
      <c r="G131" s="931" t="s">
        <v>56</v>
      </c>
      <c r="H131" s="911">
        <v>44592</v>
      </c>
      <c r="I131" s="901" t="s">
        <v>1557</v>
      </c>
      <c r="J131" s="987" t="s">
        <v>26</v>
      </c>
      <c r="K131" s="988" t="s">
        <v>26</v>
      </c>
      <c r="L131" s="342">
        <v>44632</v>
      </c>
      <c r="M131" s="342">
        <v>44678</v>
      </c>
      <c r="N131" s="5"/>
      <c r="O131" s="5"/>
      <c r="P131" s="390"/>
      <c r="Q131" s="538" t="s">
        <v>101</v>
      </c>
      <c r="R131" s="8" t="s">
        <v>102</v>
      </c>
      <c r="S131" s="8" t="s">
        <v>103</v>
      </c>
      <c r="T131" s="17" t="s">
        <v>248</v>
      </c>
      <c r="U131" s="17" t="s">
        <v>232</v>
      </c>
      <c r="V131" s="17" t="s">
        <v>377</v>
      </c>
      <c r="W131" s="27"/>
      <c r="X131" s="5" t="s">
        <v>14</v>
      </c>
      <c r="Y131" s="38" t="s">
        <v>244</v>
      </c>
      <c r="Z131" s="15" t="s">
        <v>21</v>
      </c>
      <c r="AA131" s="3" t="s">
        <v>53</v>
      </c>
      <c r="AB131" s="4"/>
      <c r="AC131" s="4" t="s">
        <v>275</v>
      </c>
      <c r="AD131" s="7" t="s">
        <v>28</v>
      </c>
      <c r="AE131" s="6" t="str">
        <f t="shared" si="58"/>
        <v>710_62_1370_5_110_10_B</v>
      </c>
      <c r="AF131" s="5">
        <v>10</v>
      </c>
      <c r="AG131" s="45" t="str">
        <f t="shared" si="61"/>
        <v>710_62_1370_5_110_10  Grundriss Obergeschoss SO</v>
      </c>
    </row>
    <row r="132" spans="1:33" s="885" customFormat="1" ht="12.75" hidden="1" customHeight="1" x14ac:dyDescent="0.25">
      <c r="A132" s="874">
        <v>710</v>
      </c>
      <c r="B132" s="791">
        <v>62</v>
      </c>
      <c r="C132" s="875" t="s">
        <v>9</v>
      </c>
      <c r="D132" s="875" t="s">
        <v>98</v>
      </c>
      <c r="E132" s="875" t="s">
        <v>60</v>
      </c>
      <c r="F132" s="875" t="s">
        <v>108</v>
      </c>
      <c r="G132" s="933" t="s">
        <v>19</v>
      </c>
      <c r="H132" s="918" t="s">
        <v>366</v>
      </c>
      <c r="I132" s="934" t="s">
        <v>1556</v>
      </c>
      <c r="J132" s="985" t="s">
        <v>26</v>
      </c>
      <c r="K132" s="986" t="s">
        <v>26</v>
      </c>
      <c r="L132" s="118" t="s">
        <v>564</v>
      </c>
      <c r="M132" s="929">
        <v>43970</v>
      </c>
      <c r="N132" s="118"/>
      <c r="O132" s="118"/>
      <c r="P132" s="444"/>
      <c r="Q132" s="959" t="s">
        <v>101</v>
      </c>
      <c r="R132" s="878" t="s">
        <v>102</v>
      </c>
      <c r="S132" s="878" t="s">
        <v>103</v>
      </c>
      <c r="T132" s="879" t="s">
        <v>248</v>
      </c>
      <c r="U132" s="879" t="s">
        <v>232</v>
      </c>
      <c r="V132" s="879" t="s">
        <v>378</v>
      </c>
      <c r="W132" s="963"/>
      <c r="X132" s="118" t="s">
        <v>14</v>
      </c>
      <c r="Y132" s="919" t="s">
        <v>244</v>
      </c>
      <c r="Z132" s="920" t="s">
        <v>21</v>
      </c>
      <c r="AA132" s="882" t="s">
        <v>53</v>
      </c>
      <c r="AB132" s="883"/>
      <c r="AC132" s="883" t="s">
        <v>275</v>
      </c>
      <c r="AD132" s="875" t="s">
        <v>28</v>
      </c>
      <c r="AE132" s="128" t="str">
        <f t="shared" ref="AE132" si="80">IF(A132="","",A132&amp;"_"&amp;B132&amp;"_"&amp;C132&amp;"_"&amp;D132&amp;"_"&amp;E132&amp;"_"&amp;F132&amp;"_"&amp;G132)</f>
        <v>710_62_1370_5_110_11_A</v>
      </c>
      <c r="AF132" s="118">
        <v>11</v>
      </c>
      <c r="AG132" s="884" t="str">
        <f t="shared" ref="AG132" si="81">IF(A132="","",A132&amp;"_"&amp;B132&amp;"_"&amp;C132&amp;"_"&amp;D132&amp;"_"&amp;E132&amp;"_"&amp;F132&amp;"  "&amp;V132)</f>
        <v>710_62_1370_5_110_11  Grundriss Obergeschoss NW</v>
      </c>
    </row>
    <row r="133" spans="1:33" s="337" customFormat="1" ht="12.75" customHeight="1" x14ac:dyDescent="0.25">
      <c r="A133" s="28">
        <v>710</v>
      </c>
      <c r="B133" s="13">
        <v>62</v>
      </c>
      <c r="C133" s="7" t="s">
        <v>9</v>
      </c>
      <c r="D133" s="7" t="s">
        <v>98</v>
      </c>
      <c r="E133" s="7" t="s">
        <v>60</v>
      </c>
      <c r="F133" s="7" t="s">
        <v>108</v>
      </c>
      <c r="G133" s="931" t="s">
        <v>56</v>
      </c>
      <c r="H133" s="911">
        <v>44592</v>
      </c>
      <c r="I133" s="901" t="s">
        <v>1557</v>
      </c>
      <c r="J133" s="987" t="s">
        <v>26</v>
      </c>
      <c r="K133" s="988" t="s">
        <v>26</v>
      </c>
      <c r="L133" s="342">
        <v>44632</v>
      </c>
      <c r="M133" s="342">
        <v>44678</v>
      </c>
      <c r="N133" s="5"/>
      <c r="O133" s="5"/>
      <c r="P133" s="390"/>
      <c r="Q133" s="538" t="s">
        <v>101</v>
      </c>
      <c r="R133" s="8" t="s">
        <v>102</v>
      </c>
      <c r="S133" s="8" t="s">
        <v>103</v>
      </c>
      <c r="T133" s="17" t="s">
        <v>248</v>
      </c>
      <c r="U133" s="17" t="s">
        <v>232</v>
      </c>
      <c r="V133" s="17" t="s">
        <v>378</v>
      </c>
      <c r="W133" s="27"/>
      <c r="X133" s="5" t="s">
        <v>14</v>
      </c>
      <c r="Y133" s="38" t="s">
        <v>244</v>
      </c>
      <c r="Z133" s="15" t="s">
        <v>21</v>
      </c>
      <c r="AA133" s="3" t="s">
        <v>53</v>
      </c>
      <c r="AB133" s="4"/>
      <c r="AC133" s="4" t="s">
        <v>275</v>
      </c>
      <c r="AD133" s="7" t="s">
        <v>28</v>
      </c>
      <c r="AE133" s="6" t="str">
        <f t="shared" si="58"/>
        <v>710_62_1370_5_110_11_B</v>
      </c>
      <c r="AF133" s="5">
        <v>11</v>
      </c>
      <c r="AG133" s="45" t="str">
        <f t="shared" si="61"/>
        <v>710_62_1370_5_110_11  Grundriss Obergeschoss NW</v>
      </c>
    </row>
    <row r="134" spans="1:33" s="885" customFormat="1" ht="12.75" hidden="1" customHeight="1" x14ac:dyDescent="0.25">
      <c r="A134" s="874">
        <v>710</v>
      </c>
      <c r="B134" s="791">
        <v>62</v>
      </c>
      <c r="C134" s="875" t="s">
        <v>9</v>
      </c>
      <c r="D134" s="875" t="s">
        <v>98</v>
      </c>
      <c r="E134" s="875" t="s">
        <v>60</v>
      </c>
      <c r="F134" s="875" t="s">
        <v>109</v>
      </c>
      <c r="G134" s="933" t="s">
        <v>19</v>
      </c>
      <c r="H134" s="918" t="s">
        <v>366</v>
      </c>
      <c r="I134" s="934" t="s">
        <v>1556</v>
      </c>
      <c r="J134" s="985" t="s">
        <v>26</v>
      </c>
      <c r="K134" s="986" t="s">
        <v>26</v>
      </c>
      <c r="L134" s="118" t="s">
        <v>564</v>
      </c>
      <c r="M134" s="929">
        <v>43970</v>
      </c>
      <c r="N134" s="118"/>
      <c r="O134" s="118"/>
      <c r="P134" s="444"/>
      <c r="Q134" s="959" t="s">
        <v>101</v>
      </c>
      <c r="R134" s="878" t="s">
        <v>102</v>
      </c>
      <c r="S134" s="878" t="s">
        <v>103</v>
      </c>
      <c r="T134" s="879" t="s">
        <v>248</v>
      </c>
      <c r="U134" s="879" t="s">
        <v>232</v>
      </c>
      <c r="V134" s="879" t="s">
        <v>379</v>
      </c>
      <c r="W134" s="963"/>
      <c r="X134" s="118" t="s">
        <v>14</v>
      </c>
      <c r="Y134" s="919" t="s">
        <v>244</v>
      </c>
      <c r="Z134" s="920" t="s">
        <v>21</v>
      </c>
      <c r="AA134" s="882" t="s">
        <v>53</v>
      </c>
      <c r="AB134" s="883"/>
      <c r="AC134" s="883" t="s">
        <v>275</v>
      </c>
      <c r="AD134" s="875" t="s">
        <v>28</v>
      </c>
      <c r="AE134" s="128" t="str">
        <f t="shared" ref="AE134" si="82">IF(A134="","",A134&amp;"_"&amp;B134&amp;"_"&amp;C134&amp;"_"&amp;D134&amp;"_"&amp;E134&amp;"_"&amp;F134&amp;"_"&amp;G134)</f>
        <v>710_62_1370_5_110_12_A</v>
      </c>
      <c r="AF134" s="118">
        <v>12</v>
      </c>
      <c r="AG134" s="884" t="str">
        <f t="shared" ref="AG134" si="83">IF(A134="","",A134&amp;"_"&amp;B134&amp;"_"&amp;C134&amp;"_"&amp;D134&amp;"_"&amp;E134&amp;"_"&amp;F134&amp;"  "&amp;V134)</f>
        <v>710_62_1370_5_110_12  Grundriss Obergeschoss NO</v>
      </c>
    </row>
    <row r="135" spans="1:33" s="337" customFormat="1" ht="12.75" customHeight="1" x14ac:dyDescent="0.25">
      <c r="A135" s="28">
        <v>710</v>
      </c>
      <c r="B135" s="13">
        <v>62</v>
      </c>
      <c r="C135" s="7" t="s">
        <v>9</v>
      </c>
      <c r="D135" s="7" t="s">
        <v>98</v>
      </c>
      <c r="E135" s="7" t="s">
        <v>60</v>
      </c>
      <c r="F135" s="7" t="s">
        <v>109</v>
      </c>
      <c r="G135" s="931" t="s">
        <v>56</v>
      </c>
      <c r="H135" s="911">
        <v>44592</v>
      </c>
      <c r="I135" s="901" t="s">
        <v>1557</v>
      </c>
      <c r="J135" s="987" t="s">
        <v>26</v>
      </c>
      <c r="K135" s="988" t="s">
        <v>26</v>
      </c>
      <c r="L135" s="342">
        <v>44632</v>
      </c>
      <c r="M135" s="342">
        <v>44678</v>
      </c>
      <c r="N135" s="5"/>
      <c r="O135" s="5"/>
      <c r="P135" s="390"/>
      <c r="Q135" s="538" t="s">
        <v>101</v>
      </c>
      <c r="R135" s="8" t="s">
        <v>102</v>
      </c>
      <c r="S135" s="8" t="s">
        <v>103</v>
      </c>
      <c r="T135" s="17" t="s">
        <v>248</v>
      </c>
      <c r="U135" s="17" t="s">
        <v>232</v>
      </c>
      <c r="V135" s="17" t="s">
        <v>379</v>
      </c>
      <c r="W135" s="27"/>
      <c r="X135" s="5" t="s">
        <v>14</v>
      </c>
      <c r="Y135" s="38" t="s">
        <v>244</v>
      </c>
      <c r="Z135" s="15" t="s">
        <v>21</v>
      </c>
      <c r="AA135" s="3" t="s">
        <v>53</v>
      </c>
      <c r="AB135" s="4"/>
      <c r="AC135" s="4" t="s">
        <v>275</v>
      </c>
      <c r="AD135" s="7" t="s">
        <v>28</v>
      </c>
      <c r="AE135" s="6" t="str">
        <f t="shared" si="58"/>
        <v>710_62_1370_5_110_12_B</v>
      </c>
      <c r="AF135" s="5">
        <v>12</v>
      </c>
      <c r="AG135" s="45" t="str">
        <f t="shared" si="61"/>
        <v>710_62_1370_5_110_12  Grundriss Obergeschoss NO</v>
      </c>
    </row>
    <row r="136" spans="1:33" s="885" customFormat="1" ht="12.75" hidden="1" customHeight="1" x14ac:dyDescent="0.25">
      <c r="A136" s="874">
        <v>710</v>
      </c>
      <c r="B136" s="791">
        <v>62</v>
      </c>
      <c r="C136" s="875" t="s">
        <v>9</v>
      </c>
      <c r="D136" s="875" t="s">
        <v>98</v>
      </c>
      <c r="E136" s="875" t="s">
        <v>60</v>
      </c>
      <c r="F136" s="875" t="s">
        <v>276</v>
      </c>
      <c r="G136" s="933" t="s">
        <v>19</v>
      </c>
      <c r="H136" s="918" t="s">
        <v>366</v>
      </c>
      <c r="I136" s="934" t="s">
        <v>1556</v>
      </c>
      <c r="J136" s="985" t="s">
        <v>26</v>
      </c>
      <c r="K136" s="986" t="s">
        <v>26</v>
      </c>
      <c r="L136" s="118" t="s">
        <v>564</v>
      </c>
      <c r="M136" s="929">
        <v>43970</v>
      </c>
      <c r="N136" s="118"/>
      <c r="O136" s="118"/>
      <c r="P136" s="444"/>
      <c r="Q136" s="959" t="s">
        <v>101</v>
      </c>
      <c r="R136" s="878" t="s">
        <v>102</v>
      </c>
      <c r="S136" s="878" t="s">
        <v>103</v>
      </c>
      <c r="T136" s="879" t="s">
        <v>248</v>
      </c>
      <c r="U136" s="879" t="s">
        <v>232</v>
      </c>
      <c r="V136" s="879" t="s">
        <v>380</v>
      </c>
      <c r="W136" s="963"/>
      <c r="X136" s="118" t="s">
        <v>14</v>
      </c>
      <c r="Y136" s="919" t="s">
        <v>244</v>
      </c>
      <c r="Z136" s="920" t="s">
        <v>21</v>
      </c>
      <c r="AA136" s="882" t="s">
        <v>53</v>
      </c>
      <c r="AB136" s="883"/>
      <c r="AC136" s="883" t="s">
        <v>275</v>
      </c>
      <c r="AD136" s="875" t="s">
        <v>28</v>
      </c>
      <c r="AE136" s="128" t="str">
        <f t="shared" ref="AE136" si="84">IF(A136="","",A136&amp;"_"&amp;B136&amp;"_"&amp;C136&amp;"_"&amp;D136&amp;"_"&amp;E136&amp;"_"&amp;F136&amp;"_"&amp;G136)</f>
        <v>710_62_1370_5_110_13_A</v>
      </c>
      <c r="AF136" s="118">
        <v>13</v>
      </c>
      <c r="AG136" s="884" t="str">
        <f t="shared" ref="AG136" si="85">IF(A136="","",A136&amp;"_"&amp;B136&amp;"_"&amp;C136&amp;"_"&amp;D136&amp;"_"&amp;E136&amp;"_"&amp;F136&amp;"  "&amp;V136)</f>
        <v>710_62_1370_5_110_13  Grundriss 2. OG (Dach) SW</v>
      </c>
    </row>
    <row r="137" spans="1:33" s="337" customFormat="1" ht="12.75" customHeight="1" x14ac:dyDescent="0.25">
      <c r="A137" s="28">
        <v>710</v>
      </c>
      <c r="B137" s="13">
        <v>62</v>
      </c>
      <c r="C137" s="7" t="s">
        <v>9</v>
      </c>
      <c r="D137" s="7" t="s">
        <v>98</v>
      </c>
      <c r="E137" s="7" t="s">
        <v>60</v>
      </c>
      <c r="F137" s="7" t="s">
        <v>276</v>
      </c>
      <c r="G137" s="931" t="s">
        <v>56</v>
      </c>
      <c r="H137" s="911">
        <v>44592</v>
      </c>
      <c r="I137" s="901" t="s">
        <v>1557</v>
      </c>
      <c r="J137" s="987" t="s">
        <v>26</v>
      </c>
      <c r="K137" s="988" t="s">
        <v>26</v>
      </c>
      <c r="L137" s="342">
        <v>44632</v>
      </c>
      <c r="M137" s="342">
        <v>44678</v>
      </c>
      <c r="N137" s="5"/>
      <c r="O137" s="5"/>
      <c r="P137" s="390"/>
      <c r="Q137" s="538" t="s">
        <v>101</v>
      </c>
      <c r="R137" s="8" t="s">
        <v>102</v>
      </c>
      <c r="S137" s="8" t="s">
        <v>103</v>
      </c>
      <c r="T137" s="17" t="s">
        <v>248</v>
      </c>
      <c r="U137" s="17" t="s">
        <v>232</v>
      </c>
      <c r="V137" s="17" t="s">
        <v>380</v>
      </c>
      <c r="W137" s="27"/>
      <c r="X137" s="5" t="s">
        <v>14</v>
      </c>
      <c r="Y137" s="38" t="s">
        <v>244</v>
      </c>
      <c r="Z137" s="15" t="s">
        <v>21</v>
      </c>
      <c r="AA137" s="3" t="s">
        <v>53</v>
      </c>
      <c r="AB137" s="4"/>
      <c r="AC137" s="4" t="s">
        <v>275</v>
      </c>
      <c r="AD137" s="7" t="s">
        <v>28</v>
      </c>
      <c r="AE137" s="6" t="str">
        <f t="shared" si="58"/>
        <v>710_62_1370_5_110_13_B</v>
      </c>
      <c r="AF137" s="5">
        <v>13</v>
      </c>
      <c r="AG137" s="45" t="str">
        <f t="shared" si="61"/>
        <v>710_62_1370_5_110_13  Grundriss 2. OG (Dach) SW</v>
      </c>
    </row>
    <row r="138" spans="1:33" s="885" customFormat="1" ht="12.75" hidden="1" customHeight="1" x14ac:dyDescent="0.25">
      <c r="A138" s="874">
        <v>710</v>
      </c>
      <c r="B138" s="791">
        <v>62</v>
      </c>
      <c r="C138" s="875" t="s">
        <v>9</v>
      </c>
      <c r="D138" s="875" t="s">
        <v>98</v>
      </c>
      <c r="E138" s="875" t="s">
        <v>60</v>
      </c>
      <c r="F138" s="875" t="s">
        <v>280</v>
      </c>
      <c r="G138" s="933" t="s">
        <v>19</v>
      </c>
      <c r="H138" s="918" t="s">
        <v>366</v>
      </c>
      <c r="I138" s="934" t="s">
        <v>1556</v>
      </c>
      <c r="J138" s="985" t="s">
        <v>26</v>
      </c>
      <c r="K138" s="986" t="s">
        <v>26</v>
      </c>
      <c r="L138" s="118" t="s">
        <v>564</v>
      </c>
      <c r="M138" s="929">
        <v>43970</v>
      </c>
      <c r="N138" s="118"/>
      <c r="O138" s="118"/>
      <c r="P138" s="444"/>
      <c r="Q138" s="959" t="s">
        <v>101</v>
      </c>
      <c r="R138" s="878" t="s">
        <v>102</v>
      </c>
      <c r="S138" s="878" t="s">
        <v>103</v>
      </c>
      <c r="T138" s="879" t="s">
        <v>248</v>
      </c>
      <c r="U138" s="879" t="s">
        <v>232</v>
      </c>
      <c r="V138" s="879" t="s">
        <v>381</v>
      </c>
      <c r="W138" s="963"/>
      <c r="X138" s="118" t="s">
        <v>14</v>
      </c>
      <c r="Y138" s="919" t="s">
        <v>244</v>
      </c>
      <c r="Z138" s="920" t="s">
        <v>21</v>
      </c>
      <c r="AA138" s="882" t="s">
        <v>53</v>
      </c>
      <c r="AB138" s="883"/>
      <c r="AC138" s="883" t="s">
        <v>275</v>
      </c>
      <c r="AD138" s="875" t="s">
        <v>28</v>
      </c>
      <c r="AE138" s="128" t="str">
        <f t="shared" ref="AE138" si="86">IF(A138="","",A138&amp;"_"&amp;B138&amp;"_"&amp;C138&amp;"_"&amp;D138&amp;"_"&amp;E138&amp;"_"&amp;F138&amp;"_"&amp;G138)</f>
        <v>710_62_1370_5_110_14_A</v>
      </c>
      <c r="AF138" s="118">
        <v>14</v>
      </c>
      <c r="AG138" s="884" t="str">
        <f t="shared" ref="AG138" si="87">IF(A138="","",A138&amp;"_"&amp;B138&amp;"_"&amp;C138&amp;"_"&amp;D138&amp;"_"&amp;E138&amp;"_"&amp;F138&amp;"  "&amp;V138)</f>
        <v>710_62_1370_5_110_14  Grundriss 2. OG (Dach) SO</v>
      </c>
    </row>
    <row r="139" spans="1:33" s="337" customFormat="1" ht="12.75" customHeight="1" x14ac:dyDescent="0.25">
      <c r="A139" s="28">
        <v>710</v>
      </c>
      <c r="B139" s="13">
        <v>62</v>
      </c>
      <c r="C139" s="7" t="s">
        <v>9</v>
      </c>
      <c r="D139" s="7" t="s">
        <v>98</v>
      </c>
      <c r="E139" s="7" t="s">
        <v>60</v>
      </c>
      <c r="F139" s="7" t="s">
        <v>280</v>
      </c>
      <c r="G139" s="931" t="s">
        <v>56</v>
      </c>
      <c r="H139" s="911">
        <v>44592</v>
      </c>
      <c r="I139" s="901" t="s">
        <v>1557</v>
      </c>
      <c r="J139" s="987" t="s">
        <v>26</v>
      </c>
      <c r="K139" s="988" t="s">
        <v>26</v>
      </c>
      <c r="L139" s="342">
        <v>44632</v>
      </c>
      <c r="M139" s="342">
        <v>44678</v>
      </c>
      <c r="N139" s="5"/>
      <c r="O139" s="5"/>
      <c r="P139" s="390"/>
      <c r="Q139" s="538" t="s">
        <v>101</v>
      </c>
      <c r="R139" s="8" t="s">
        <v>102</v>
      </c>
      <c r="S139" s="8" t="s">
        <v>103</v>
      </c>
      <c r="T139" s="17" t="s">
        <v>248</v>
      </c>
      <c r="U139" s="17" t="s">
        <v>232</v>
      </c>
      <c r="V139" s="17" t="s">
        <v>381</v>
      </c>
      <c r="W139" s="27"/>
      <c r="X139" s="5" t="s">
        <v>14</v>
      </c>
      <c r="Y139" s="38" t="s">
        <v>244</v>
      </c>
      <c r="Z139" s="15" t="s">
        <v>21</v>
      </c>
      <c r="AA139" s="3" t="s">
        <v>53</v>
      </c>
      <c r="AB139" s="4"/>
      <c r="AC139" s="4" t="s">
        <v>275</v>
      </c>
      <c r="AD139" s="7" t="s">
        <v>28</v>
      </c>
      <c r="AE139" s="6" t="str">
        <f t="shared" si="58"/>
        <v>710_62_1370_5_110_14_B</v>
      </c>
      <c r="AF139" s="5">
        <v>14</v>
      </c>
      <c r="AG139" s="45" t="str">
        <f t="shared" si="61"/>
        <v>710_62_1370_5_110_14  Grundriss 2. OG (Dach) SO</v>
      </c>
    </row>
    <row r="140" spans="1:33" s="885" customFormat="1" ht="12.75" hidden="1" customHeight="1" x14ac:dyDescent="0.25">
      <c r="A140" s="874">
        <v>710</v>
      </c>
      <c r="B140" s="791">
        <v>62</v>
      </c>
      <c r="C140" s="875" t="s">
        <v>9</v>
      </c>
      <c r="D140" s="875" t="s">
        <v>98</v>
      </c>
      <c r="E140" s="875" t="s">
        <v>60</v>
      </c>
      <c r="F140" s="875" t="s">
        <v>281</v>
      </c>
      <c r="G140" s="933" t="s">
        <v>19</v>
      </c>
      <c r="H140" s="918" t="s">
        <v>366</v>
      </c>
      <c r="I140" s="934" t="s">
        <v>1556</v>
      </c>
      <c r="J140" s="985" t="s">
        <v>26</v>
      </c>
      <c r="K140" s="986" t="s">
        <v>26</v>
      </c>
      <c r="L140" s="118" t="s">
        <v>564</v>
      </c>
      <c r="M140" s="929">
        <v>43970</v>
      </c>
      <c r="N140" s="118"/>
      <c r="O140" s="118"/>
      <c r="P140" s="444"/>
      <c r="Q140" s="959" t="s">
        <v>101</v>
      </c>
      <c r="R140" s="878" t="s">
        <v>102</v>
      </c>
      <c r="S140" s="878" t="s">
        <v>103</v>
      </c>
      <c r="T140" s="879" t="s">
        <v>248</v>
      </c>
      <c r="U140" s="879" t="s">
        <v>232</v>
      </c>
      <c r="V140" s="879" t="s">
        <v>382</v>
      </c>
      <c r="W140" s="963"/>
      <c r="X140" s="118" t="s">
        <v>14</v>
      </c>
      <c r="Y140" s="919" t="s">
        <v>244</v>
      </c>
      <c r="Z140" s="920" t="s">
        <v>21</v>
      </c>
      <c r="AA140" s="882" t="s">
        <v>53</v>
      </c>
      <c r="AB140" s="883"/>
      <c r="AC140" s="883" t="s">
        <v>275</v>
      </c>
      <c r="AD140" s="875" t="s">
        <v>28</v>
      </c>
      <c r="AE140" s="128" t="str">
        <f t="shared" ref="AE140" si="88">IF(A140="","",A140&amp;"_"&amp;B140&amp;"_"&amp;C140&amp;"_"&amp;D140&amp;"_"&amp;E140&amp;"_"&amp;F140&amp;"_"&amp;G140)</f>
        <v>710_62_1370_5_110_15_A</v>
      </c>
      <c r="AF140" s="118">
        <v>15</v>
      </c>
      <c r="AG140" s="884" t="str">
        <f t="shared" ref="AG140" si="89">IF(A140="","",A140&amp;"_"&amp;B140&amp;"_"&amp;C140&amp;"_"&amp;D140&amp;"_"&amp;E140&amp;"_"&amp;F140&amp;"  "&amp;V140)</f>
        <v>710_62_1370_5_110_15  Grundriss 2. OG (Dach) NW</v>
      </c>
    </row>
    <row r="141" spans="1:33" s="337" customFormat="1" ht="12.75" customHeight="1" x14ac:dyDescent="0.25">
      <c r="A141" s="28">
        <v>710</v>
      </c>
      <c r="B141" s="13">
        <v>62</v>
      </c>
      <c r="C141" s="7" t="s">
        <v>9</v>
      </c>
      <c r="D141" s="7" t="s">
        <v>98</v>
      </c>
      <c r="E141" s="7" t="s">
        <v>60</v>
      </c>
      <c r="F141" s="7" t="s">
        <v>281</v>
      </c>
      <c r="G141" s="931" t="s">
        <v>56</v>
      </c>
      <c r="H141" s="911">
        <v>44592</v>
      </c>
      <c r="I141" s="901" t="s">
        <v>1557</v>
      </c>
      <c r="J141" s="987" t="s">
        <v>26</v>
      </c>
      <c r="K141" s="988" t="s">
        <v>26</v>
      </c>
      <c r="L141" s="342">
        <v>44632</v>
      </c>
      <c r="M141" s="342">
        <v>44678</v>
      </c>
      <c r="N141" s="5"/>
      <c r="O141" s="5"/>
      <c r="P141" s="390"/>
      <c r="Q141" s="538" t="s">
        <v>101</v>
      </c>
      <c r="R141" s="8" t="s">
        <v>102</v>
      </c>
      <c r="S141" s="8" t="s">
        <v>103</v>
      </c>
      <c r="T141" s="17" t="s">
        <v>248</v>
      </c>
      <c r="U141" s="17" t="s">
        <v>232</v>
      </c>
      <c r="V141" s="17" t="s">
        <v>382</v>
      </c>
      <c r="W141" s="27"/>
      <c r="X141" s="5" t="s">
        <v>14</v>
      </c>
      <c r="Y141" s="38" t="s">
        <v>244</v>
      </c>
      <c r="Z141" s="15" t="s">
        <v>21</v>
      </c>
      <c r="AA141" s="3" t="s">
        <v>53</v>
      </c>
      <c r="AB141" s="4"/>
      <c r="AC141" s="4" t="s">
        <v>275</v>
      </c>
      <c r="AD141" s="7" t="s">
        <v>28</v>
      </c>
      <c r="AE141" s="6" t="str">
        <f t="shared" si="58"/>
        <v>710_62_1370_5_110_15_B</v>
      </c>
      <c r="AF141" s="5">
        <v>15</v>
      </c>
      <c r="AG141" s="45" t="str">
        <f t="shared" si="61"/>
        <v>710_62_1370_5_110_15  Grundriss 2. OG (Dach) NW</v>
      </c>
    </row>
    <row r="142" spans="1:33" s="885" customFormat="1" ht="12.75" hidden="1" customHeight="1" x14ac:dyDescent="0.25">
      <c r="A142" s="874">
        <v>710</v>
      </c>
      <c r="B142" s="791">
        <v>62</v>
      </c>
      <c r="C142" s="875" t="s">
        <v>9</v>
      </c>
      <c r="D142" s="875" t="s">
        <v>98</v>
      </c>
      <c r="E142" s="875" t="s">
        <v>60</v>
      </c>
      <c r="F142" s="875" t="s">
        <v>282</v>
      </c>
      <c r="G142" s="933" t="s">
        <v>19</v>
      </c>
      <c r="H142" s="918" t="s">
        <v>366</v>
      </c>
      <c r="I142" s="934" t="s">
        <v>1556</v>
      </c>
      <c r="J142" s="985" t="s">
        <v>26</v>
      </c>
      <c r="K142" s="986" t="s">
        <v>26</v>
      </c>
      <c r="L142" s="118" t="s">
        <v>564</v>
      </c>
      <c r="M142" s="929">
        <v>43970</v>
      </c>
      <c r="N142" s="118"/>
      <c r="O142" s="118"/>
      <c r="P142" s="444"/>
      <c r="Q142" s="959" t="s">
        <v>101</v>
      </c>
      <c r="R142" s="878" t="s">
        <v>102</v>
      </c>
      <c r="S142" s="878" t="s">
        <v>103</v>
      </c>
      <c r="T142" s="879" t="s">
        <v>248</v>
      </c>
      <c r="U142" s="879" t="s">
        <v>232</v>
      </c>
      <c r="V142" s="879" t="s">
        <v>383</v>
      </c>
      <c r="W142" s="963"/>
      <c r="X142" s="118" t="s">
        <v>14</v>
      </c>
      <c r="Y142" s="919" t="s">
        <v>244</v>
      </c>
      <c r="Z142" s="920" t="s">
        <v>21</v>
      </c>
      <c r="AA142" s="882" t="s">
        <v>53</v>
      </c>
      <c r="AB142" s="883"/>
      <c r="AC142" s="883" t="s">
        <v>275</v>
      </c>
      <c r="AD142" s="875" t="s">
        <v>28</v>
      </c>
      <c r="AE142" s="128" t="str">
        <f t="shared" ref="AE142" si="90">IF(A142="","",A142&amp;"_"&amp;B142&amp;"_"&amp;C142&amp;"_"&amp;D142&amp;"_"&amp;E142&amp;"_"&amp;F142&amp;"_"&amp;G142)</f>
        <v>710_62_1370_5_110_16_A</v>
      </c>
      <c r="AF142" s="118">
        <v>16</v>
      </c>
      <c r="AG142" s="884" t="str">
        <f t="shared" ref="AG142" si="91">IF(A142="","",A142&amp;"_"&amp;B142&amp;"_"&amp;C142&amp;"_"&amp;D142&amp;"_"&amp;E142&amp;"_"&amp;F142&amp;"  "&amp;V142)</f>
        <v>710_62_1370_5_110_16  Grundriss 2. OG (Dach) NO</v>
      </c>
    </row>
    <row r="143" spans="1:33" s="337" customFormat="1" ht="12.75" customHeight="1" x14ac:dyDescent="0.25">
      <c r="A143" s="28">
        <v>710</v>
      </c>
      <c r="B143" s="13">
        <v>62</v>
      </c>
      <c r="C143" s="7" t="s">
        <v>9</v>
      </c>
      <c r="D143" s="7" t="s">
        <v>98</v>
      </c>
      <c r="E143" s="7" t="s">
        <v>60</v>
      </c>
      <c r="F143" s="7" t="s">
        <v>282</v>
      </c>
      <c r="G143" s="931" t="s">
        <v>56</v>
      </c>
      <c r="H143" s="911">
        <v>44592</v>
      </c>
      <c r="I143" s="901" t="s">
        <v>1557</v>
      </c>
      <c r="J143" s="987" t="s">
        <v>26</v>
      </c>
      <c r="K143" s="988" t="s">
        <v>26</v>
      </c>
      <c r="L143" s="342">
        <v>44632</v>
      </c>
      <c r="M143" s="342">
        <v>44678</v>
      </c>
      <c r="N143" s="5"/>
      <c r="O143" s="5"/>
      <c r="P143" s="390"/>
      <c r="Q143" s="538" t="s">
        <v>101</v>
      </c>
      <c r="R143" s="8" t="s">
        <v>102</v>
      </c>
      <c r="S143" s="8" t="s">
        <v>103</v>
      </c>
      <c r="T143" s="17" t="s">
        <v>248</v>
      </c>
      <c r="U143" s="17" t="s">
        <v>232</v>
      </c>
      <c r="V143" s="17" t="s">
        <v>383</v>
      </c>
      <c r="W143" s="27"/>
      <c r="X143" s="5" t="s">
        <v>14</v>
      </c>
      <c r="Y143" s="38" t="s">
        <v>244</v>
      </c>
      <c r="Z143" s="15" t="s">
        <v>21</v>
      </c>
      <c r="AA143" s="3" t="s">
        <v>53</v>
      </c>
      <c r="AB143" s="4"/>
      <c r="AC143" s="4" t="s">
        <v>275</v>
      </c>
      <c r="AD143" s="7" t="s">
        <v>28</v>
      </c>
      <c r="AE143" s="6" t="str">
        <f t="shared" si="58"/>
        <v>710_62_1370_5_110_16_B</v>
      </c>
      <c r="AF143" s="5">
        <v>16</v>
      </c>
      <c r="AG143" s="45" t="str">
        <f t="shared" si="61"/>
        <v>710_62_1370_5_110_16  Grundriss 2. OG (Dach) NO</v>
      </c>
    </row>
    <row r="144" spans="1:33" s="337" customFormat="1" ht="12.75" customHeight="1" x14ac:dyDescent="0.25">
      <c r="A144" s="28"/>
      <c r="B144" s="13"/>
      <c r="C144" s="7"/>
      <c r="D144" s="7"/>
      <c r="E144" s="7"/>
      <c r="F144" s="7"/>
      <c r="G144" s="931"/>
      <c r="H144" s="911"/>
      <c r="I144" s="988"/>
      <c r="J144" s="987"/>
      <c r="K144" s="988"/>
      <c r="L144" s="5"/>
      <c r="M144" s="5"/>
      <c r="N144" s="5"/>
      <c r="O144" s="5"/>
      <c r="P144" s="390"/>
      <c r="Q144" s="538"/>
      <c r="R144" s="8"/>
      <c r="S144" s="8"/>
      <c r="T144" s="17"/>
      <c r="U144" s="17"/>
      <c r="V144" s="17"/>
      <c r="W144" s="27"/>
      <c r="X144" s="5"/>
      <c r="Y144" s="38"/>
      <c r="Z144" s="15"/>
      <c r="AA144" s="3"/>
      <c r="AB144" s="4"/>
      <c r="AC144" s="4"/>
      <c r="AD144" s="7"/>
      <c r="AE144" s="6"/>
      <c r="AF144" s="5"/>
      <c r="AG144" s="45"/>
    </row>
    <row r="145" spans="1:33" s="885" customFormat="1" ht="12.75" hidden="1" customHeight="1" x14ac:dyDescent="0.25">
      <c r="A145" s="874">
        <v>710</v>
      </c>
      <c r="B145" s="791">
        <v>62</v>
      </c>
      <c r="C145" s="875" t="s">
        <v>9</v>
      </c>
      <c r="D145" s="875" t="s">
        <v>98</v>
      </c>
      <c r="E145" s="875" t="s">
        <v>61</v>
      </c>
      <c r="F145" s="875" t="s">
        <v>25</v>
      </c>
      <c r="G145" s="933" t="s">
        <v>19</v>
      </c>
      <c r="H145" s="918" t="s">
        <v>366</v>
      </c>
      <c r="I145" s="934" t="s">
        <v>1556</v>
      </c>
      <c r="J145" s="985" t="s">
        <v>26</v>
      </c>
      <c r="K145" s="986" t="s">
        <v>26</v>
      </c>
      <c r="L145" s="118" t="s">
        <v>564</v>
      </c>
      <c r="M145" s="929">
        <v>43970</v>
      </c>
      <c r="N145" s="118"/>
      <c r="O145" s="118"/>
      <c r="P145" s="444"/>
      <c r="Q145" s="959" t="s">
        <v>101</v>
      </c>
      <c r="R145" s="878" t="s">
        <v>102</v>
      </c>
      <c r="S145" s="878" t="s">
        <v>103</v>
      </c>
      <c r="T145" s="879" t="s">
        <v>248</v>
      </c>
      <c r="U145" s="879" t="s">
        <v>10</v>
      </c>
      <c r="V145" s="879" t="s">
        <v>385</v>
      </c>
      <c r="W145" s="963"/>
      <c r="X145" s="118" t="s">
        <v>14</v>
      </c>
      <c r="Y145" s="919" t="s">
        <v>244</v>
      </c>
      <c r="Z145" s="920" t="s">
        <v>21</v>
      </c>
      <c r="AA145" s="882" t="s">
        <v>53</v>
      </c>
      <c r="AB145" s="883"/>
      <c r="AC145" s="883" t="s">
        <v>275</v>
      </c>
      <c r="AD145" s="875" t="s">
        <v>28</v>
      </c>
      <c r="AE145" s="128" t="str">
        <f t="shared" ref="AE145" si="92">IF(A145="","",A145&amp;"_"&amp;B145&amp;"_"&amp;C145&amp;"_"&amp;D145&amp;"_"&amp;E145&amp;"_"&amp;F145&amp;"_"&amp;G145)</f>
        <v>710_62_1370_5_120_01_A</v>
      </c>
      <c r="AF145" s="118">
        <v>17</v>
      </c>
      <c r="AG145" s="884" t="str">
        <f t="shared" ref="AG145" si="93">IF(A145="","",A145&amp;"_"&amp;B145&amp;"_"&amp;C145&amp;"_"&amp;D145&amp;"_"&amp;E145&amp;"_"&amp;F145&amp;"  "&amp;V145)</f>
        <v>710_62_1370_5_120_01  Längsschnitt 1-1 Süd</v>
      </c>
    </row>
    <row r="146" spans="1:33" s="337" customFormat="1" ht="12.75" customHeight="1" x14ac:dyDescent="0.25">
      <c r="A146" s="28">
        <v>710</v>
      </c>
      <c r="B146" s="13">
        <v>62</v>
      </c>
      <c r="C146" s="7" t="s">
        <v>9</v>
      </c>
      <c r="D146" s="7" t="s">
        <v>98</v>
      </c>
      <c r="E146" s="7" t="s">
        <v>61</v>
      </c>
      <c r="F146" s="7" t="s">
        <v>25</v>
      </c>
      <c r="G146" s="931" t="s">
        <v>56</v>
      </c>
      <c r="H146" s="911">
        <v>44592</v>
      </c>
      <c r="I146" s="901" t="s">
        <v>1557</v>
      </c>
      <c r="J146" s="987" t="s">
        <v>26</v>
      </c>
      <c r="K146" s="988" t="s">
        <v>26</v>
      </c>
      <c r="L146" s="342">
        <v>44632</v>
      </c>
      <c r="M146" s="342">
        <v>44678</v>
      </c>
      <c r="N146" s="5"/>
      <c r="O146" s="5"/>
      <c r="P146" s="390"/>
      <c r="Q146" s="538" t="s">
        <v>101</v>
      </c>
      <c r="R146" s="8" t="s">
        <v>102</v>
      </c>
      <c r="S146" s="8" t="s">
        <v>103</v>
      </c>
      <c r="T146" s="17" t="s">
        <v>248</v>
      </c>
      <c r="U146" s="17" t="s">
        <v>10</v>
      </c>
      <c r="V146" s="17" t="s">
        <v>385</v>
      </c>
      <c r="W146" s="27"/>
      <c r="X146" s="5" t="s">
        <v>14</v>
      </c>
      <c r="Y146" s="38" t="s">
        <v>244</v>
      </c>
      <c r="Z146" s="15" t="s">
        <v>21</v>
      </c>
      <c r="AA146" s="3" t="s">
        <v>53</v>
      </c>
      <c r="AB146" s="4"/>
      <c r="AC146" s="4" t="s">
        <v>275</v>
      </c>
      <c r="AD146" s="7" t="s">
        <v>28</v>
      </c>
      <c r="AE146" s="6" t="str">
        <f t="shared" si="58"/>
        <v>710_62_1370_5_120_01_B</v>
      </c>
      <c r="AF146" s="5">
        <v>17</v>
      </c>
      <c r="AG146" s="45" t="str">
        <f t="shared" si="61"/>
        <v>710_62_1370_5_120_01  Längsschnitt 1-1 Süd</v>
      </c>
    </row>
    <row r="147" spans="1:33" s="885" customFormat="1" ht="12.75" hidden="1" customHeight="1" x14ac:dyDescent="0.25">
      <c r="A147" s="874">
        <v>710</v>
      </c>
      <c r="B147" s="791">
        <v>62</v>
      </c>
      <c r="C147" s="875" t="s">
        <v>9</v>
      </c>
      <c r="D147" s="875" t="s">
        <v>98</v>
      </c>
      <c r="E147" s="875" t="s">
        <v>61</v>
      </c>
      <c r="F147" s="875" t="s">
        <v>29</v>
      </c>
      <c r="G147" s="933" t="s">
        <v>19</v>
      </c>
      <c r="H147" s="918" t="s">
        <v>366</v>
      </c>
      <c r="I147" s="934" t="s">
        <v>1556</v>
      </c>
      <c r="J147" s="985" t="s">
        <v>26</v>
      </c>
      <c r="K147" s="986" t="s">
        <v>26</v>
      </c>
      <c r="L147" s="118" t="s">
        <v>564</v>
      </c>
      <c r="M147" s="929">
        <v>43970</v>
      </c>
      <c r="N147" s="118"/>
      <c r="O147" s="118"/>
      <c r="P147" s="444"/>
      <c r="Q147" s="959" t="s">
        <v>101</v>
      </c>
      <c r="R147" s="878" t="s">
        <v>102</v>
      </c>
      <c r="S147" s="878" t="s">
        <v>103</v>
      </c>
      <c r="T147" s="879" t="s">
        <v>248</v>
      </c>
      <c r="U147" s="879" t="s">
        <v>232</v>
      </c>
      <c r="V147" s="879" t="s">
        <v>384</v>
      </c>
      <c r="W147" s="963"/>
      <c r="X147" s="118" t="s">
        <v>14</v>
      </c>
      <c r="Y147" s="919" t="s">
        <v>244</v>
      </c>
      <c r="Z147" s="920" t="s">
        <v>21</v>
      </c>
      <c r="AA147" s="882" t="s">
        <v>53</v>
      </c>
      <c r="AB147" s="883"/>
      <c r="AC147" s="883" t="s">
        <v>275</v>
      </c>
      <c r="AD147" s="875" t="s">
        <v>28</v>
      </c>
      <c r="AE147" s="128" t="str">
        <f t="shared" ref="AE147" si="94">IF(A147="","",A147&amp;"_"&amp;B147&amp;"_"&amp;C147&amp;"_"&amp;D147&amp;"_"&amp;E147&amp;"_"&amp;F147&amp;"_"&amp;G147)</f>
        <v>710_62_1370_5_120_02_A</v>
      </c>
      <c r="AF147" s="118">
        <v>18</v>
      </c>
      <c r="AG147" s="884" t="str">
        <f t="shared" ref="AG147" si="95">IF(A147="","",A147&amp;"_"&amp;B147&amp;"_"&amp;C147&amp;"_"&amp;D147&amp;"_"&amp;E147&amp;"_"&amp;F147&amp;"  "&amp;V147)</f>
        <v>710_62_1370_5_120_02  Längsschnitt 1-1 Nord</v>
      </c>
    </row>
    <row r="148" spans="1:33" s="337" customFormat="1" ht="12.75" customHeight="1" x14ac:dyDescent="0.25">
      <c r="A148" s="28">
        <v>710</v>
      </c>
      <c r="B148" s="13">
        <v>62</v>
      </c>
      <c r="C148" s="7" t="s">
        <v>9</v>
      </c>
      <c r="D148" s="7" t="s">
        <v>98</v>
      </c>
      <c r="E148" s="7" t="s">
        <v>61</v>
      </c>
      <c r="F148" s="7" t="s">
        <v>29</v>
      </c>
      <c r="G148" s="931" t="s">
        <v>56</v>
      </c>
      <c r="H148" s="911">
        <v>44592</v>
      </c>
      <c r="I148" s="901" t="s">
        <v>1557</v>
      </c>
      <c r="J148" s="987" t="s">
        <v>26</v>
      </c>
      <c r="K148" s="988" t="s">
        <v>26</v>
      </c>
      <c r="L148" s="342">
        <v>44632</v>
      </c>
      <c r="M148" s="342">
        <v>44678</v>
      </c>
      <c r="N148" s="5"/>
      <c r="O148" s="5"/>
      <c r="P148" s="390"/>
      <c r="Q148" s="538" t="s">
        <v>101</v>
      </c>
      <c r="R148" s="8" t="s">
        <v>102</v>
      </c>
      <c r="S148" s="8" t="s">
        <v>103</v>
      </c>
      <c r="T148" s="17" t="s">
        <v>248</v>
      </c>
      <c r="U148" s="17" t="s">
        <v>232</v>
      </c>
      <c r="V148" s="17" t="s">
        <v>384</v>
      </c>
      <c r="W148" s="27"/>
      <c r="X148" s="5" t="s">
        <v>14</v>
      </c>
      <c r="Y148" s="38" t="s">
        <v>244</v>
      </c>
      <c r="Z148" s="15" t="s">
        <v>21</v>
      </c>
      <c r="AA148" s="3" t="s">
        <v>53</v>
      </c>
      <c r="AB148" s="4"/>
      <c r="AC148" s="4" t="s">
        <v>275</v>
      </c>
      <c r="AD148" s="7" t="s">
        <v>28</v>
      </c>
      <c r="AE148" s="6" t="str">
        <f t="shared" si="58"/>
        <v>710_62_1370_5_120_02_B</v>
      </c>
      <c r="AF148" s="5">
        <v>18</v>
      </c>
      <c r="AG148" s="45" t="str">
        <f t="shared" si="61"/>
        <v>710_62_1370_5_120_02  Längsschnitt 1-1 Nord</v>
      </c>
    </row>
    <row r="149" spans="1:33" s="885" customFormat="1" ht="12.75" hidden="1" customHeight="1" x14ac:dyDescent="0.25">
      <c r="A149" s="874">
        <v>710</v>
      </c>
      <c r="B149" s="791">
        <v>62</v>
      </c>
      <c r="C149" s="875" t="s">
        <v>9</v>
      </c>
      <c r="D149" s="875" t="s">
        <v>98</v>
      </c>
      <c r="E149" s="875" t="s">
        <v>61</v>
      </c>
      <c r="F149" s="875" t="s">
        <v>31</v>
      </c>
      <c r="G149" s="933" t="s">
        <v>19</v>
      </c>
      <c r="H149" s="918" t="s">
        <v>366</v>
      </c>
      <c r="I149" s="934" t="s">
        <v>1556</v>
      </c>
      <c r="J149" s="985" t="s">
        <v>26</v>
      </c>
      <c r="K149" s="986" t="s">
        <v>26</v>
      </c>
      <c r="L149" s="118" t="s">
        <v>564</v>
      </c>
      <c r="M149" s="929">
        <v>43970</v>
      </c>
      <c r="N149" s="118"/>
      <c r="O149" s="118"/>
      <c r="P149" s="444"/>
      <c r="Q149" s="959" t="s">
        <v>101</v>
      </c>
      <c r="R149" s="878" t="s">
        <v>102</v>
      </c>
      <c r="S149" s="878" t="s">
        <v>103</v>
      </c>
      <c r="T149" s="879" t="s">
        <v>248</v>
      </c>
      <c r="U149" s="879" t="s">
        <v>232</v>
      </c>
      <c r="V149" s="879" t="s">
        <v>386</v>
      </c>
      <c r="W149" s="963"/>
      <c r="X149" s="118" t="s">
        <v>14</v>
      </c>
      <c r="Y149" s="919" t="s">
        <v>244</v>
      </c>
      <c r="Z149" s="920" t="s">
        <v>21</v>
      </c>
      <c r="AA149" s="882" t="s">
        <v>53</v>
      </c>
      <c r="AB149" s="883"/>
      <c r="AC149" s="883" t="s">
        <v>275</v>
      </c>
      <c r="AD149" s="875" t="s">
        <v>28</v>
      </c>
      <c r="AE149" s="128" t="str">
        <f t="shared" ref="AE149" si="96">IF(A149="","",A149&amp;"_"&amp;B149&amp;"_"&amp;C149&amp;"_"&amp;D149&amp;"_"&amp;E149&amp;"_"&amp;F149&amp;"_"&amp;G149)</f>
        <v>710_62_1370_5_120_03_A</v>
      </c>
      <c r="AF149" s="118">
        <v>19</v>
      </c>
      <c r="AG149" s="884" t="str">
        <f t="shared" ref="AG149" si="97">IF(A149="","",A149&amp;"_"&amp;B149&amp;"_"&amp;C149&amp;"_"&amp;D149&amp;"_"&amp;E149&amp;"_"&amp;F149&amp;"  "&amp;V149)</f>
        <v>710_62_1370_5_120_03  Längsschnitt 2-2 Süd</v>
      </c>
    </row>
    <row r="150" spans="1:33" s="337" customFormat="1" ht="12.75" customHeight="1" x14ac:dyDescent="0.25">
      <c r="A150" s="28">
        <v>710</v>
      </c>
      <c r="B150" s="13">
        <v>62</v>
      </c>
      <c r="C150" s="7" t="s">
        <v>9</v>
      </c>
      <c r="D150" s="7" t="s">
        <v>98</v>
      </c>
      <c r="E150" s="7" t="s">
        <v>61</v>
      </c>
      <c r="F150" s="7" t="s">
        <v>31</v>
      </c>
      <c r="G150" s="931" t="s">
        <v>56</v>
      </c>
      <c r="H150" s="911">
        <v>44592</v>
      </c>
      <c r="I150" s="901" t="s">
        <v>1557</v>
      </c>
      <c r="J150" s="987" t="s">
        <v>26</v>
      </c>
      <c r="K150" s="988" t="s">
        <v>26</v>
      </c>
      <c r="L150" s="342">
        <v>44632</v>
      </c>
      <c r="M150" s="342">
        <v>44678</v>
      </c>
      <c r="N150" s="5"/>
      <c r="O150" s="5"/>
      <c r="P150" s="390"/>
      <c r="Q150" s="538" t="s">
        <v>101</v>
      </c>
      <c r="R150" s="8" t="s">
        <v>102</v>
      </c>
      <c r="S150" s="8" t="s">
        <v>103</v>
      </c>
      <c r="T150" s="17" t="s">
        <v>248</v>
      </c>
      <c r="U150" s="17" t="s">
        <v>232</v>
      </c>
      <c r="V150" s="17" t="s">
        <v>386</v>
      </c>
      <c r="W150" s="27"/>
      <c r="X150" s="5" t="s">
        <v>14</v>
      </c>
      <c r="Y150" s="38" t="s">
        <v>244</v>
      </c>
      <c r="Z150" s="15" t="s">
        <v>21</v>
      </c>
      <c r="AA150" s="3" t="s">
        <v>53</v>
      </c>
      <c r="AB150" s="4"/>
      <c r="AC150" s="4" t="s">
        <v>275</v>
      </c>
      <c r="AD150" s="7" t="s">
        <v>28</v>
      </c>
      <c r="AE150" s="6" t="str">
        <f t="shared" si="58"/>
        <v>710_62_1370_5_120_03_B</v>
      </c>
      <c r="AF150" s="5">
        <v>19</v>
      </c>
      <c r="AG150" s="45" t="str">
        <f t="shared" si="61"/>
        <v>710_62_1370_5_120_03  Längsschnitt 2-2 Süd</v>
      </c>
    </row>
    <row r="151" spans="1:33" s="885" customFormat="1" ht="12.75" hidden="1" customHeight="1" x14ac:dyDescent="0.25">
      <c r="A151" s="874">
        <v>710</v>
      </c>
      <c r="B151" s="791">
        <v>62</v>
      </c>
      <c r="C151" s="875" t="s">
        <v>9</v>
      </c>
      <c r="D151" s="875" t="s">
        <v>98</v>
      </c>
      <c r="E151" s="875" t="s">
        <v>61</v>
      </c>
      <c r="F151" s="875" t="s">
        <v>33</v>
      </c>
      <c r="G151" s="933" t="s">
        <v>19</v>
      </c>
      <c r="H151" s="918" t="s">
        <v>366</v>
      </c>
      <c r="I151" s="934" t="s">
        <v>1556</v>
      </c>
      <c r="J151" s="985" t="s">
        <v>26</v>
      </c>
      <c r="K151" s="986" t="s">
        <v>26</v>
      </c>
      <c r="L151" s="118" t="s">
        <v>564</v>
      </c>
      <c r="M151" s="929">
        <v>43970</v>
      </c>
      <c r="N151" s="118"/>
      <c r="O151" s="118"/>
      <c r="P151" s="444"/>
      <c r="Q151" s="959" t="s">
        <v>101</v>
      </c>
      <c r="R151" s="878" t="s">
        <v>102</v>
      </c>
      <c r="S151" s="878" t="s">
        <v>103</v>
      </c>
      <c r="T151" s="879" t="s">
        <v>248</v>
      </c>
      <c r="U151" s="879" t="s">
        <v>232</v>
      </c>
      <c r="V151" s="879" t="s">
        <v>387</v>
      </c>
      <c r="W151" s="963"/>
      <c r="X151" s="118" t="s">
        <v>14</v>
      </c>
      <c r="Y151" s="919" t="s">
        <v>244</v>
      </c>
      <c r="Z151" s="920" t="s">
        <v>21</v>
      </c>
      <c r="AA151" s="882" t="s">
        <v>53</v>
      </c>
      <c r="AB151" s="883"/>
      <c r="AC151" s="883" t="s">
        <v>275</v>
      </c>
      <c r="AD151" s="875" t="s">
        <v>28</v>
      </c>
      <c r="AE151" s="128" t="str">
        <f t="shared" ref="AE151" si="98">IF(A151="","",A151&amp;"_"&amp;B151&amp;"_"&amp;C151&amp;"_"&amp;D151&amp;"_"&amp;E151&amp;"_"&amp;F151&amp;"_"&amp;G151)</f>
        <v>710_62_1370_5_120_04_A</v>
      </c>
      <c r="AF151" s="118">
        <v>20</v>
      </c>
      <c r="AG151" s="884" t="str">
        <f t="shared" ref="AG151" si="99">IF(A151="","",A151&amp;"_"&amp;B151&amp;"_"&amp;C151&amp;"_"&amp;D151&amp;"_"&amp;E151&amp;"_"&amp;F151&amp;"  "&amp;V151)</f>
        <v>710_62_1370_5_120_04  Längsschnitt 2-2 Nord</v>
      </c>
    </row>
    <row r="152" spans="1:33" s="337" customFormat="1" ht="12.75" customHeight="1" x14ac:dyDescent="0.25">
      <c r="A152" s="28">
        <v>710</v>
      </c>
      <c r="B152" s="13">
        <v>62</v>
      </c>
      <c r="C152" s="7" t="s">
        <v>9</v>
      </c>
      <c r="D152" s="7" t="s">
        <v>98</v>
      </c>
      <c r="E152" s="7" t="s">
        <v>61</v>
      </c>
      <c r="F152" s="7" t="s">
        <v>33</v>
      </c>
      <c r="G152" s="931" t="s">
        <v>56</v>
      </c>
      <c r="H152" s="911">
        <v>44592</v>
      </c>
      <c r="I152" s="901" t="s">
        <v>1557</v>
      </c>
      <c r="J152" s="987" t="s">
        <v>26</v>
      </c>
      <c r="K152" s="988" t="s">
        <v>26</v>
      </c>
      <c r="L152" s="342">
        <v>44632</v>
      </c>
      <c r="M152" s="342">
        <v>44678</v>
      </c>
      <c r="N152" s="5"/>
      <c r="O152" s="5"/>
      <c r="P152" s="390"/>
      <c r="Q152" s="538" t="s">
        <v>101</v>
      </c>
      <c r="R152" s="8" t="s">
        <v>102</v>
      </c>
      <c r="S152" s="8" t="s">
        <v>103</v>
      </c>
      <c r="T152" s="17" t="s">
        <v>248</v>
      </c>
      <c r="U152" s="17" t="s">
        <v>232</v>
      </c>
      <c r="V152" s="17" t="s">
        <v>387</v>
      </c>
      <c r="W152" s="27"/>
      <c r="X152" s="5" t="s">
        <v>14</v>
      </c>
      <c r="Y152" s="38" t="s">
        <v>244</v>
      </c>
      <c r="Z152" s="15" t="s">
        <v>21</v>
      </c>
      <c r="AA152" s="3" t="s">
        <v>53</v>
      </c>
      <c r="AB152" s="4"/>
      <c r="AC152" s="4" t="s">
        <v>275</v>
      </c>
      <c r="AD152" s="7" t="s">
        <v>28</v>
      </c>
      <c r="AE152" s="6" t="str">
        <f t="shared" si="58"/>
        <v>710_62_1370_5_120_04_B</v>
      </c>
      <c r="AF152" s="5">
        <v>20</v>
      </c>
      <c r="AG152" s="45" t="str">
        <f t="shared" si="61"/>
        <v>710_62_1370_5_120_04  Längsschnitt 2-2 Nord</v>
      </c>
    </row>
    <row r="153" spans="1:33" s="885" customFormat="1" ht="12.75" hidden="1" customHeight="1" x14ac:dyDescent="0.25">
      <c r="A153" s="874">
        <v>710</v>
      </c>
      <c r="B153" s="791">
        <v>62</v>
      </c>
      <c r="C153" s="875" t="s">
        <v>9</v>
      </c>
      <c r="D153" s="875" t="s">
        <v>98</v>
      </c>
      <c r="E153" s="875" t="s">
        <v>61</v>
      </c>
      <c r="F153" s="875" t="s">
        <v>36</v>
      </c>
      <c r="G153" s="933" t="s">
        <v>19</v>
      </c>
      <c r="H153" s="918" t="s">
        <v>366</v>
      </c>
      <c r="I153" s="934" t="s">
        <v>1556</v>
      </c>
      <c r="J153" s="985" t="s">
        <v>26</v>
      </c>
      <c r="K153" s="986" t="s">
        <v>26</v>
      </c>
      <c r="L153" s="118" t="s">
        <v>564</v>
      </c>
      <c r="M153" s="929">
        <v>43970</v>
      </c>
      <c r="N153" s="118"/>
      <c r="O153" s="118"/>
      <c r="P153" s="444"/>
      <c r="Q153" s="959" t="s">
        <v>101</v>
      </c>
      <c r="R153" s="878" t="s">
        <v>102</v>
      </c>
      <c r="S153" s="878" t="s">
        <v>103</v>
      </c>
      <c r="T153" s="879" t="s">
        <v>248</v>
      </c>
      <c r="U153" s="879" t="s">
        <v>10</v>
      </c>
      <c r="V153" s="879" t="s">
        <v>388</v>
      </c>
      <c r="W153" s="963"/>
      <c r="X153" s="118" t="s">
        <v>14</v>
      </c>
      <c r="Y153" s="919" t="s">
        <v>244</v>
      </c>
      <c r="Z153" s="920" t="s">
        <v>21</v>
      </c>
      <c r="AA153" s="882" t="s">
        <v>53</v>
      </c>
      <c r="AB153" s="883"/>
      <c r="AC153" s="883" t="s">
        <v>275</v>
      </c>
      <c r="AD153" s="875" t="s">
        <v>28</v>
      </c>
      <c r="AE153" s="128" t="str">
        <f t="shared" ref="AE153" si="100">IF(A153="","",A153&amp;"_"&amp;B153&amp;"_"&amp;C153&amp;"_"&amp;D153&amp;"_"&amp;E153&amp;"_"&amp;F153&amp;"_"&amp;G153)</f>
        <v>710_62_1370_5_120_05_A</v>
      </c>
      <c r="AF153" s="118">
        <v>21</v>
      </c>
      <c r="AG153" s="884" t="str">
        <f t="shared" ref="AG153" si="101">IF(A153="","",A153&amp;"_"&amp;B153&amp;"_"&amp;C153&amp;"_"&amp;D153&amp;"_"&amp;E153&amp;"_"&amp;F153&amp;"  "&amp;V153)</f>
        <v>710_62_1370_5_120_05  Längsschnitt 3-3 Süd</v>
      </c>
    </row>
    <row r="154" spans="1:33" s="337" customFormat="1" ht="12.75" customHeight="1" x14ac:dyDescent="0.25">
      <c r="A154" s="28">
        <v>710</v>
      </c>
      <c r="B154" s="13">
        <v>62</v>
      </c>
      <c r="C154" s="7" t="s">
        <v>9</v>
      </c>
      <c r="D154" s="7" t="s">
        <v>98</v>
      </c>
      <c r="E154" s="7" t="s">
        <v>61</v>
      </c>
      <c r="F154" s="7" t="s">
        <v>36</v>
      </c>
      <c r="G154" s="931" t="s">
        <v>56</v>
      </c>
      <c r="H154" s="911">
        <v>44592</v>
      </c>
      <c r="I154" s="901" t="s">
        <v>1557</v>
      </c>
      <c r="J154" s="987" t="s">
        <v>26</v>
      </c>
      <c r="K154" s="988" t="s">
        <v>26</v>
      </c>
      <c r="L154" s="342">
        <v>44632</v>
      </c>
      <c r="M154" s="342">
        <v>44678</v>
      </c>
      <c r="N154" s="5"/>
      <c r="O154" s="5"/>
      <c r="P154" s="390"/>
      <c r="Q154" s="538" t="s">
        <v>101</v>
      </c>
      <c r="R154" s="8" t="s">
        <v>102</v>
      </c>
      <c r="S154" s="8" t="s">
        <v>103</v>
      </c>
      <c r="T154" s="17" t="s">
        <v>248</v>
      </c>
      <c r="U154" s="17" t="s">
        <v>10</v>
      </c>
      <c r="V154" s="17" t="s">
        <v>388</v>
      </c>
      <c r="W154" s="27"/>
      <c r="X154" s="5" t="s">
        <v>14</v>
      </c>
      <c r="Y154" s="38" t="s">
        <v>244</v>
      </c>
      <c r="Z154" s="15" t="s">
        <v>21</v>
      </c>
      <c r="AA154" s="3" t="s">
        <v>53</v>
      </c>
      <c r="AB154" s="4"/>
      <c r="AC154" s="4" t="s">
        <v>275</v>
      </c>
      <c r="AD154" s="7" t="s">
        <v>28</v>
      </c>
      <c r="AE154" s="6" t="str">
        <f t="shared" si="58"/>
        <v>710_62_1370_5_120_05_B</v>
      </c>
      <c r="AF154" s="5">
        <v>21</v>
      </c>
      <c r="AG154" s="45" t="str">
        <f t="shared" si="61"/>
        <v>710_62_1370_5_120_05  Längsschnitt 3-3 Süd</v>
      </c>
    </row>
    <row r="155" spans="1:33" s="885" customFormat="1" ht="12.75" hidden="1" customHeight="1" x14ac:dyDescent="0.25">
      <c r="A155" s="874">
        <v>710</v>
      </c>
      <c r="B155" s="791">
        <v>62</v>
      </c>
      <c r="C155" s="875" t="s">
        <v>9</v>
      </c>
      <c r="D155" s="875" t="s">
        <v>98</v>
      </c>
      <c r="E155" s="875" t="s">
        <v>61</v>
      </c>
      <c r="F155" s="875" t="s">
        <v>49</v>
      </c>
      <c r="G155" s="933" t="s">
        <v>19</v>
      </c>
      <c r="H155" s="918" t="s">
        <v>366</v>
      </c>
      <c r="I155" s="934" t="s">
        <v>1556</v>
      </c>
      <c r="J155" s="985" t="s">
        <v>26</v>
      </c>
      <c r="K155" s="986" t="s">
        <v>26</v>
      </c>
      <c r="L155" s="118" t="s">
        <v>564</v>
      </c>
      <c r="M155" s="929">
        <v>43970</v>
      </c>
      <c r="N155" s="118"/>
      <c r="O155" s="118"/>
      <c r="P155" s="444"/>
      <c r="Q155" s="959" t="s">
        <v>101</v>
      </c>
      <c r="R155" s="878" t="s">
        <v>102</v>
      </c>
      <c r="S155" s="878" t="s">
        <v>103</v>
      </c>
      <c r="T155" s="879" t="s">
        <v>248</v>
      </c>
      <c r="U155" s="879" t="s">
        <v>232</v>
      </c>
      <c r="V155" s="879" t="s">
        <v>389</v>
      </c>
      <c r="W155" s="963"/>
      <c r="X155" s="118" t="s">
        <v>14</v>
      </c>
      <c r="Y155" s="919" t="s">
        <v>244</v>
      </c>
      <c r="Z155" s="920" t="s">
        <v>21</v>
      </c>
      <c r="AA155" s="882" t="s">
        <v>53</v>
      </c>
      <c r="AB155" s="883"/>
      <c r="AC155" s="883" t="s">
        <v>275</v>
      </c>
      <c r="AD155" s="875" t="s">
        <v>28</v>
      </c>
      <c r="AE155" s="128" t="str">
        <f t="shared" ref="AE155" si="102">IF(A155="","",A155&amp;"_"&amp;B155&amp;"_"&amp;C155&amp;"_"&amp;D155&amp;"_"&amp;E155&amp;"_"&amp;F155&amp;"_"&amp;G155)</f>
        <v>710_62_1370_5_120_06_A</v>
      </c>
      <c r="AF155" s="118">
        <v>22</v>
      </c>
      <c r="AG155" s="884" t="str">
        <f t="shared" ref="AG155" si="103">IF(A155="","",A155&amp;"_"&amp;B155&amp;"_"&amp;C155&amp;"_"&amp;D155&amp;"_"&amp;E155&amp;"_"&amp;F155&amp;"  "&amp;V155)</f>
        <v>710_62_1370_5_120_06  Längsschnitt 3-3 Nord</v>
      </c>
    </row>
    <row r="156" spans="1:33" s="337" customFormat="1" ht="12.75" customHeight="1" x14ac:dyDescent="0.25">
      <c r="A156" s="28">
        <v>710</v>
      </c>
      <c r="B156" s="13">
        <v>62</v>
      </c>
      <c r="C156" s="7" t="s">
        <v>9</v>
      </c>
      <c r="D156" s="7" t="s">
        <v>98</v>
      </c>
      <c r="E156" s="7" t="s">
        <v>61</v>
      </c>
      <c r="F156" s="7" t="s">
        <v>49</v>
      </c>
      <c r="G156" s="931" t="s">
        <v>56</v>
      </c>
      <c r="H156" s="911">
        <v>44592</v>
      </c>
      <c r="I156" s="901" t="s">
        <v>1557</v>
      </c>
      <c r="J156" s="987" t="s">
        <v>26</v>
      </c>
      <c r="K156" s="988" t="s">
        <v>26</v>
      </c>
      <c r="L156" s="342">
        <v>44632</v>
      </c>
      <c r="M156" s="342">
        <v>44678</v>
      </c>
      <c r="N156" s="5"/>
      <c r="O156" s="5"/>
      <c r="P156" s="390"/>
      <c r="Q156" s="538" t="s">
        <v>101</v>
      </c>
      <c r="R156" s="8" t="s">
        <v>102</v>
      </c>
      <c r="S156" s="8" t="s">
        <v>103</v>
      </c>
      <c r="T156" s="17" t="s">
        <v>248</v>
      </c>
      <c r="U156" s="17" t="s">
        <v>232</v>
      </c>
      <c r="V156" s="17" t="s">
        <v>389</v>
      </c>
      <c r="W156" s="27"/>
      <c r="X156" s="5" t="s">
        <v>14</v>
      </c>
      <c r="Y156" s="38" t="s">
        <v>244</v>
      </c>
      <c r="Z156" s="15" t="s">
        <v>21</v>
      </c>
      <c r="AA156" s="3" t="s">
        <v>53</v>
      </c>
      <c r="AB156" s="4"/>
      <c r="AC156" s="4" t="s">
        <v>275</v>
      </c>
      <c r="AD156" s="7" t="s">
        <v>28</v>
      </c>
      <c r="AE156" s="6" t="str">
        <f t="shared" si="58"/>
        <v>710_62_1370_5_120_06_B</v>
      </c>
      <c r="AF156" s="5">
        <v>22</v>
      </c>
      <c r="AG156" s="45" t="str">
        <f t="shared" si="61"/>
        <v>710_62_1370_5_120_06  Längsschnitt 3-3 Nord</v>
      </c>
    </row>
    <row r="157" spans="1:33" s="885" customFormat="1" ht="12.75" hidden="1" customHeight="1" x14ac:dyDescent="0.25">
      <c r="A157" s="874">
        <v>710</v>
      </c>
      <c r="B157" s="791">
        <v>62</v>
      </c>
      <c r="C157" s="875" t="s">
        <v>9</v>
      </c>
      <c r="D157" s="875" t="s">
        <v>98</v>
      </c>
      <c r="E157" s="875" t="s">
        <v>61</v>
      </c>
      <c r="F157" s="875" t="s">
        <v>50</v>
      </c>
      <c r="G157" s="933" t="s">
        <v>19</v>
      </c>
      <c r="H157" s="918" t="s">
        <v>366</v>
      </c>
      <c r="I157" s="934" t="s">
        <v>1556</v>
      </c>
      <c r="J157" s="985" t="s">
        <v>26</v>
      </c>
      <c r="K157" s="986" t="s">
        <v>26</v>
      </c>
      <c r="L157" s="118" t="s">
        <v>564</v>
      </c>
      <c r="M157" s="929">
        <v>43970</v>
      </c>
      <c r="N157" s="118"/>
      <c r="O157" s="118"/>
      <c r="P157" s="444"/>
      <c r="Q157" s="959" t="s">
        <v>101</v>
      </c>
      <c r="R157" s="878" t="s">
        <v>102</v>
      </c>
      <c r="S157" s="878" t="s">
        <v>103</v>
      </c>
      <c r="T157" s="879" t="s">
        <v>248</v>
      </c>
      <c r="U157" s="879" t="s">
        <v>232</v>
      </c>
      <c r="V157" s="879" t="s">
        <v>390</v>
      </c>
      <c r="W157" s="963"/>
      <c r="X157" s="118" t="s">
        <v>14</v>
      </c>
      <c r="Y157" s="919" t="s">
        <v>244</v>
      </c>
      <c r="Z157" s="920" t="s">
        <v>21</v>
      </c>
      <c r="AA157" s="882" t="s">
        <v>53</v>
      </c>
      <c r="AB157" s="883"/>
      <c r="AC157" s="883" t="s">
        <v>275</v>
      </c>
      <c r="AD157" s="875" t="s">
        <v>28</v>
      </c>
      <c r="AE157" s="128" t="str">
        <f t="shared" ref="AE157" si="104">IF(A157="","",A157&amp;"_"&amp;B157&amp;"_"&amp;C157&amp;"_"&amp;D157&amp;"_"&amp;E157&amp;"_"&amp;F157&amp;"_"&amp;G157)</f>
        <v>710_62_1370_5_120_07_A</v>
      </c>
      <c r="AF157" s="118">
        <v>23</v>
      </c>
      <c r="AG157" s="884" t="str">
        <f t="shared" ref="AG157" si="105">IF(A157="","",A157&amp;"_"&amp;B157&amp;"_"&amp;C157&amp;"_"&amp;D157&amp;"_"&amp;E157&amp;"_"&amp;F157&amp;"  "&amp;V157)</f>
        <v>710_62_1370_5_120_07  Längsschnitt 4-4 Süd</v>
      </c>
    </row>
    <row r="158" spans="1:33" s="337" customFormat="1" ht="12.75" customHeight="1" x14ac:dyDescent="0.25">
      <c r="A158" s="28">
        <v>710</v>
      </c>
      <c r="B158" s="13">
        <v>62</v>
      </c>
      <c r="C158" s="7" t="s">
        <v>9</v>
      </c>
      <c r="D158" s="7" t="s">
        <v>98</v>
      </c>
      <c r="E158" s="7" t="s">
        <v>61</v>
      </c>
      <c r="F158" s="7" t="s">
        <v>50</v>
      </c>
      <c r="G158" s="931" t="s">
        <v>56</v>
      </c>
      <c r="H158" s="911">
        <v>44592</v>
      </c>
      <c r="I158" s="901" t="s">
        <v>1557</v>
      </c>
      <c r="J158" s="987" t="s">
        <v>26</v>
      </c>
      <c r="K158" s="988" t="s">
        <v>26</v>
      </c>
      <c r="L158" s="342">
        <v>44632</v>
      </c>
      <c r="M158" s="342">
        <v>44678</v>
      </c>
      <c r="N158" s="5"/>
      <c r="O158" s="5"/>
      <c r="P158" s="390"/>
      <c r="Q158" s="538" t="s">
        <v>101</v>
      </c>
      <c r="R158" s="8" t="s">
        <v>102</v>
      </c>
      <c r="S158" s="8" t="s">
        <v>103</v>
      </c>
      <c r="T158" s="17" t="s">
        <v>248</v>
      </c>
      <c r="U158" s="17" t="s">
        <v>232</v>
      </c>
      <c r="V158" s="17" t="s">
        <v>390</v>
      </c>
      <c r="W158" s="27"/>
      <c r="X158" s="5" t="s">
        <v>14</v>
      </c>
      <c r="Y158" s="38" t="s">
        <v>244</v>
      </c>
      <c r="Z158" s="15" t="s">
        <v>21</v>
      </c>
      <c r="AA158" s="3" t="s">
        <v>53</v>
      </c>
      <c r="AB158" s="4"/>
      <c r="AC158" s="4" t="s">
        <v>275</v>
      </c>
      <c r="AD158" s="7" t="s">
        <v>28</v>
      </c>
      <c r="AE158" s="6" t="str">
        <f t="shared" si="58"/>
        <v>710_62_1370_5_120_07_B</v>
      </c>
      <c r="AF158" s="5">
        <v>23</v>
      </c>
      <c r="AG158" s="45" t="str">
        <f t="shared" si="61"/>
        <v>710_62_1370_5_120_07  Längsschnitt 4-4 Süd</v>
      </c>
    </row>
    <row r="159" spans="1:33" s="885" customFormat="1" ht="12.75" hidden="1" customHeight="1" x14ac:dyDescent="0.25">
      <c r="A159" s="874">
        <v>710</v>
      </c>
      <c r="B159" s="791">
        <v>62</v>
      </c>
      <c r="C159" s="875" t="s">
        <v>9</v>
      </c>
      <c r="D159" s="875" t="s">
        <v>98</v>
      </c>
      <c r="E159" s="875" t="s">
        <v>61</v>
      </c>
      <c r="F159" s="875" t="s">
        <v>51</v>
      </c>
      <c r="G159" s="933" t="s">
        <v>19</v>
      </c>
      <c r="H159" s="918" t="s">
        <v>366</v>
      </c>
      <c r="I159" s="934" t="s">
        <v>1556</v>
      </c>
      <c r="J159" s="985" t="s">
        <v>26</v>
      </c>
      <c r="K159" s="986" t="s">
        <v>26</v>
      </c>
      <c r="L159" s="118" t="s">
        <v>564</v>
      </c>
      <c r="M159" s="929">
        <v>43970</v>
      </c>
      <c r="N159" s="118"/>
      <c r="O159" s="118"/>
      <c r="P159" s="444"/>
      <c r="Q159" s="959" t="s">
        <v>101</v>
      </c>
      <c r="R159" s="878" t="s">
        <v>102</v>
      </c>
      <c r="S159" s="878" t="s">
        <v>103</v>
      </c>
      <c r="T159" s="879" t="s">
        <v>248</v>
      </c>
      <c r="U159" s="879" t="s">
        <v>232</v>
      </c>
      <c r="V159" s="879" t="s">
        <v>391</v>
      </c>
      <c r="W159" s="963"/>
      <c r="X159" s="118" t="s">
        <v>14</v>
      </c>
      <c r="Y159" s="919" t="s">
        <v>244</v>
      </c>
      <c r="Z159" s="920" t="s">
        <v>21</v>
      </c>
      <c r="AA159" s="882" t="s">
        <v>53</v>
      </c>
      <c r="AB159" s="883"/>
      <c r="AC159" s="883" t="s">
        <v>275</v>
      </c>
      <c r="AD159" s="875" t="s">
        <v>28</v>
      </c>
      <c r="AE159" s="128" t="str">
        <f t="shared" ref="AE159" si="106">IF(A159="","",A159&amp;"_"&amp;B159&amp;"_"&amp;C159&amp;"_"&amp;D159&amp;"_"&amp;E159&amp;"_"&amp;F159&amp;"_"&amp;G159)</f>
        <v>710_62_1370_5_120_08_A</v>
      </c>
      <c r="AF159" s="118">
        <v>24</v>
      </c>
      <c r="AG159" s="884" t="str">
        <f t="shared" ref="AG159" si="107">IF(A159="","",A159&amp;"_"&amp;B159&amp;"_"&amp;C159&amp;"_"&amp;D159&amp;"_"&amp;E159&amp;"_"&amp;F159&amp;"  "&amp;V159)</f>
        <v>710_62_1370_5_120_08  Längsschnitt 4-4 Nord</v>
      </c>
    </row>
    <row r="160" spans="1:33" s="337" customFormat="1" ht="12.75" customHeight="1" x14ac:dyDescent="0.25">
      <c r="A160" s="28">
        <v>710</v>
      </c>
      <c r="B160" s="13">
        <v>62</v>
      </c>
      <c r="C160" s="7" t="s">
        <v>9</v>
      </c>
      <c r="D160" s="7" t="s">
        <v>98</v>
      </c>
      <c r="E160" s="7" t="s">
        <v>61</v>
      </c>
      <c r="F160" s="7" t="s">
        <v>51</v>
      </c>
      <c r="G160" s="931" t="s">
        <v>56</v>
      </c>
      <c r="H160" s="911">
        <v>44592</v>
      </c>
      <c r="I160" s="901" t="s">
        <v>1557</v>
      </c>
      <c r="J160" s="987" t="s">
        <v>26</v>
      </c>
      <c r="K160" s="988" t="s">
        <v>26</v>
      </c>
      <c r="L160" s="342">
        <v>44632</v>
      </c>
      <c r="M160" s="342">
        <v>44678</v>
      </c>
      <c r="N160" s="5"/>
      <c r="O160" s="5"/>
      <c r="P160" s="390"/>
      <c r="Q160" s="538" t="s">
        <v>101</v>
      </c>
      <c r="R160" s="8" t="s">
        <v>102</v>
      </c>
      <c r="S160" s="8" t="s">
        <v>103</v>
      </c>
      <c r="T160" s="17" t="s">
        <v>248</v>
      </c>
      <c r="U160" s="17" t="s">
        <v>232</v>
      </c>
      <c r="V160" s="17" t="s">
        <v>391</v>
      </c>
      <c r="W160" s="27"/>
      <c r="X160" s="5" t="s">
        <v>14</v>
      </c>
      <c r="Y160" s="38" t="s">
        <v>244</v>
      </c>
      <c r="Z160" s="15" t="s">
        <v>21</v>
      </c>
      <c r="AA160" s="3" t="s">
        <v>53</v>
      </c>
      <c r="AB160" s="4"/>
      <c r="AC160" s="4" t="s">
        <v>275</v>
      </c>
      <c r="AD160" s="7" t="s">
        <v>28</v>
      </c>
      <c r="AE160" s="6" t="str">
        <f t="shared" si="58"/>
        <v>710_62_1370_5_120_08_B</v>
      </c>
      <c r="AF160" s="5">
        <v>24</v>
      </c>
      <c r="AG160" s="45" t="str">
        <f t="shared" si="61"/>
        <v>710_62_1370_5_120_08  Längsschnitt 4-4 Nord</v>
      </c>
    </row>
    <row r="161" spans="1:33" s="885" customFormat="1" ht="12.75" hidden="1" customHeight="1" x14ac:dyDescent="0.25">
      <c r="A161" s="874">
        <v>710</v>
      </c>
      <c r="B161" s="791">
        <v>62</v>
      </c>
      <c r="C161" s="875" t="s">
        <v>9</v>
      </c>
      <c r="D161" s="875" t="s">
        <v>98</v>
      </c>
      <c r="E161" s="875" t="s">
        <v>61</v>
      </c>
      <c r="F161" s="875" t="s">
        <v>52</v>
      </c>
      <c r="G161" s="933" t="s">
        <v>19</v>
      </c>
      <c r="H161" s="918" t="s">
        <v>366</v>
      </c>
      <c r="I161" s="934" t="s">
        <v>1556</v>
      </c>
      <c r="J161" s="985" t="s">
        <v>26</v>
      </c>
      <c r="K161" s="986" t="s">
        <v>26</v>
      </c>
      <c r="L161" s="118" t="s">
        <v>564</v>
      </c>
      <c r="M161" s="929">
        <v>43970</v>
      </c>
      <c r="N161" s="118"/>
      <c r="O161" s="118"/>
      <c r="P161" s="444"/>
      <c r="Q161" s="959" t="s">
        <v>101</v>
      </c>
      <c r="R161" s="878" t="s">
        <v>102</v>
      </c>
      <c r="S161" s="878" t="s">
        <v>103</v>
      </c>
      <c r="T161" s="879" t="s">
        <v>248</v>
      </c>
      <c r="U161" s="879" t="s">
        <v>10</v>
      </c>
      <c r="V161" s="879" t="s">
        <v>392</v>
      </c>
      <c r="W161" s="963"/>
      <c r="X161" s="118" t="s">
        <v>14</v>
      </c>
      <c r="Y161" s="919" t="s">
        <v>244</v>
      </c>
      <c r="Z161" s="920" t="s">
        <v>21</v>
      </c>
      <c r="AA161" s="882" t="s">
        <v>53</v>
      </c>
      <c r="AB161" s="883"/>
      <c r="AC161" s="883" t="s">
        <v>275</v>
      </c>
      <c r="AD161" s="875" t="s">
        <v>28</v>
      </c>
      <c r="AE161" s="128" t="str">
        <f t="shared" ref="AE161" si="108">IF(A161="","",A161&amp;"_"&amp;B161&amp;"_"&amp;C161&amp;"_"&amp;D161&amp;"_"&amp;E161&amp;"_"&amp;F161&amp;"_"&amp;G161)</f>
        <v>710_62_1370_5_120_09_A</v>
      </c>
      <c r="AF161" s="118">
        <v>25</v>
      </c>
      <c r="AG161" s="884" t="str">
        <f t="shared" ref="AG161" si="109">IF(A161="","",A161&amp;"_"&amp;B161&amp;"_"&amp;C161&amp;"_"&amp;D161&amp;"_"&amp;E161&amp;"_"&amp;F161&amp;"  "&amp;V161)</f>
        <v>710_62_1370_5_120_09  Querschnitte a-a West</v>
      </c>
    </row>
    <row r="162" spans="1:33" s="337" customFormat="1" ht="12.75" customHeight="1" x14ac:dyDescent="0.25">
      <c r="A162" s="28">
        <v>710</v>
      </c>
      <c r="B162" s="13">
        <v>62</v>
      </c>
      <c r="C162" s="7" t="s">
        <v>9</v>
      </c>
      <c r="D162" s="7" t="s">
        <v>98</v>
      </c>
      <c r="E162" s="7" t="s">
        <v>61</v>
      </c>
      <c r="F162" s="7" t="s">
        <v>52</v>
      </c>
      <c r="G162" s="931" t="s">
        <v>56</v>
      </c>
      <c r="H162" s="911">
        <v>44592</v>
      </c>
      <c r="I162" s="901" t="s">
        <v>1557</v>
      </c>
      <c r="J162" s="987" t="s">
        <v>26</v>
      </c>
      <c r="K162" s="988" t="s">
        <v>26</v>
      </c>
      <c r="L162" s="342">
        <v>44632</v>
      </c>
      <c r="M162" s="342">
        <v>44678</v>
      </c>
      <c r="N162" s="5"/>
      <c r="O162" s="5"/>
      <c r="P162" s="390"/>
      <c r="Q162" s="538" t="s">
        <v>101</v>
      </c>
      <c r="R162" s="8" t="s">
        <v>102</v>
      </c>
      <c r="S162" s="8" t="s">
        <v>103</v>
      </c>
      <c r="T162" s="17" t="s">
        <v>248</v>
      </c>
      <c r="U162" s="17" t="s">
        <v>10</v>
      </c>
      <c r="V162" s="17" t="s">
        <v>392</v>
      </c>
      <c r="W162" s="27"/>
      <c r="X162" s="5" t="s">
        <v>14</v>
      </c>
      <c r="Y162" s="38" t="s">
        <v>244</v>
      </c>
      <c r="Z162" s="15" t="s">
        <v>21</v>
      </c>
      <c r="AA162" s="3" t="s">
        <v>53</v>
      </c>
      <c r="AB162" s="4"/>
      <c r="AC162" s="4" t="s">
        <v>275</v>
      </c>
      <c r="AD162" s="7" t="s">
        <v>28</v>
      </c>
      <c r="AE162" s="6" t="str">
        <f t="shared" si="58"/>
        <v>710_62_1370_5_120_09_B</v>
      </c>
      <c r="AF162" s="5">
        <v>25</v>
      </c>
      <c r="AG162" s="45" t="str">
        <f t="shared" si="61"/>
        <v>710_62_1370_5_120_09  Querschnitte a-a West</v>
      </c>
    </row>
    <row r="163" spans="1:33" s="885" customFormat="1" ht="12.75" hidden="1" customHeight="1" x14ac:dyDescent="0.25">
      <c r="A163" s="874">
        <v>710</v>
      </c>
      <c r="B163" s="791">
        <v>62</v>
      </c>
      <c r="C163" s="875" t="s">
        <v>9</v>
      </c>
      <c r="D163" s="875" t="s">
        <v>98</v>
      </c>
      <c r="E163" s="875" t="s">
        <v>61</v>
      </c>
      <c r="F163" s="875" t="s">
        <v>279</v>
      </c>
      <c r="G163" s="933" t="s">
        <v>19</v>
      </c>
      <c r="H163" s="918" t="s">
        <v>366</v>
      </c>
      <c r="I163" s="934" t="s">
        <v>1556</v>
      </c>
      <c r="J163" s="985" t="s">
        <v>26</v>
      </c>
      <c r="K163" s="986" t="s">
        <v>26</v>
      </c>
      <c r="L163" s="118" t="s">
        <v>564</v>
      </c>
      <c r="M163" s="929">
        <v>43970</v>
      </c>
      <c r="N163" s="118"/>
      <c r="O163" s="118"/>
      <c r="P163" s="444"/>
      <c r="Q163" s="959" t="s">
        <v>101</v>
      </c>
      <c r="R163" s="878" t="s">
        <v>102</v>
      </c>
      <c r="S163" s="878" t="s">
        <v>103</v>
      </c>
      <c r="T163" s="879" t="s">
        <v>248</v>
      </c>
      <c r="U163" s="879" t="s">
        <v>232</v>
      </c>
      <c r="V163" s="879" t="s">
        <v>395</v>
      </c>
      <c r="W163" s="963"/>
      <c r="X163" s="118" t="s">
        <v>14</v>
      </c>
      <c r="Y163" s="919" t="s">
        <v>244</v>
      </c>
      <c r="Z163" s="920" t="s">
        <v>21</v>
      </c>
      <c r="AA163" s="882" t="s">
        <v>53</v>
      </c>
      <c r="AB163" s="883"/>
      <c r="AC163" s="883" t="s">
        <v>275</v>
      </c>
      <c r="AD163" s="875" t="s">
        <v>28</v>
      </c>
      <c r="AE163" s="128" t="str">
        <f t="shared" ref="AE163" si="110">IF(A163="","",A163&amp;"_"&amp;B163&amp;"_"&amp;C163&amp;"_"&amp;D163&amp;"_"&amp;E163&amp;"_"&amp;F163&amp;"_"&amp;G163)</f>
        <v>710_62_1370_5_120_10_A</v>
      </c>
      <c r="AF163" s="118">
        <v>26</v>
      </c>
      <c r="AG163" s="884" t="str">
        <f t="shared" ref="AG163" si="111">IF(A163="","",A163&amp;"_"&amp;B163&amp;"_"&amp;C163&amp;"_"&amp;D163&amp;"_"&amp;E163&amp;"_"&amp;F163&amp;"  "&amp;V163)</f>
        <v>710_62_1370_5_120_10  Querschnitte a-a Ost</v>
      </c>
    </row>
    <row r="164" spans="1:33" s="337" customFormat="1" ht="12.75" customHeight="1" x14ac:dyDescent="0.25">
      <c r="A164" s="28">
        <v>710</v>
      </c>
      <c r="B164" s="13">
        <v>62</v>
      </c>
      <c r="C164" s="7" t="s">
        <v>9</v>
      </c>
      <c r="D164" s="7" t="s">
        <v>98</v>
      </c>
      <c r="E164" s="7" t="s">
        <v>61</v>
      </c>
      <c r="F164" s="7" t="s">
        <v>279</v>
      </c>
      <c r="G164" s="931" t="s">
        <v>56</v>
      </c>
      <c r="H164" s="911">
        <v>44592</v>
      </c>
      <c r="I164" s="901" t="s">
        <v>1557</v>
      </c>
      <c r="J164" s="987" t="s">
        <v>26</v>
      </c>
      <c r="K164" s="988" t="s">
        <v>26</v>
      </c>
      <c r="L164" s="342">
        <v>44632</v>
      </c>
      <c r="M164" s="342">
        <v>44678</v>
      </c>
      <c r="N164" s="5"/>
      <c r="O164" s="5"/>
      <c r="P164" s="390"/>
      <c r="Q164" s="538" t="s">
        <v>101</v>
      </c>
      <c r="R164" s="8" t="s">
        <v>102</v>
      </c>
      <c r="S164" s="8" t="s">
        <v>103</v>
      </c>
      <c r="T164" s="17" t="s">
        <v>248</v>
      </c>
      <c r="U164" s="17" t="s">
        <v>232</v>
      </c>
      <c r="V164" s="17" t="s">
        <v>395</v>
      </c>
      <c r="W164" s="27"/>
      <c r="X164" s="5" t="s">
        <v>14</v>
      </c>
      <c r="Y164" s="38" t="s">
        <v>244</v>
      </c>
      <c r="Z164" s="15" t="s">
        <v>21</v>
      </c>
      <c r="AA164" s="3" t="s">
        <v>53</v>
      </c>
      <c r="AB164" s="4"/>
      <c r="AC164" s="4" t="s">
        <v>275</v>
      </c>
      <c r="AD164" s="7" t="s">
        <v>28</v>
      </c>
      <c r="AE164" s="6" t="str">
        <f t="shared" si="58"/>
        <v>710_62_1370_5_120_10_B</v>
      </c>
      <c r="AF164" s="5">
        <v>26</v>
      </c>
      <c r="AG164" s="45" t="str">
        <f t="shared" si="61"/>
        <v>710_62_1370_5_120_10  Querschnitte a-a Ost</v>
      </c>
    </row>
    <row r="165" spans="1:33" s="885" customFormat="1" ht="12.75" hidden="1" customHeight="1" x14ac:dyDescent="0.25">
      <c r="A165" s="874">
        <v>710</v>
      </c>
      <c r="B165" s="791">
        <v>62</v>
      </c>
      <c r="C165" s="875" t="s">
        <v>9</v>
      </c>
      <c r="D165" s="875" t="s">
        <v>98</v>
      </c>
      <c r="E165" s="875" t="s">
        <v>61</v>
      </c>
      <c r="F165" s="875" t="s">
        <v>108</v>
      </c>
      <c r="G165" s="933" t="s">
        <v>19</v>
      </c>
      <c r="H165" s="918" t="s">
        <v>366</v>
      </c>
      <c r="I165" s="934" t="s">
        <v>1556</v>
      </c>
      <c r="J165" s="985" t="s">
        <v>26</v>
      </c>
      <c r="K165" s="986" t="s">
        <v>26</v>
      </c>
      <c r="L165" s="118" t="s">
        <v>564</v>
      </c>
      <c r="M165" s="929">
        <v>43970</v>
      </c>
      <c r="N165" s="118"/>
      <c r="O165" s="118"/>
      <c r="P165" s="444"/>
      <c r="Q165" s="959" t="s">
        <v>101</v>
      </c>
      <c r="R165" s="878" t="s">
        <v>102</v>
      </c>
      <c r="S165" s="878" t="s">
        <v>103</v>
      </c>
      <c r="T165" s="879" t="s">
        <v>248</v>
      </c>
      <c r="U165" s="879" t="s">
        <v>232</v>
      </c>
      <c r="V165" s="879" t="s">
        <v>393</v>
      </c>
      <c r="W165" s="963"/>
      <c r="X165" s="118" t="s">
        <v>14</v>
      </c>
      <c r="Y165" s="919" t="s">
        <v>244</v>
      </c>
      <c r="Z165" s="920" t="s">
        <v>21</v>
      </c>
      <c r="AA165" s="882" t="s">
        <v>53</v>
      </c>
      <c r="AB165" s="883"/>
      <c r="AC165" s="883" t="s">
        <v>275</v>
      </c>
      <c r="AD165" s="875" t="s">
        <v>28</v>
      </c>
      <c r="AE165" s="128" t="str">
        <f t="shared" ref="AE165" si="112">IF(A165="","",A165&amp;"_"&amp;B165&amp;"_"&amp;C165&amp;"_"&amp;D165&amp;"_"&amp;E165&amp;"_"&amp;F165&amp;"_"&amp;G165)</f>
        <v>710_62_1370_5_120_11_A</v>
      </c>
      <c r="AF165" s="118">
        <v>27</v>
      </c>
      <c r="AG165" s="884" t="str">
        <f t="shared" ref="AG165" si="113">IF(A165="","",A165&amp;"_"&amp;B165&amp;"_"&amp;C165&amp;"_"&amp;D165&amp;"_"&amp;E165&amp;"_"&amp;F165&amp;"  "&amp;V165)</f>
        <v>710_62_1370_5_120_11  Querschnitte b-b West</v>
      </c>
    </row>
    <row r="166" spans="1:33" s="337" customFormat="1" ht="12.75" customHeight="1" x14ac:dyDescent="0.25">
      <c r="A166" s="28">
        <v>710</v>
      </c>
      <c r="B166" s="13">
        <v>62</v>
      </c>
      <c r="C166" s="7" t="s">
        <v>9</v>
      </c>
      <c r="D166" s="7" t="s">
        <v>98</v>
      </c>
      <c r="E166" s="7" t="s">
        <v>61</v>
      </c>
      <c r="F166" s="7" t="s">
        <v>108</v>
      </c>
      <c r="G166" s="931" t="s">
        <v>56</v>
      </c>
      <c r="H166" s="911">
        <v>44592</v>
      </c>
      <c r="I166" s="901" t="s">
        <v>1557</v>
      </c>
      <c r="J166" s="987" t="s">
        <v>26</v>
      </c>
      <c r="K166" s="988" t="s">
        <v>26</v>
      </c>
      <c r="L166" s="342">
        <v>44632</v>
      </c>
      <c r="M166" s="342">
        <v>44678</v>
      </c>
      <c r="N166" s="5"/>
      <c r="O166" s="5"/>
      <c r="P166" s="390"/>
      <c r="Q166" s="538" t="s">
        <v>101</v>
      </c>
      <c r="R166" s="8" t="s">
        <v>102</v>
      </c>
      <c r="S166" s="8" t="s">
        <v>103</v>
      </c>
      <c r="T166" s="17" t="s">
        <v>248</v>
      </c>
      <c r="U166" s="17" t="s">
        <v>232</v>
      </c>
      <c r="V166" s="17" t="s">
        <v>393</v>
      </c>
      <c r="W166" s="27"/>
      <c r="X166" s="5" t="s">
        <v>14</v>
      </c>
      <c r="Y166" s="38" t="s">
        <v>244</v>
      </c>
      <c r="Z166" s="15" t="s">
        <v>21</v>
      </c>
      <c r="AA166" s="3" t="s">
        <v>53</v>
      </c>
      <c r="AB166" s="4"/>
      <c r="AC166" s="4" t="s">
        <v>275</v>
      </c>
      <c r="AD166" s="7" t="s">
        <v>28</v>
      </c>
      <c r="AE166" s="6" t="str">
        <f t="shared" si="58"/>
        <v>710_62_1370_5_120_11_B</v>
      </c>
      <c r="AF166" s="5">
        <v>27</v>
      </c>
      <c r="AG166" s="45" t="str">
        <f t="shared" si="61"/>
        <v>710_62_1370_5_120_11  Querschnitte b-b West</v>
      </c>
    </row>
    <row r="167" spans="1:33" s="885" customFormat="1" ht="12.75" hidden="1" customHeight="1" x14ac:dyDescent="0.25">
      <c r="A167" s="874">
        <v>710</v>
      </c>
      <c r="B167" s="791">
        <v>62</v>
      </c>
      <c r="C167" s="875" t="s">
        <v>9</v>
      </c>
      <c r="D167" s="875" t="s">
        <v>98</v>
      </c>
      <c r="E167" s="875" t="s">
        <v>61</v>
      </c>
      <c r="F167" s="875" t="s">
        <v>109</v>
      </c>
      <c r="G167" s="933" t="s">
        <v>19</v>
      </c>
      <c r="H167" s="918" t="s">
        <v>366</v>
      </c>
      <c r="I167" s="934" t="s">
        <v>1556</v>
      </c>
      <c r="J167" s="985" t="s">
        <v>26</v>
      </c>
      <c r="K167" s="986" t="s">
        <v>26</v>
      </c>
      <c r="L167" s="118" t="s">
        <v>564</v>
      </c>
      <c r="M167" s="929">
        <v>43970</v>
      </c>
      <c r="N167" s="118"/>
      <c r="O167" s="118"/>
      <c r="P167" s="444"/>
      <c r="Q167" s="959" t="s">
        <v>101</v>
      </c>
      <c r="R167" s="878" t="s">
        <v>102</v>
      </c>
      <c r="S167" s="878" t="s">
        <v>103</v>
      </c>
      <c r="T167" s="879" t="s">
        <v>248</v>
      </c>
      <c r="U167" s="879" t="s">
        <v>232</v>
      </c>
      <c r="V167" s="879" t="s">
        <v>396</v>
      </c>
      <c r="W167" s="963"/>
      <c r="X167" s="118" t="s">
        <v>14</v>
      </c>
      <c r="Y167" s="919" t="s">
        <v>244</v>
      </c>
      <c r="Z167" s="920" t="s">
        <v>21</v>
      </c>
      <c r="AA167" s="882" t="s">
        <v>53</v>
      </c>
      <c r="AB167" s="883"/>
      <c r="AC167" s="883" t="s">
        <v>275</v>
      </c>
      <c r="AD167" s="875" t="s">
        <v>28</v>
      </c>
      <c r="AE167" s="128" t="str">
        <f t="shared" ref="AE167" si="114">IF(A167="","",A167&amp;"_"&amp;B167&amp;"_"&amp;C167&amp;"_"&amp;D167&amp;"_"&amp;E167&amp;"_"&amp;F167&amp;"_"&amp;G167)</f>
        <v>710_62_1370_5_120_12_A</v>
      </c>
      <c r="AF167" s="118">
        <v>28</v>
      </c>
      <c r="AG167" s="884" t="str">
        <f t="shared" ref="AG167" si="115">IF(A167="","",A167&amp;"_"&amp;B167&amp;"_"&amp;C167&amp;"_"&amp;D167&amp;"_"&amp;E167&amp;"_"&amp;F167&amp;"  "&amp;V167)</f>
        <v>710_62_1370_5_120_12  Querschnitte b-b Ost</v>
      </c>
    </row>
    <row r="168" spans="1:33" s="337" customFormat="1" ht="12.75" customHeight="1" x14ac:dyDescent="0.25">
      <c r="A168" s="28">
        <v>710</v>
      </c>
      <c r="B168" s="13">
        <v>62</v>
      </c>
      <c r="C168" s="7" t="s">
        <v>9</v>
      </c>
      <c r="D168" s="7" t="s">
        <v>98</v>
      </c>
      <c r="E168" s="7" t="s">
        <v>61</v>
      </c>
      <c r="F168" s="7" t="s">
        <v>109</v>
      </c>
      <c r="G168" s="931" t="s">
        <v>56</v>
      </c>
      <c r="H168" s="911">
        <v>44592</v>
      </c>
      <c r="I168" s="901" t="s">
        <v>1557</v>
      </c>
      <c r="J168" s="987" t="s">
        <v>26</v>
      </c>
      <c r="K168" s="988" t="s">
        <v>26</v>
      </c>
      <c r="L168" s="342">
        <v>44632</v>
      </c>
      <c r="M168" s="342">
        <v>44678</v>
      </c>
      <c r="N168" s="5"/>
      <c r="O168" s="5"/>
      <c r="P168" s="390"/>
      <c r="Q168" s="538" t="s">
        <v>101</v>
      </c>
      <c r="R168" s="8" t="s">
        <v>102</v>
      </c>
      <c r="S168" s="8" t="s">
        <v>103</v>
      </c>
      <c r="T168" s="17" t="s">
        <v>248</v>
      </c>
      <c r="U168" s="17" t="s">
        <v>232</v>
      </c>
      <c r="V168" s="17" t="s">
        <v>396</v>
      </c>
      <c r="W168" s="27"/>
      <c r="X168" s="5" t="s">
        <v>14</v>
      </c>
      <c r="Y168" s="38" t="s">
        <v>244</v>
      </c>
      <c r="Z168" s="15" t="s">
        <v>21</v>
      </c>
      <c r="AA168" s="3" t="s">
        <v>53</v>
      </c>
      <c r="AB168" s="4"/>
      <c r="AC168" s="4" t="s">
        <v>275</v>
      </c>
      <c r="AD168" s="7" t="s">
        <v>28</v>
      </c>
      <c r="AE168" s="6" t="str">
        <f t="shared" si="58"/>
        <v>710_62_1370_5_120_12_B</v>
      </c>
      <c r="AF168" s="5">
        <v>28</v>
      </c>
      <c r="AG168" s="45" t="str">
        <f t="shared" si="61"/>
        <v>710_62_1370_5_120_12  Querschnitte b-b Ost</v>
      </c>
    </row>
    <row r="169" spans="1:33" s="885" customFormat="1" ht="12.75" hidden="1" customHeight="1" x14ac:dyDescent="0.25">
      <c r="A169" s="874">
        <v>710</v>
      </c>
      <c r="B169" s="791">
        <v>62</v>
      </c>
      <c r="C169" s="875" t="s">
        <v>9</v>
      </c>
      <c r="D169" s="875" t="s">
        <v>98</v>
      </c>
      <c r="E169" s="875" t="s">
        <v>61</v>
      </c>
      <c r="F169" s="875" t="s">
        <v>276</v>
      </c>
      <c r="G169" s="933" t="s">
        <v>19</v>
      </c>
      <c r="H169" s="918" t="s">
        <v>366</v>
      </c>
      <c r="I169" s="934" t="s">
        <v>1556</v>
      </c>
      <c r="J169" s="985" t="s">
        <v>26</v>
      </c>
      <c r="K169" s="986" t="s">
        <v>26</v>
      </c>
      <c r="L169" s="118" t="s">
        <v>564</v>
      </c>
      <c r="M169" s="929">
        <v>43970</v>
      </c>
      <c r="N169" s="118"/>
      <c r="O169" s="118"/>
      <c r="P169" s="444"/>
      <c r="Q169" s="959" t="s">
        <v>101</v>
      </c>
      <c r="R169" s="878" t="s">
        <v>102</v>
      </c>
      <c r="S169" s="878" t="s">
        <v>103</v>
      </c>
      <c r="T169" s="879" t="s">
        <v>248</v>
      </c>
      <c r="U169" s="879" t="s">
        <v>232</v>
      </c>
      <c r="V169" s="879" t="s">
        <v>394</v>
      </c>
      <c r="W169" s="963"/>
      <c r="X169" s="118" t="s">
        <v>14</v>
      </c>
      <c r="Y169" s="919" t="s">
        <v>244</v>
      </c>
      <c r="Z169" s="920" t="s">
        <v>21</v>
      </c>
      <c r="AA169" s="882" t="s">
        <v>53</v>
      </c>
      <c r="AB169" s="883"/>
      <c r="AC169" s="883" t="s">
        <v>275</v>
      </c>
      <c r="AD169" s="875" t="s">
        <v>28</v>
      </c>
      <c r="AE169" s="128" t="str">
        <f t="shared" ref="AE169" si="116">IF(A169="","",A169&amp;"_"&amp;B169&amp;"_"&amp;C169&amp;"_"&amp;D169&amp;"_"&amp;E169&amp;"_"&amp;F169&amp;"_"&amp;G169)</f>
        <v>710_62_1370_5_120_13_A</v>
      </c>
      <c r="AF169" s="118">
        <v>29</v>
      </c>
      <c r="AG169" s="884" t="str">
        <f t="shared" ref="AG169" si="117">IF(A169="","",A169&amp;"_"&amp;B169&amp;"_"&amp;C169&amp;"_"&amp;D169&amp;"_"&amp;E169&amp;"_"&amp;F169&amp;"  "&amp;V169)</f>
        <v>710_62_1370_5_120_13  Querschnitte c-c West</v>
      </c>
    </row>
    <row r="170" spans="1:33" s="337" customFormat="1" ht="12.75" customHeight="1" x14ac:dyDescent="0.25">
      <c r="A170" s="28">
        <v>710</v>
      </c>
      <c r="B170" s="13">
        <v>62</v>
      </c>
      <c r="C170" s="7" t="s">
        <v>9</v>
      </c>
      <c r="D170" s="7" t="s">
        <v>98</v>
      </c>
      <c r="E170" s="7" t="s">
        <v>61</v>
      </c>
      <c r="F170" s="7" t="s">
        <v>276</v>
      </c>
      <c r="G170" s="931" t="s">
        <v>56</v>
      </c>
      <c r="H170" s="911">
        <v>44592</v>
      </c>
      <c r="I170" s="901" t="s">
        <v>1557</v>
      </c>
      <c r="J170" s="987" t="s">
        <v>26</v>
      </c>
      <c r="K170" s="988" t="s">
        <v>26</v>
      </c>
      <c r="L170" s="342">
        <v>44632</v>
      </c>
      <c r="M170" s="342">
        <v>44678</v>
      </c>
      <c r="N170" s="5"/>
      <c r="O170" s="5"/>
      <c r="P170" s="390"/>
      <c r="Q170" s="538" t="s">
        <v>101</v>
      </c>
      <c r="R170" s="8" t="s">
        <v>102</v>
      </c>
      <c r="S170" s="8" t="s">
        <v>103</v>
      </c>
      <c r="T170" s="17" t="s">
        <v>248</v>
      </c>
      <c r="U170" s="17" t="s">
        <v>232</v>
      </c>
      <c r="V170" s="17" t="s">
        <v>394</v>
      </c>
      <c r="W170" s="27"/>
      <c r="X170" s="5" t="s">
        <v>14</v>
      </c>
      <c r="Y170" s="38" t="s">
        <v>244</v>
      </c>
      <c r="Z170" s="15" t="s">
        <v>21</v>
      </c>
      <c r="AA170" s="3" t="s">
        <v>53</v>
      </c>
      <c r="AB170" s="4"/>
      <c r="AC170" s="4" t="s">
        <v>275</v>
      </c>
      <c r="AD170" s="7" t="s">
        <v>28</v>
      </c>
      <c r="AE170" s="6" t="str">
        <f t="shared" si="58"/>
        <v>710_62_1370_5_120_13_B</v>
      </c>
      <c r="AF170" s="5">
        <v>29</v>
      </c>
      <c r="AG170" s="45" t="str">
        <f t="shared" si="61"/>
        <v>710_62_1370_5_120_13  Querschnitte c-c West</v>
      </c>
    </row>
    <row r="171" spans="1:33" s="885" customFormat="1" ht="12.75" hidden="1" customHeight="1" x14ac:dyDescent="0.25">
      <c r="A171" s="874">
        <v>710</v>
      </c>
      <c r="B171" s="791">
        <v>62</v>
      </c>
      <c r="C171" s="875" t="s">
        <v>9</v>
      </c>
      <c r="D171" s="875" t="s">
        <v>98</v>
      </c>
      <c r="E171" s="875" t="s">
        <v>61</v>
      </c>
      <c r="F171" s="875" t="s">
        <v>280</v>
      </c>
      <c r="G171" s="933" t="s">
        <v>19</v>
      </c>
      <c r="H171" s="918" t="s">
        <v>366</v>
      </c>
      <c r="I171" s="934" t="s">
        <v>1556</v>
      </c>
      <c r="J171" s="985" t="s">
        <v>26</v>
      </c>
      <c r="K171" s="986" t="s">
        <v>26</v>
      </c>
      <c r="L171" s="118" t="s">
        <v>564</v>
      </c>
      <c r="M171" s="929">
        <v>43970</v>
      </c>
      <c r="N171" s="118"/>
      <c r="O171" s="118"/>
      <c r="P171" s="444"/>
      <c r="Q171" s="959" t="s">
        <v>101</v>
      </c>
      <c r="R171" s="878" t="s">
        <v>102</v>
      </c>
      <c r="S171" s="878" t="s">
        <v>103</v>
      </c>
      <c r="T171" s="879" t="s">
        <v>248</v>
      </c>
      <c r="U171" s="879" t="s">
        <v>232</v>
      </c>
      <c r="V171" s="879" t="s">
        <v>397</v>
      </c>
      <c r="W171" s="963"/>
      <c r="X171" s="118" t="s">
        <v>14</v>
      </c>
      <c r="Y171" s="919" t="s">
        <v>244</v>
      </c>
      <c r="Z171" s="920" t="s">
        <v>21</v>
      </c>
      <c r="AA171" s="882" t="s">
        <v>53</v>
      </c>
      <c r="AB171" s="883"/>
      <c r="AC171" s="883" t="s">
        <v>275</v>
      </c>
      <c r="AD171" s="875" t="s">
        <v>28</v>
      </c>
      <c r="AE171" s="128" t="str">
        <f t="shared" ref="AE171" si="118">IF(A171="","",A171&amp;"_"&amp;B171&amp;"_"&amp;C171&amp;"_"&amp;D171&amp;"_"&amp;E171&amp;"_"&amp;F171&amp;"_"&amp;G171)</f>
        <v>710_62_1370_5_120_14_A</v>
      </c>
      <c r="AF171" s="118">
        <v>30</v>
      </c>
      <c r="AG171" s="884" t="str">
        <f t="shared" ref="AG171" si="119">IF(A171="","",A171&amp;"_"&amp;B171&amp;"_"&amp;C171&amp;"_"&amp;D171&amp;"_"&amp;E171&amp;"_"&amp;F171&amp;"  "&amp;V171)</f>
        <v>710_62_1370_5_120_14  Querschnitte c-c Ost</v>
      </c>
    </row>
    <row r="172" spans="1:33" s="337" customFormat="1" ht="12.75" customHeight="1" x14ac:dyDescent="0.25">
      <c r="A172" s="28">
        <v>710</v>
      </c>
      <c r="B172" s="13">
        <v>62</v>
      </c>
      <c r="C172" s="7" t="s">
        <v>9</v>
      </c>
      <c r="D172" s="7" t="s">
        <v>98</v>
      </c>
      <c r="E172" s="7" t="s">
        <v>61</v>
      </c>
      <c r="F172" s="7" t="s">
        <v>280</v>
      </c>
      <c r="G172" s="931" t="s">
        <v>56</v>
      </c>
      <c r="H172" s="911">
        <v>44592</v>
      </c>
      <c r="I172" s="901" t="s">
        <v>1557</v>
      </c>
      <c r="J172" s="987" t="s">
        <v>26</v>
      </c>
      <c r="K172" s="988" t="s">
        <v>26</v>
      </c>
      <c r="L172" s="342">
        <v>44632</v>
      </c>
      <c r="M172" s="342">
        <v>44678</v>
      </c>
      <c r="N172" s="5"/>
      <c r="O172" s="5"/>
      <c r="P172" s="390"/>
      <c r="Q172" s="538" t="s">
        <v>101</v>
      </c>
      <c r="R172" s="8" t="s">
        <v>102</v>
      </c>
      <c r="S172" s="8" t="s">
        <v>103</v>
      </c>
      <c r="T172" s="17" t="s">
        <v>248</v>
      </c>
      <c r="U172" s="17" t="s">
        <v>232</v>
      </c>
      <c r="V172" s="17" t="s">
        <v>397</v>
      </c>
      <c r="W172" s="27"/>
      <c r="X172" s="5" t="s">
        <v>14</v>
      </c>
      <c r="Y172" s="38" t="s">
        <v>244</v>
      </c>
      <c r="Z172" s="15" t="s">
        <v>21</v>
      </c>
      <c r="AA172" s="3" t="s">
        <v>53</v>
      </c>
      <c r="AB172" s="4"/>
      <c r="AC172" s="4" t="s">
        <v>275</v>
      </c>
      <c r="AD172" s="7" t="s">
        <v>28</v>
      </c>
      <c r="AE172" s="6" t="str">
        <f t="shared" si="58"/>
        <v>710_62_1370_5_120_14_B</v>
      </c>
      <c r="AF172" s="5">
        <v>30</v>
      </c>
      <c r="AG172" s="45" t="str">
        <f t="shared" si="61"/>
        <v>710_62_1370_5_120_14  Querschnitte c-c Ost</v>
      </c>
    </row>
    <row r="173" spans="1:33" s="885" customFormat="1" ht="12.75" hidden="1" customHeight="1" x14ac:dyDescent="0.25">
      <c r="A173" s="874">
        <v>710</v>
      </c>
      <c r="B173" s="791">
        <v>62</v>
      </c>
      <c r="C173" s="875" t="s">
        <v>9</v>
      </c>
      <c r="D173" s="875" t="s">
        <v>98</v>
      </c>
      <c r="E173" s="875" t="s">
        <v>61</v>
      </c>
      <c r="F173" s="875" t="s">
        <v>281</v>
      </c>
      <c r="G173" s="933" t="s">
        <v>19</v>
      </c>
      <c r="H173" s="918" t="s">
        <v>366</v>
      </c>
      <c r="I173" s="934" t="s">
        <v>1556</v>
      </c>
      <c r="J173" s="985" t="s">
        <v>26</v>
      </c>
      <c r="K173" s="986" t="s">
        <v>26</v>
      </c>
      <c r="L173" s="118" t="s">
        <v>564</v>
      </c>
      <c r="M173" s="929">
        <v>43970</v>
      </c>
      <c r="N173" s="118"/>
      <c r="O173" s="118"/>
      <c r="P173" s="444"/>
      <c r="Q173" s="959" t="s">
        <v>101</v>
      </c>
      <c r="R173" s="878" t="s">
        <v>102</v>
      </c>
      <c r="S173" s="878" t="s">
        <v>103</v>
      </c>
      <c r="T173" s="879" t="s">
        <v>248</v>
      </c>
      <c r="U173" s="879" t="s">
        <v>232</v>
      </c>
      <c r="V173" s="879" t="s">
        <v>398</v>
      </c>
      <c r="W173" s="963"/>
      <c r="X173" s="118" t="s">
        <v>14</v>
      </c>
      <c r="Y173" s="919" t="s">
        <v>244</v>
      </c>
      <c r="Z173" s="920" t="s">
        <v>21</v>
      </c>
      <c r="AA173" s="882" t="s">
        <v>53</v>
      </c>
      <c r="AB173" s="883"/>
      <c r="AC173" s="883" t="s">
        <v>275</v>
      </c>
      <c r="AD173" s="875" t="s">
        <v>28</v>
      </c>
      <c r="AE173" s="128" t="str">
        <f t="shared" ref="AE173" si="120">IF(A173="","",A173&amp;"_"&amp;B173&amp;"_"&amp;C173&amp;"_"&amp;D173&amp;"_"&amp;E173&amp;"_"&amp;F173&amp;"_"&amp;G173)</f>
        <v>710_62_1370_5_120_15_A</v>
      </c>
      <c r="AF173" s="118">
        <v>31</v>
      </c>
      <c r="AG173" s="884" t="str">
        <f t="shared" ref="AG173" si="121">IF(A173="","",A173&amp;"_"&amp;B173&amp;"_"&amp;C173&amp;"_"&amp;D173&amp;"_"&amp;E173&amp;"_"&amp;F173&amp;"  "&amp;V173)</f>
        <v>710_62_1370_5_120_15  Querschnitte d-d West</v>
      </c>
    </row>
    <row r="174" spans="1:33" s="337" customFormat="1" ht="12.75" customHeight="1" x14ac:dyDescent="0.25">
      <c r="A174" s="28">
        <v>710</v>
      </c>
      <c r="B174" s="13">
        <v>62</v>
      </c>
      <c r="C174" s="7" t="s">
        <v>9</v>
      </c>
      <c r="D174" s="7" t="s">
        <v>98</v>
      </c>
      <c r="E174" s="7" t="s">
        <v>61</v>
      </c>
      <c r="F174" s="7" t="s">
        <v>281</v>
      </c>
      <c r="G174" s="931" t="s">
        <v>56</v>
      </c>
      <c r="H174" s="911">
        <v>44592</v>
      </c>
      <c r="I174" s="901" t="s">
        <v>1557</v>
      </c>
      <c r="J174" s="987" t="s">
        <v>26</v>
      </c>
      <c r="K174" s="988" t="s">
        <v>26</v>
      </c>
      <c r="L174" s="342">
        <v>44632</v>
      </c>
      <c r="M174" s="342">
        <v>44678</v>
      </c>
      <c r="N174" s="5"/>
      <c r="O174" s="5"/>
      <c r="P174" s="390"/>
      <c r="Q174" s="538" t="s">
        <v>101</v>
      </c>
      <c r="R174" s="8" t="s">
        <v>102</v>
      </c>
      <c r="S174" s="8" t="s">
        <v>103</v>
      </c>
      <c r="T174" s="17" t="s">
        <v>248</v>
      </c>
      <c r="U174" s="17" t="s">
        <v>232</v>
      </c>
      <c r="V174" s="17" t="s">
        <v>398</v>
      </c>
      <c r="W174" s="27"/>
      <c r="X174" s="5" t="s">
        <v>14</v>
      </c>
      <c r="Y174" s="38" t="s">
        <v>244</v>
      </c>
      <c r="Z174" s="15" t="s">
        <v>21</v>
      </c>
      <c r="AA174" s="3" t="s">
        <v>53</v>
      </c>
      <c r="AB174" s="4"/>
      <c r="AC174" s="4" t="s">
        <v>275</v>
      </c>
      <c r="AD174" s="7" t="s">
        <v>28</v>
      </c>
      <c r="AE174" s="6" t="str">
        <f t="shared" si="58"/>
        <v>710_62_1370_5_120_15_B</v>
      </c>
      <c r="AF174" s="5">
        <v>31</v>
      </c>
      <c r="AG174" s="45" t="str">
        <f t="shared" si="61"/>
        <v>710_62_1370_5_120_15  Querschnitte d-d West</v>
      </c>
    </row>
    <row r="175" spans="1:33" s="885" customFormat="1" ht="12.75" hidden="1" customHeight="1" x14ac:dyDescent="0.25">
      <c r="A175" s="874">
        <v>710</v>
      </c>
      <c r="B175" s="791">
        <v>62</v>
      </c>
      <c r="C175" s="875" t="s">
        <v>9</v>
      </c>
      <c r="D175" s="875" t="s">
        <v>98</v>
      </c>
      <c r="E175" s="875" t="s">
        <v>61</v>
      </c>
      <c r="F175" s="875" t="s">
        <v>282</v>
      </c>
      <c r="G175" s="933" t="s">
        <v>19</v>
      </c>
      <c r="H175" s="918" t="s">
        <v>366</v>
      </c>
      <c r="I175" s="934" t="s">
        <v>1556</v>
      </c>
      <c r="J175" s="985" t="s">
        <v>26</v>
      </c>
      <c r="K175" s="986" t="s">
        <v>26</v>
      </c>
      <c r="L175" s="118" t="s">
        <v>564</v>
      </c>
      <c r="M175" s="929">
        <v>43970</v>
      </c>
      <c r="N175" s="118"/>
      <c r="O175" s="118"/>
      <c r="P175" s="444"/>
      <c r="Q175" s="959" t="s">
        <v>101</v>
      </c>
      <c r="R175" s="878" t="s">
        <v>102</v>
      </c>
      <c r="S175" s="878" t="s">
        <v>103</v>
      </c>
      <c r="T175" s="879" t="s">
        <v>248</v>
      </c>
      <c r="U175" s="879" t="s">
        <v>232</v>
      </c>
      <c r="V175" s="879" t="s">
        <v>399</v>
      </c>
      <c r="W175" s="963"/>
      <c r="X175" s="118" t="s">
        <v>14</v>
      </c>
      <c r="Y175" s="919" t="s">
        <v>244</v>
      </c>
      <c r="Z175" s="920" t="s">
        <v>21</v>
      </c>
      <c r="AA175" s="882" t="s">
        <v>53</v>
      </c>
      <c r="AB175" s="883"/>
      <c r="AC175" s="883" t="s">
        <v>275</v>
      </c>
      <c r="AD175" s="875" t="s">
        <v>28</v>
      </c>
      <c r="AE175" s="128" t="str">
        <f t="shared" ref="AE175" si="122">IF(A175="","",A175&amp;"_"&amp;B175&amp;"_"&amp;C175&amp;"_"&amp;D175&amp;"_"&amp;E175&amp;"_"&amp;F175&amp;"_"&amp;G175)</f>
        <v>710_62_1370_5_120_16_A</v>
      </c>
      <c r="AF175" s="118">
        <v>32</v>
      </c>
      <c r="AG175" s="884" t="str">
        <f t="shared" ref="AG175" si="123">IF(A175="","",A175&amp;"_"&amp;B175&amp;"_"&amp;C175&amp;"_"&amp;D175&amp;"_"&amp;E175&amp;"_"&amp;F175&amp;"  "&amp;V175)</f>
        <v>710_62_1370_5_120_16  Querschnitte d-d Ost</v>
      </c>
    </row>
    <row r="176" spans="1:33" s="337" customFormat="1" ht="12.75" customHeight="1" x14ac:dyDescent="0.25">
      <c r="A176" s="28">
        <v>710</v>
      </c>
      <c r="B176" s="13">
        <v>62</v>
      </c>
      <c r="C176" s="7" t="s">
        <v>9</v>
      </c>
      <c r="D176" s="7" t="s">
        <v>98</v>
      </c>
      <c r="E176" s="7" t="s">
        <v>61</v>
      </c>
      <c r="F176" s="7" t="s">
        <v>282</v>
      </c>
      <c r="G176" s="931" t="s">
        <v>56</v>
      </c>
      <c r="H176" s="911">
        <v>44592</v>
      </c>
      <c r="I176" s="901" t="s">
        <v>1557</v>
      </c>
      <c r="J176" s="987" t="s">
        <v>26</v>
      </c>
      <c r="K176" s="988" t="s">
        <v>26</v>
      </c>
      <c r="L176" s="342">
        <v>44632</v>
      </c>
      <c r="M176" s="342">
        <v>44678</v>
      </c>
      <c r="N176" s="5"/>
      <c r="O176" s="5"/>
      <c r="P176" s="390"/>
      <c r="Q176" s="538" t="s">
        <v>101</v>
      </c>
      <c r="R176" s="8" t="s">
        <v>102</v>
      </c>
      <c r="S176" s="8" t="s">
        <v>103</v>
      </c>
      <c r="T176" s="17" t="s">
        <v>248</v>
      </c>
      <c r="U176" s="17" t="s">
        <v>232</v>
      </c>
      <c r="V176" s="17" t="s">
        <v>399</v>
      </c>
      <c r="W176" s="27"/>
      <c r="X176" s="5" t="s">
        <v>14</v>
      </c>
      <c r="Y176" s="38" t="s">
        <v>244</v>
      </c>
      <c r="Z176" s="15" t="s">
        <v>21</v>
      </c>
      <c r="AA176" s="3" t="s">
        <v>53</v>
      </c>
      <c r="AB176" s="4"/>
      <c r="AC176" s="4" t="s">
        <v>275</v>
      </c>
      <c r="AD176" s="7" t="s">
        <v>28</v>
      </c>
      <c r="AE176" s="6" t="str">
        <f t="shared" si="58"/>
        <v>710_62_1370_5_120_16_B</v>
      </c>
      <c r="AF176" s="5">
        <v>32</v>
      </c>
      <c r="AG176" s="45" t="str">
        <f t="shared" si="61"/>
        <v>710_62_1370_5_120_16  Querschnitte d-d Ost</v>
      </c>
    </row>
    <row r="177" spans="1:33" s="885" customFormat="1" ht="12.75" hidden="1" customHeight="1" x14ac:dyDescent="0.25">
      <c r="A177" s="874">
        <v>710</v>
      </c>
      <c r="B177" s="791">
        <v>62</v>
      </c>
      <c r="C177" s="875" t="s">
        <v>9</v>
      </c>
      <c r="D177" s="875" t="s">
        <v>98</v>
      </c>
      <c r="E177" s="875" t="s">
        <v>61</v>
      </c>
      <c r="F177" s="875" t="s">
        <v>283</v>
      </c>
      <c r="G177" s="933" t="s">
        <v>19</v>
      </c>
      <c r="H177" s="918" t="s">
        <v>366</v>
      </c>
      <c r="I177" s="934" t="s">
        <v>1556</v>
      </c>
      <c r="J177" s="985" t="s">
        <v>26</v>
      </c>
      <c r="K177" s="986" t="s">
        <v>26</v>
      </c>
      <c r="L177" s="118" t="s">
        <v>564</v>
      </c>
      <c r="M177" s="929">
        <v>43970</v>
      </c>
      <c r="N177" s="118"/>
      <c r="O177" s="118"/>
      <c r="P177" s="444"/>
      <c r="Q177" s="959" t="s">
        <v>101</v>
      </c>
      <c r="R177" s="878" t="s">
        <v>102</v>
      </c>
      <c r="S177" s="878" t="s">
        <v>103</v>
      </c>
      <c r="T177" s="879" t="s">
        <v>248</v>
      </c>
      <c r="U177" s="879" t="s">
        <v>10</v>
      </c>
      <c r="V177" s="879" t="s">
        <v>400</v>
      </c>
      <c r="W177" s="963"/>
      <c r="X177" s="118" t="s">
        <v>14</v>
      </c>
      <c r="Y177" s="919" t="s">
        <v>244</v>
      </c>
      <c r="Z177" s="920" t="s">
        <v>21</v>
      </c>
      <c r="AA177" s="882" t="s">
        <v>53</v>
      </c>
      <c r="AB177" s="883"/>
      <c r="AC177" s="883" t="s">
        <v>275</v>
      </c>
      <c r="AD177" s="875" t="s">
        <v>28</v>
      </c>
      <c r="AE177" s="128" t="str">
        <f t="shared" ref="AE177" si="124">IF(A177="","",A177&amp;"_"&amp;B177&amp;"_"&amp;C177&amp;"_"&amp;D177&amp;"_"&amp;E177&amp;"_"&amp;F177&amp;"_"&amp;G177)</f>
        <v>710_62_1370_5_120_17_A</v>
      </c>
      <c r="AF177" s="118">
        <v>33</v>
      </c>
      <c r="AG177" s="884" t="str">
        <f t="shared" ref="AG177" si="125">IF(A177="","",A177&amp;"_"&amp;B177&amp;"_"&amp;C177&amp;"_"&amp;D177&amp;"_"&amp;E177&amp;"_"&amp;F177&amp;"  "&amp;V177)</f>
        <v>710_62_1370_5_120_17  Querschnitte e-e West</v>
      </c>
    </row>
    <row r="178" spans="1:33" s="337" customFormat="1" ht="12.75" customHeight="1" x14ac:dyDescent="0.25">
      <c r="A178" s="28">
        <v>710</v>
      </c>
      <c r="B178" s="13">
        <v>62</v>
      </c>
      <c r="C178" s="7" t="s">
        <v>9</v>
      </c>
      <c r="D178" s="7" t="s">
        <v>98</v>
      </c>
      <c r="E178" s="7" t="s">
        <v>61</v>
      </c>
      <c r="F178" s="7" t="s">
        <v>283</v>
      </c>
      <c r="G178" s="931" t="s">
        <v>56</v>
      </c>
      <c r="H178" s="911">
        <v>44592</v>
      </c>
      <c r="I178" s="901" t="s">
        <v>1557</v>
      </c>
      <c r="J178" s="987" t="s">
        <v>26</v>
      </c>
      <c r="K178" s="988" t="s">
        <v>26</v>
      </c>
      <c r="L178" s="342">
        <v>44632</v>
      </c>
      <c r="M178" s="342">
        <v>44678</v>
      </c>
      <c r="N178" s="5"/>
      <c r="O178" s="5"/>
      <c r="P178" s="390"/>
      <c r="Q178" s="538" t="s">
        <v>101</v>
      </c>
      <c r="R178" s="8" t="s">
        <v>102</v>
      </c>
      <c r="S178" s="8" t="s">
        <v>103</v>
      </c>
      <c r="T178" s="17" t="s">
        <v>248</v>
      </c>
      <c r="U178" s="17" t="s">
        <v>10</v>
      </c>
      <c r="V178" s="17" t="s">
        <v>400</v>
      </c>
      <c r="W178" s="27"/>
      <c r="X178" s="5" t="s">
        <v>14</v>
      </c>
      <c r="Y178" s="38" t="s">
        <v>244</v>
      </c>
      <c r="Z178" s="15" t="s">
        <v>21</v>
      </c>
      <c r="AA178" s="3" t="s">
        <v>53</v>
      </c>
      <c r="AB178" s="4"/>
      <c r="AC178" s="4" t="s">
        <v>275</v>
      </c>
      <c r="AD178" s="7" t="s">
        <v>28</v>
      </c>
      <c r="AE178" s="6" t="str">
        <f t="shared" si="58"/>
        <v>710_62_1370_5_120_17_B</v>
      </c>
      <c r="AF178" s="5">
        <v>33</v>
      </c>
      <c r="AG178" s="45" t="str">
        <f t="shared" si="61"/>
        <v>710_62_1370_5_120_17  Querschnitte e-e West</v>
      </c>
    </row>
    <row r="179" spans="1:33" s="885" customFormat="1" ht="12.75" hidden="1" customHeight="1" x14ac:dyDescent="0.25">
      <c r="A179" s="874">
        <v>710</v>
      </c>
      <c r="B179" s="791">
        <v>62</v>
      </c>
      <c r="C179" s="875" t="s">
        <v>9</v>
      </c>
      <c r="D179" s="875" t="s">
        <v>98</v>
      </c>
      <c r="E179" s="875" t="s">
        <v>61</v>
      </c>
      <c r="F179" s="875" t="s">
        <v>284</v>
      </c>
      <c r="G179" s="933" t="s">
        <v>19</v>
      </c>
      <c r="H179" s="918" t="s">
        <v>366</v>
      </c>
      <c r="I179" s="934" t="s">
        <v>1556</v>
      </c>
      <c r="J179" s="985" t="s">
        <v>26</v>
      </c>
      <c r="K179" s="986" t="s">
        <v>26</v>
      </c>
      <c r="L179" s="118" t="s">
        <v>564</v>
      </c>
      <c r="M179" s="929">
        <v>43970</v>
      </c>
      <c r="N179" s="118"/>
      <c r="O179" s="118"/>
      <c r="P179" s="444"/>
      <c r="Q179" s="959" t="s">
        <v>101</v>
      </c>
      <c r="R179" s="878" t="s">
        <v>102</v>
      </c>
      <c r="S179" s="878" t="s">
        <v>103</v>
      </c>
      <c r="T179" s="879" t="s">
        <v>248</v>
      </c>
      <c r="U179" s="879" t="s">
        <v>232</v>
      </c>
      <c r="V179" s="879" t="s">
        <v>401</v>
      </c>
      <c r="W179" s="963"/>
      <c r="X179" s="118" t="s">
        <v>14</v>
      </c>
      <c r="Y179" s="919" t="s">
        <v>244</v>
      </c>
      <c r="Z179" s="920" t="s">
        <v>21</v>
      </c>
      <c r="AA179" s="882" t="s">
        <v>53</v>
      </c>
      <c r="AB179" s="883"/>
      <c r="AC179" s="883" t="s">
        <v>275</v>
      </c>
      <c r="AD179" s="875" t="s">
        <v>28</v>
      </c>
      <c r="AE179" s="128" t="str">
        <f t="shared" ref="AE179" si="126">IF(A179="","",A179&amp;"_"&amp;B179&amp;"_"&amp;C179&amp;"_"&amp;D179&amp;"_"&amp;E179&amp;"_"&amp;F179&amp;"_"&amp;G179)</f>
        <v>710_62_1370_5_120_18_A</v>
      </c>
      <c r="AF179" s="118">
        <v>34</v>
      </c>
      <c r="AG179" s="884" t="str">
        <f t="shared" ref="AG179" si="127">IF(A179="","",A179&amp;"_"&amp;B179&amp;"_"&amp;C179&amp;"_"&amp;D179&amp;"_"&amp;E179&amp;"_"&amp;F179&amp;"  "&amp;V179)</f>
        <v>710_62_1370_5_120_18  Querschnitte e-e Ost</v>
      </c>
    </row>
    <row r="180" spans="1:33" s="337" customFormat="1" ht="12.75" customHeight="1" x14ac:dyDescent="0.25">
      <c r="A180" s="28">
        <v>710</v>
      </c>
      <c r="B180" s="13">
        <v>62</v>
      </c>
      <c r="C180" s="7" t="s">
        <v>9</v>
      </c>
      <c r="D180" s="7" t="s">
        <v>98</v>
      </c>
      <c r="E180" s="7" t="s">
        <v>61</v>
      </c>
      <c r="F180" s="7" t="s">
        <v>284</v>
      </c>
      <c r="G180" s="931" t="s">
        <v>56</v>
      </c>
      <c r="H180" s="911">
        <v>44592</v>
      </c>
      <c r="I180" s="901" t="s">
        <v>1557</v>
      </c>
      <c r="J180" s="987" t="s">
        <v>26</v>
      </c>
      <c r="K180" s="988" t="s">
        <v>26</v>
      </c>
      <c r="L180" s="342">
        <v>44632</v>
      </c>
      <c r="M180" s="342">
        <v>44678</v>
      </c>
      <c r="N180" s="5"/>
      <c r="O180" s="5"/>
      <c r="P180" s="390"/>
      <c r="Q180" s="538" t="s">
        <v>101</v>
      </c>
      <c r="R180" s="8" t="s">
        <v>102</v>
      </c>
      <c r="S180" s="8" t="s">
        <v>103</v>
      </c>
      <c r="T180" s="17" t="s">
        <v>248</v>
      </c>
      <c r="U180" s="17" t="s">
        <v>232</v>
      </c>
      <c r="V180" s="17" t="s">
        <v>401</v>
      </c>
      <c r="W180" s="27"/>
      <c r="X180" s="5" t="s">
        <v>14</v>
      </c>
      <c r="Y180" s="38" t="s">
        <v>244</v>
      </c>
      <c r="Z180" s="15" t="s">
        <v>21</v>
      </c>
      <c r="AA180" s="3" t="s">
        <v>53</v>
      </c>
      <c r="AB180" s="4"/>
      <c r="AC180" s="4" t="s">
        <v>275</v>
      </c>
      <c r="AD180" s="7" t="s">
        <v>28</v>
      </c>
      <c r="AE180" s="6" t="str">
        <f t="shared" si="58"/>
        <v>710_62_1370_5_120_18_B</v>
      </c>
      <c r="AF180" s="5">
        <v>34</v>
      </c>
      <c r="AG180" s="45" t="str">
        <f t="shared" si="61"/>
        <v>710_62_1370_5_120_18  Querschnitte e-e Ost</v>
      </c>
    </row>
    <row r="181" spans="1:33" s="885" customFormat="1" ht="12.75" hidden="1" customHeight="1" x14ac:dyDescent="0.25">
      <c r="A181" s="874">
        <v>710</v>
      </c>
      <c r="B181" s="791">
        <v>62</v>
      </c>
      <c r="C181" s="875" t="s">
        <v>9</v>
      </c>
      <c r="D181" s="875" t="s">
        <v>98</v>
      </c>
      <c r="E181" s="875" t="s">
        <v>61</v>
      </c>
      <c r="F181" s="875" t="s">
        <v>285</v>
      </c>
      <c r="G181" s="933" t="s">
        <v>19</v>
      </c>
      <c r="H181" s="918" t="s">
        <v>366</v>
      </c>
      <c r="I181" s="934" t="s">
        <v>1556</v>
      </c>
      <c r="J181" s="985" t="s">
        <v>26</v>
      </c>
      <c r="K181" s="986" t="s">
        <v>26</v>
      </c>
      <c r="L181" s="118" t="s">
        <v>564</v>
      </c>
      <c r="M181" s="929">
        <v>43970</v>
      </c>
      <c r="N181" s="118"/>
      <c r="O181" s="118"/>
      <c r="P181" s="444"/>
      <c r="Q181" s="959" t="s">
        <v>101</v>
      </c>
      <c r="R181" s="878" t="s">
        <v>102</v>
      </c>
      <c r="S181" s="878" t="s">
        <v>103</v>
      </c>
      <c r="T181" s="879" t="s">
        <v>248</v>
      </c>
      <c r="U181" s="879" t="s">
        <v>232</v>
      </c>
      <c r="V181" s="879" t="s">
        <v>402</v>
      </c>
      <c r="W181" s="963"/>
      <c r="X181" s="118" t="s">
        <v>14</v>
      </c>
      <c r="Y181" s="919" t="s">
        <v>244</v>
      </c>
      <c r="Z181" s="920" t="s">
        <v>21</v>
      </c>
      <c r="AA181" s="882" t="s">
        <v>53</v>
      </c>
      <c r="AB181" s="883"/>
      <c r="AC181" s="883" t="s">
        <v>275</v>
      </c>
      <c r="AD181" s="875" t="s">
        <v>28</v>
      </c>
      <c r="AE181" s="128" t="str">
        <f t="shared" ref="AE181" si="128">IF(A181="","",A181&amp;"_"&amp;B181&amp;"_"&amp;C181&amp;"_"&amp;D181&amp;"_"&amp;E181&amp;"_"&amp;F181&amp;"_"&amp;G181)</f>
        <v>710_62_1370_5_120_19_A</v>
      </c>
      <c r="AF181" s="118">
        <v>35</v>
      </c>
      <c r="AG181" s="884" t="str">
        <f t="shared" ref="AG181" si="129">IF(A181="","",A181&amp;"_"&amp;B181&amp;"_"&amp;C181&amp;"_"&amp;D181&amp;"_"&amp;E181&amp;"_"&amp;F181&amp;"  "&amp;V181)</f>
        <v>710_62_1370_5_120_19  Querschnitte f-f West</v>
      </c>
    </row>
    <row r="182" spans="1:33" s="337" customFormat="1" ht="12.75" customHeight="1" x14ac:dyDescent="0.25">
      <c r="A182" s="28">
        <v>710</v>
      </c>
      <c r="B182" s="13">
        <v>62</v>
      </c>
      <c r="C182" s="7" t="s">
        <v>9</v>
      </c>
      <c r="D182" s="7" t="s">
        <v>98</v>
      </c>
      <c r="E182" s="7" t="s">
        <v>61</v>
      </c>
      <c r="F182" s="7" t="s">
        <v>285</v>
      </c>
      <c r="G182" s="931" t="s">
        <v>56</v>
      </c>
      <c r="H182" s="911">
        <v>44592</v>
      </c>
      <c r="I182" s="901" t="s">
        <v>1557</v>
      </c>
      <c r="J182" s="987" t="s">
        <v>26</v>
      </c>
      <c r="K182" s="988" t="s">
        <v>26</v>
      </c>
      <c r="L182" s="342">
        <v>44632</v>
      </c>
      <c r="M182" s="342">
        <v>44678</v>
      </c>
      <c r="N182" s="5"/>
      <c r="O182" s="5"/>
      <c r="P182" s="390"/>
      <c r="Q182" s="538" t="s">
        <v>101</v>
      </c>
      <c r="R182" s="8" t="s">
        <v>102</v>
      </c>
      <c r="S182" s="8" t="s">
        <v>103</v>
      </c>
      <c r="T182" s="17" t="s">
        <v>248</v>
      </c>
      <c r="U182" s="17" t="s">
        <v>232</v>
      </c>
      <c r="V182" s="17" t="s">
        <v>402</v>
      </c>
      <c r="W182" s="27"/>
      <c r="X182" s="5" t="s">
        <v>14</v>
      </c>
      <c r="Y182" s="38" t="s">
        <v>244</v>
      </c>
      <c r="Z182" s="15" t="s">
        <v>21</v>
      </c>
      <c r="AA182" s="3" t="s">
        <v>53</v>
      </c>
      <c r="AB182" s="4"/>
      <c r="AC182" s="4" t="s">
        <v>275</v>
      </c>
      <c r="AD182" s="7" t="s">
        <v>28</v>
      </c>
      <c r="AE182" s="6" t="str">
        <f t="shared" si="58"/>
        <v>710_62_1370_5_120_19_B</v>
      </c>
      <c r="AF182" s="5">
        <v>35</v>
      </c>
      <c r="AG182" s="45" t="str">
        <f t="shared" si="61"/>
        <v>710_62_1370_5_120_19  Querschnitte f-f West</v>
      </c>
    </row>
    <row r="183" spans="1:33" s="885" customFormat="1" ht="12.75" hidden="1" customHeight="1" x14ac:dyDescent="0.25">
      <c r="A183" s="874">
        <v>710</v>
      </c>
      <c r="B183" s="791">
        <v>62</v>
      </c>
      <c r="C183" s="875" t="s">
        <v>9</v>
      </c>
      <c r="D183" s="875" t="s">
        <v>98</v>
      </c>
      <c r="E183" s="875" t="s">
        <v>61</v>
      </c>
      <c r="F183" s="875" t="s">
        <v>371</v>
      </c>
      <c r="G183" s="933" t="s">
        <v>19</v>
      </c>
      <c r="H183" s="918" t="s">
        <v>366</v>
      </c>
      <c r="I183" s="934" t="s">
        <v>1556</v>
      </c>
      <c r="J183" s="985" t="s">
        <v>26</v>
      </c>
      <c r="K183" s="986" t="s">
        <v>26</v>
      </c>
      <c r="L183" s="118" t="s">
        <v>564</v>
      </c>
      <c r="M183" s="929">
        <v>43970</v>
      </c>
      <c r="N183" s="118"/>
      <c r="O183" s="118"/>
      <c r="P183" s="444"/>
      <c r="Q183" s="959" t="s">
        <v>101</v>
      </c>
      <c r="R183" s="878" t="s">
        <v>102</v>
      </c>
      <c r="S183" s="878" t="s">
        <v>103</v>
      </c>
      <c r="T183" s="879" t="s">
        <v>248</v>
      </c>
      <c r="U183" s="879" t="s">
        <v>232</v>
      </c>
      <c r="V183" s="879" t="s">
        <v>403</v>
      </c>
      <c r="W183" s="963"/>
      <c r="X183" s="118" t="s">
        <v>14</v>
      </c>
      <c r="Y183" s="919" t="s">
        <v>244</v>
      </c>
      <c r="Z183" s="920" t="s">
        <v>21</v>
      </c>
      <c r="AA183" s="882" t="s">
        <v>53</v>
      </c>
      <c r="AB183" s="883"/>
      <c r="AC183" s="883" t="s">
        <v>275</v>
      </c>
      <c r="AD183" s="875" t="s">
        <v>28</v>
      </c>
      <c r="AE183" s="128" t="str">
        <f t="shared" ref="AE183" si="130">IF(A183="","",A183&amp;"_"&amp;B183&amp;"_"&amp;C183&amp;"_"&amp;D183&amp;"_"&amp;E183&amp;"_"&amp;F183&amp;"_"&amp;G183)</f>
        <v>710_62_1370_5_120_20_A</v>
      </c>
      <c r="AF183" s="118">
        <v>36</v>
      </c>
      <c r="AG183" s="884" t="str">
        <f t="shared" ref="AG183" si="131">IF(A183="","",A183&amp;"_"&amp;B183&amp;"_"&amp;C183&amp;"_"&amp;D183&amp;"_"&amp;E183&amp;"_"&amp;F183&amp;"  "&amp;V183)</f>
        <v>710_62_1370_5_120_20  Querschnitte f-f Ost</v>
      </c>
    </row>
    <row r="184" spans="1:33" s="337" customFormat="1" ht="12.75" customHeight="1" x14ac:dyDescent="0.25">
      <c r="A184" s="28">
        <v>710</v>
      </c>
      <c r="B184" s="13">
        <v>62</v>
      </c>
      <c r="C184" s="7" t="s">
        <v>9</v>
      </c>
      <c r="D184" s="7" t="s">
        <v>98</v>
      </c>
      <c r="E184" s="7" t="s">
        <v>61</v>
      </c>
      <c r="F184" s="7" t="s">
        <v>371</v>
      </c>
      <c r="G184" s="931" t="s">
        <v>56</v>
      </c>
      <c r="H184" s="911">
        <v>44592</v>
      </c>
      <c r="I184" s="901" t="s">
        <v>1557</v>
      </c>
      <c r="J184" s="987" t="s">
        <v>26</v>
      </c>
      <c r="K184" s="988" t="s">
        <v>26</v>
      </c>
      <c r="L184" s="342">
        <v>44632</v>
      </c>
      <c r="M184" s="342">
        <v>44678</v>
      </c>
      <c r="N184" s="5"/>
      <c r="O184" s="5"/>
      <c r="P184" s="390"/>
      <c r="Q184" s="538" t="s">
        <v>101</v>
      </c>
      <c r="R184" s="8" t="s">
        <v>102</v>
      </c>
      <c r="S184" s="8" t="s">
        <v>103</v>
      </c>
      <c r="T184" s="17" t="s">
        <v>248</v>
      </c>
      <c r="U184" s="17" t="s">
        <v>232</v>
      </c>
      <c r="V184" s="17" t="s">
        <v>403</v>
      </c>
      <c r="W184" s="27"/>
      <c r="X184" s="5" t="s">
        <v>14</v>
      </c>
      <c r="Y184" s="38" t="s">
        <v>244</v>
      </c>
      <c r="Z184" s="15" t="s">
        <v>21</v>
      </c>
      <c r="AA184" s="3" t="s">
        <v>53</v>
      </c>
      <c r="AB184" s="4"/>
      <c r="AC184" s="4" t="s">
        <v>275</v>
      </c>
      <c r="AD184" s="7" t="s">
        <v>28</v>
      </c>
      <c r="AE184" s="6" t="str">
        <f t="shared" si="58"/>
        <v>710_62_1370_5_120_20_B</v>
      </c>
      <c r="AF184" s="5">
        <v>36</v>
      </c>
      <c r="AG184" s="45" t="str">
        <f t="shared" si="61"/>
        <v>710_62_1370_5_120_20  Querschnitte f-f Ost</v>
      </c>
    </row>
    <row r="185" spans="1:33" s="337" customFormat="1" ht="12.75" hidden="1" customHeight="1" x14ac:dyDescent="0.25">
      <c r="A185" s="874">
        <v>710</v>
      </c>
      <c r="B185" s="791">
        <v>62</v>
      </c>
      <c r="C185" s="875" t="s">
        <v>9</v>
      </c>
      <c r="D185" s="875" t="s">
        <v>98</v>
      </c>
      <c r="E185" s="875" t="s">
        <v>61</v>
      </c>
      <c r="F185" s="875" t="s">
        <v>406</v>
      </c>
      <c r="G185" s="933" t="s">
        <v>19</v>
      </c>
      <c r="H185" s="918" t="s">
        <v>366</v>
      </c>
      <c r="I185" s="934" t="s">
        <v>1556</v>
      </c>
      <c r="J185" s="985" t="s">
        <v>26</v>
      </c>
      <c r="K185" s="986" t="s">
        <v>26</v>
      </c>
      <c r="L185" s="118" t="s">
        <v>564</v>
      </c>
      <c r="M185" s="929">
        <v>43970</v>
      </c>
      <c r="N185" s="5"/>
      <c r="O185" s="5"/>
      <c r="P185" s="390"/>
      <c r="Q185" s="538" t="s">
        <v>101</v>
      </c>
      <c r="R185" s="8" t="s">
        <v>102</v>
      </c>
      <c r="S185" s="8" t="s">
        <v>103</v>
      </c>
      <c r="T185" s="17" t="s">
        <v>248</v>
      </c>
      <c r="U185" s="17" t="s">
        <v>232</v>
      </c>
      <c r="V185" s="17" t="s">
        <v>404</v>
      </c>
      <c r="W185" s="27"/>
      <c r="X185" s="5" t="s">
        <v>14</v>
      </c>
      <c r="Y185" s="38" t="s">
        <v>244</v>
      </c>
      <c r="Z185" s="15" t="s">
        <v>21</v>
      </c>
      <c r="AA185" s="3" t="s">
        <v>53</v>
      </c>
      <c r="AB185" s="4"/>
      <c r="AC185" s="4" t="s">
        <v>275</v>
      </c>
      <c r="AD185" s="7" t="s">
        <v>28</v>
      </c>
      <c r="AE185" s="6" t="str">
        <f t="shared" ref="AE185" si="132">IF(A185="","",A185&amp;"_"&amp;B185&amp;"_"&amp;C185&amp;"_"&amp;D185&amp;"_"&amp;E185&amp;"_"&amp;F185&amp;"_"&amp;G185)</f>
        <v>710_62_1370_5_120_21_A</v>
      </c>
      <c r="AF185" s="5">
        <v>37</v>
      </c>
      <c r="AG185" s="45" t="str">
        <f t="shared" ref="AG185" si="133">IF(A185="","",A185&amp;"_"&amp;B185&amp;"_"&amp;C185&amp;"_"&amp;D185&amp;"_"&amp;E185&amp;"_"&amp;F185&amp;"  "&amp;V185)</f>
        <v>710_62_1370_5_120_21  Querschnitte g-g West</v>
      </c>
    </row>
    <row r="186" spans="1:33" s="337" customFormat="1" ht="12.75" customHeight="1" x14ac:dyDescent="0.25">
      <c r="A186" s="28">
        <v>710</v>
      </c>
      <c r="B186" s="13">
        <v>62</v>
      </c>
      <c r="C186" s="7" t="s">
        <v>9</v>
      </c>
      <c r="D186" s="7" t="s">
        <v>98</v>
      </c>
      <c r="E186" s="7" t="s">
        <v>61</v>
      </c>
      <c r="F186" s="7" t="s">
        <v>406</v>
      </c>
      <c r="G186" s="931" t="s">
        <v>56</v>
      </c>
      <c r="H186" s="911">
        <v>44592</v>
      </c>
      <c r="I186" s="901" t="s">
        <v>1557</v>
      </c>
      <c r="J186" s="987" t="s">
        <v>26</v>
      </c>
      <c r="K186" s="988" t="s">
        <v>26</v>
      </c>
      <c r="L186" s="342">
        <v>44632</v>
      </c>
      <c r="M186" s="342">
        <v>44678</v>
      </c>
      <c r="N186" s="5"/>
      <c r="O186" s="5"/>
      <c r="P186" s="390"/>
      <c r="Q186" s="538" t="s">
        <v>101</v>
      </c>
      <c r="R186" s="8" t="s">
        <v>102</v>
      </c>
      <c r="S186" s="8" t="s">
        <v>103</v>
      </c>
      <c r="T186" s="17" t="s">
        <v>248</v>
      </c>
      <c r="U186" s="17" t="s">
        <v>232</v>
      </c>
      <c r="V186" s="17" t="s">
        <v>404</v>
      </c>
      <c r="W186" s="27"/>
      <c r="X186" s="5" t="s">
        <v>14</v>
      </c>
      <c r="Y186" s="38" t="s">
        <v>244</v>
      </c>
      <c r="Z186" s="15" t="s">
        <v>21</v>
      </c>
      <c r="AA186" s="3" t="s">
        <v>53</v>
      </c>
      <c r="AB186" s="4"/>
      <c r="AC186" s="4" t="s">
        <v>275</v>
      </c>
      <c r="AD186" s="7" t="s">
        <v>28</v>
      </c>
      <c r="AE186" s="6" t="str">
        <f t="shared" si="58"/>
        <v>710_62_1370_5_120_21_B</v>
      </c>
      <c r="AF186" s="5">
        <v>37</v>
      </c>
      <c r="AG186" s="45" t="str">
        <f t="shared" si="61"/>
        <v>710_62_1370_5_120_21  Querschnitte g-g West</v>
      </c>
    </row>
    <row r="187" spans="1:33" s="885" customFormat="1" ht="12.75" hidden="1" customHeight="1" x14ac:dyDescent="0.25">
      <c r="A187" s="874">
        <v>710</v>
      </c>
      <c r="B187" s="791">
        <v>62</v>
      </c>
      <c r="C187" s="875" t="s">
        <v>9</v>
      </c>
      <c r="D187" s="875" t="s">
        <v>98</v>
      </c>
      <c r="E187" s="875" t="s">
        <v>61</v>
      </c>
      <c r="F187" s="875" t="s">
        <v>407</v>
      </c>
      <c r="G187" s="933" t="s">
        <v>19</v>
      </c>
      <c r="H187" s="918" t="s">
        <v>366</v>
      </c>
      <c r="I187" s="934" t="s">
        <v>1556</v>
      </c>
      <c r="J187" s="985" t="s">
        <v>26</v>
      </c>
      <c r="K187" s="986" t="s">
        <v>26</v>
      </c>
      <c r="L187" s="118" t="s">
        <v>564</v>
      </c>
      <c r="M187" s="929">
        <v>43970</v>
      </c>
      <c r="N187" s="118"/>
      <c r="O187" s="118"/>
      <c r="P187" s="444"/>
      <c r="Q187" s="959" t="s">
        <v>101</v>
      </c>
      <c r="R187" s="878" t="s">
        <v>102</v>
      </c>
      <c r="S187" s="878" t="s">
        <v>103</v>
      </c>
      <c r="T187" s="879" t="s">
        <v>248</v>
      </c>
      <c r="U187" s="879" t="s">
        <v>232</v>
      </c>
      <c r="V187" s="879" t="s">
        <v>405</v>
      </c>
      <c r="W187" s="963"/>
      <c r="X187" s="118" t="s">
        <v>14</v>
      </c>
      <c r="Y187" s="919" t="s">
        <v>244</v>
      </c>
      <c r="Z187" s="920" t="s">
        <v>21</v>
      </c>
      <c r="AA187" s="882" t="s">
        <v>53</v>
      </c>
      <c r="AB187" s="883"/>
      <c r="AC187" s="883" t="s">
        <v>275</v>
      </c>
      <c r="AD187" s="875" t="s">
        <v>28</v>
      </c>
      <c r="AE187" s="128" t="str">
        <f t="shared" ref="AE187" si="134">IF(A187="","",A187&amp;"_"&amp;B187&amp;"_"&amp;C187&amp;"_"&amp;D187&amp;"_"&amp;E187&amp;"_"&amp;F187&amp;"_"&amp;G187)</f>
        <v>710_62_1370_5_120_22_A</v>
      </c>
      <c r="AF187" s="118">
        <v>38</v>
      </c>
      <c r="AG187" s="884" t="str">
        <f t="shared" ref="AG187" si="135">IF(A187="","",A187&amp;"_"&amp;B187&amp;"_"&amp;C187&amp;"_"&amp;D187&amp;"_"&amp;E187&amp;"_"&amp;F187&amp;"  "&amp;V187)</f>
        <v>710_62_1370_5_120_22  Querschnitte g-g Ost</v>
      </c>
    </row>
    <row r="188" spans="1:33" s="337" customFormat="1" ht="12.75" customHeight="1" x14ac:dyDescent="0.25">
      <c r="A188" s="28">
        <v>710</v>
      </c>
      <c r="B188" s="13">
        <v>62</v>
      </c>
      <c r="C188" s="7" t="s">
        <v>9</v>
      </c>
      <c r="D188" s="7" t="s">
        <v>98</v>
      </c>
      <c r="E188" s="7" t="s">
        <v>61</v>
      </c>
      <c r="F188" s="7" t="s">
        <v>407</v>
      </c>
      <c r="G188" s="931" t="s">
        <v>56</v>
      </c>
      <c r="H188" s="911">
        <v>44592</v>
      </c>
      <c r="I188" s="901" t="s">
        <v>1557</v>
      </c>
      <c r="J188" s="987" t="s">
        <v>26</v>
      </c>
      <c r="K188" s="988" t="s">
        <v>26</v>
      </c>
      <c r="L188" s="342">
        <v>44632</v>
      </c>
      <c r="M188" s="342">
        <v>44678</v>
      </c>
      <c r="N188" s="5"/>
      <c r="O188" s="5"/>
      <c r="P188" s="390"/>
      <c r="Q188" s="538" t="s">
        <v>101</v>
      </c>
      <c r="R188" s="8" t="s">
        <v>102</v>
      </c>
      <c r="S188" s="8" t="s">
        <v>103</v>
      </c>
      <c r="T188" s="17" t="s">
        <v>248</v>
      </c>
      <c r="U188" s="17" t="s">
        <v>232</v>
      </c>
      <c r="V188" s="17" t="s">
        <v>405</v>
      </c>
      <c r="W188" s="27"/>
      <c r="X188" s="5" t="s">
        <v>14</v>
      </c>
      <c r="Y188" s="38" t="s">
        <v>244</v>
      </c>
      <c r="Z188" s="15" t="s">
        <v>21</v>
      </c>
      <c r="AA188" s="3" t="s">
        <v>53</v>
      </c>
      <c r="AB188" s="4"/>
      <c r="AC188" s="4" t="s">
        <v>275</v>
      </c>
      <c r="AD188" s="7" t="s">
        <v>28</v>
      </c>
      <c r="AE188" s="6" t="str">
        <f t="shared" si="58"/>
        <v>710_62_1370_5_120_22_B</v>
      </c>
      <c r="AF188" s="5">
        <v>38</v>
      </c>
      <c r="AG188" s="45" t="str">
        <f t="shared" si="61"/>
        <v>710_62_1370_5_120_22  Querschnitte g-g Ost</v>
      </c>
    </row>
    <row r="189" spans="1:33" s="337" customFormat="1" ht="12.75" customHeight="1" x14ac:dyDescent="0.25">
      <c r="A189" s="28"/>
      <c r="B189" s="13"/>
      <c r="C189" s="7"/>
      <c r="D189" s="7"/>
      <c r="E189" s="7"/>
      <c r="F189" s="7"/>
      <c r="G189" s="931"/>
      <c r="H189" s="911"/>
      <c r="I189" s="988"/>
      <c r="J189" s="5"/>
      <c r="K189" s="988"/>
      <c r="L189" s="5"/>
      <c r="M189" s="5"/>
      <c r="N189" s="5"/>
      <c r="O189" s="5"/>
      <c r="P189" s="390"/>
      <c r="Q189" s="538"/>
      <c r="R189" s="8"/>
      <c r="S189" s="8"/>
      <c r="T189" s="17"/>
      <c r="U189" s="17"/>
      <c r="V189" s="17"/>
      <c r="W189" s="27"/>
      <c r="X189" s="5"/>
      <c r="Y189" s="38"/>
      <c r="Z189" s="15"/>
      <c r="AA189" s="3"/>
      <c r="AB189" s="4"/>
      <c r="AC189" s="4"/>
      <c r="AD189" s="7"/>
      <c r="AE189" s="6"/>
      <c r="AF189" s="5"/>
      <c r="AG189" s="45"/>
    </row>
    <row r="190" spans="1:33" s="885" customFormat="1" ht="12.75" hidden="1" customHeight="1" x14ac:dyDescent="0.25">
      <c r="A190" s="874">
        <v>710</v>
      </c>
      <c r="B190" s="791">
        <v>62</v>
      </c>
      <c r="C190" s="875" t="s">
        <v>9</v>
      </c>
      <c r="D190" s="875" t="s">
        <v>98</v>
      </c>
      <c r="E190" s="875" t="s">
        <v>62</v>
      </c>
      <c r="F190" s="875" t="s">
        <v>25</v>
      </c>
      <c r="G190" s="933" t="s">
        <v>19</v>
      </c>
      <c r="H190" s="918" t="s">
        <v>366</v>
      </c>
      <c r="I190" s="934" t="s">
        <v>1556</v>
      </c>
      <c r="J190" s="985" t="s">
        <v>26</v>
      </c>
      <c r="K190" s="986" t="s">
        <v>26</v>
      </c>
      <c r="L190" s="118" t="s">
        <v>564</v>
      </c>
      <c r="M190" s="929">
        <v>43970</v>
      </c>
      <c r="N190" s="118"/>
      <c r="O190" s="118"/>
      <c r="P190" s="444"/>
      <c r="Q190" s="959" t="s">
        <v>101</v>
      </c>
      <c r="R190" s="878" t="s">
        <v>102</v>
      </c>
      <c r="S190" s="878" t="s">
        <v>103</v>
      </c>
      <c r="T190" s="879" t="s">
        <v>248</v>
      </c>
      <c r="U190" s="879" t="s">
        <v>232</v>
      </c>
      <c r="V190" s="879" t="s">
        <v>408</v>
      </c>
      <c r="W190" s="963"/>
      <c r="X190" s="118" t="s">
        <v>14</v>
      </c>
      <c r="Y190" s="919" t="s">
        <v>244</v>
      </c>
      <c r="Z190" s="920" t="s">
        <v>21</v>
      </c>
      <c r="AA190" s="882" t="s">
        <v>53</v>
      </c>
      <c r="AB190" s="883"/>
      <c r="AC190" s="883" t="s">
        <v>275</v>
      </c>
      <c r="AD190" s="875" t="s">
        <v>28</v>
      </c>
      <c r="AE190" s="128" t="str">
        <f t="shared" ref="AE190" si="136">IF(A190="","",A190&amp;"_"&amp;B190&amp;"_"&amp;C190&amp;"_"&amp;D190&amp;"_"&amp;E190&amp;"_"&amp;F190&amp;"_"&amp;G190)</f>
        <v>710_62_1370_5_130_01_A</v>
      </c>
      <c r="AF190" s="118">
        <v>39</v>
      </c>
      <c r="AG190" s="884" t="str">
        <f t="shared" ref="AG190" si="137">IF(A190="","",A190&amp;"_"&amp;B190&amp;"_"&amp;C190&amp;"_"&amp;D190&amp;"_"&amp;E190&amp;"_"&amp;F190&amp;"  "&amp;V190)</f>
        <v>710_62_1370_5_130_01  Teilansichten aus Norden und Westen</v>
      </c>
    </row>
    <row r="191" spans="1:33" s="337" customFormat="1" ht="12.75" customHeight="1" x14ac:dyDescent="0.25">
      <c r="A191" s="28">
        <v>710</v>
      </c>
      <c r="B191" s="13">
        <v>62</v>
      </c>
      <c r="C191" s="7" t="s">
        <v>9</v>
      </c>
      <c r="D191" s="7" t="s">
        <v>98</v>
      </c>
      <c r="E191" s="7" t="s">
        <v>62</v>
      </c>
      <c r="F191" s="7" t="s">
        <v>25</v>
      </c>
      <c r="G191" s="931" t="s">
        <v>56</v>
      </c>
      <c r="H191" s="911">
        <v>44592</v>
      </c>
      <c r="I191" s="901" t="s">
        <v>1557</v>
      </c>
      <c r="J191" s="987" t="s">
        <v>26</v>
      </c>
      <c r="K191" s="988" t="s">
        <v>26</v>
      </c>
      <c r="L191" s="342">
        <v>44632</v>
      </c>
      <c r="M191" s="342">
        <v>44678</v>
      </c>
      <c r="N191" s="5"/>
      <c r="O191" s="5"/>
      <c r="P191" s="390"/>
      <c r="Q191" s="538" t="s">
        <v>101</v>
      </c>
      <c r="R191" s="8" t="s">
        <v>102</v>
      </c>
      <c r="S191" s="8" t="s">
        <v>103</v>
      </c>
      <c r="T191" s="17" t="s">
        <v>248</v>
      </c>
      <c r="U191" s="17" t="s">
        <v>232</v>
      </c>
      <c r="V191" s="17" t="s">
        <v>408</v>
      </c>
      <c r="W191" s="27"/>
      <c r="X191" s="5" t="s">
        <v>14</v>
      </c>
      <c r="Y191" s="38" t="s">
        <v>244</v>
      </c>
      <c r="Z191" s="15" t="s">
        <v>21</v>
      </c>
      <c r="AA191" s="3" t="s">
        <v>53</v>
      </c>
      <c r="AB191" s="4"/>
      <c r="AC191" s="4" t="s">
        <v>275</v>
      </c>
      <c r="AD191" s="7" t="s">
        <v>28</v>
      </c>
      <c r="AE191" s="6" t="str">
        <f t="shared" si="58"/>
        <v>710_62_1370_5_130_01_B</v>
      </c>
      <c r="AF191" s="5">
        <v>39</v>
      </c>
      <c r="AG191" s="45" t="str">
        <f t="shared" si="61"/>
        <v>710_62_1370_5_130_01  Teilansichten aus Norden und Westen</v>
      </c>
    </row>
    <row r="192" spans="1:33" s="337" customFormat="1" ht="12.75" customHeight="1" x14ac:dyDescent="0.25">
      <c r="A192" s="28"/>
      <c r="B192" s="13"/>
      <c r="C192" s="7"/>
      <c r="D192" s="7"/>
      <c r="E192" s="7"/>
      <c r="F192" s="7"/>
      <c r="G192" s="931"/>
      <c r="H192" s="911"/>
      <c r="I192" s="988"/>
      <c r="J192" s="5"/>
      <c r="K192" s="988"/>
      <c r="L192" s="5"/>
      <c r="M192" s="5"/>
      <c r="N192" s="5"/>
      <c r="O192" s="5"/>
      <c r="P192" s="390"/>
      <c r="Q192" s="538"/>
      <c r="R192" s="8"/>
      <c r="S192" s="8"/>
      <c r="T192" s="17"/>
      <c r="U192" s="17"/>
      <c r="V192" s="17"/>
      <c r="W192" s="27"/>
      <c r="X192" s="5"/>
      <c r="Y192" s="38"/>
      <c r="Z192" s="15"/>
      <c r="AA192" s="3"/>
      <c r="AB192" s="4"/>
      <c r="AC192" s="4"/>
      <c r="AD192" s="7"/>
      <c r="AE192" s="6"/>
      <c r="AF192" s="5"/>
      <c r="AG192" s="45"/>
    </row>
    <row r="193" spans="1:33" s="885" customFormat="1" ht="12.75" hidden="1" customHeight="1" x14ac:dyDescent="0.25">
      <c r="A193" s="874">
        <v>710</v>
      </c>
      <c r="B193" s="791">
        <v>62</v>
      </c>
      <c r="C193" s="875" t="s">
        <v>9</v>
      </c>
      <c r="D193" s="875" t="s">
        <v>98</v>
      </c>
      <c r="E193" s="875" t="s">
        <v>116</v>
      </c>
      <c r="F193" s="875" t="s">
        <v>25</v>
      </c>
      <c r="G193" s="933" t="s">
        <v>19</v>
      </c>
      <c r="H193" s="918" t="s">
        <v>366</v>
      </c>
      <c r="I193" s="934" t="s">
        <v>1556</v>
      </c>
      <c r="J193" s="985" t="s">
        <v>26</v>
      </c>
      <c r="K193" s="986" t="s">
        <v>26</v>
      </c>
      <c r="L193" s="118" t="s">
        <v>564</v>
      </c>
      <c r="M193" s="929">
        <v>43970</v>
      </c>
      <c r="N193" s="118"/>
      <c r="O193" s="118"/>
      <c r="P193" s="444"/>
      <c r="Q193" s="959" t="s">
        <v>101</v>
      </c>
      <c r="R193" s="878" t="s">
        <v>102</v>
      </c>
      <c r="S193" s="878" t="s">
        <v>103</v>
      </c>
      <c r="T193" s="879" t="s">
        <v>248</v>
      </c>
      <c r="U193" s="879" t="s">
        <v>10</v>
      </c>
      <c r="V193" s="879" t="s">
        <v>269</v>
      </c>
      <c r="W193" s="963"/>
      <c r="X193" s="118" t="s">
        <v>14</v>
      </c>
      <c r="Y193" s="919" t="s">
        <v>244</v>
      </c>
      <c r="Z193" s="920" t="s">
        <v>21</v>
      </c>
      <c r="AA193" s="882" t="s">
        <v>118</v>
      </c>
      <c r="AB193" s="883"/>
      <c r="AC193" s="883" t="s">
        <v>275</v>
      </c>
      <c r="AD193" s="875" t="s">
        <v>28</v>
      </c>
      <c r="AE193" s="128" t="str">
        <f t="shared" ref="AE193" si="138">IF(A193="","",A193&amp;"_"&amp;B193&amp;"_"&amp;C193&amp;"_"&amp;D193&amp;"_"&amp;E193&amp;"_"&amp;F193&amp;"_"&amp;G193)</f>
        <v>710_62_1370_5_210_01_A</v>
      </c>
      <c r="AF193" s="118">
        <v>40</v>
      </c>
      <c r="AG193" s="884" t="str">
        <f t="shared" ref="AG193" si="139">IF(A193="","",A193&amp;"_"&amp;B193&amp;"_"&amp;C193&amp;"_"&amp;D193&amp;"_"&amp;E193&amp;"_"&amp;F193&amp;"  "&amp;V193)</f>
        <v>710_62_1370_5_210_01  Detailplan Übersicht</v>
      </c>
    </row>
    <row r="194" spans="1:33" s="337" customFormat="1" ht="12.75" customHeight="1" x14ac:dyDescent="0.25">
      <c r="A194" s="28">
        <v>710</v>
      </c>
      <c r="B194" s="13">
        <v>62</v>
      </c>
      <c r="C194" s="7" t="s">
        <v>9</v>
      </c>
      <c r="D194" s="7" t="s">
        <v>98</v>
      </c>
      <c r="E194" s="7" t="s">
        <v>116</v>
      </c>
      <c r="F194" s="7" t="s">
        <v>25</v>
      </c>
      <c r="G194" s="931" t="s">
        <v>56</v>
      </c>
      <c r="H194" s="911">
        <v>44592</v>
      </c>
      <c r="I194" s="901" t="s">
        <v>1557</v>
      </c>
      <c r="J194" s="987" t="s">
        <v>26</v>
      </c>
      <c r="K194" s="988" t="s">
        <v>26</v>
      </c>
      <c r="L194" s="342">
        <v>44632</v>
      </c>
      <c r="M194" s="342">
        <v>44678</v>
      </c>
      <c r="N194" s="5"/>
      <c r="O194" s="5"/>
      <c r="P194" s="390"/>
      <c r="Q194" s="538" t="s">
        <v>101</v>
      </c>
      <c r="R194" s="8" t="s">
        <v>102</v>
      </c>
      <c r="S194" s="8" t="s">
        <v>103</v>
      </c>
      <c r="T194" s="17" t="s">
        <v>248</v>
      </c>
      <c r="U194" s="17" t="s">
        <v>10</v>
      </c>
      <c r="V194" s="17" t="s">
        <v>269</v>
      </c>
      <c r="W194" s="27"/>
      <c r="X194" s="5" t="s">
        <v>14</v>
      </c>
      <c r="Y194" s="38" t="s">
        <v>244</v>
      </c>
      <c r="Z194" s="15" t="s">
        <v>21</v>
      </c>
      <c r="AA194" s="3" t="s">
        <v>118</v>
      </c>
      <c r="AB194" s="4"/>
      <c r="AC194" s="4" t="s">
        <v>275</v>
      </c>
      <c r="AD194" s="7" t="s">
        <v>28</v>
      </c>
      <c r="AE194" s="6" t="str">
        <f t="shared" si="58"/>
        <v>710_62_1370_5_210_01_B</v>
      </c>
      <c r="AF194" s="5">
        <v>40</v>
      </c>
      <c r="AG194" s="45" t="str">
        <f t="shared" si="61"/>
        <v>710_62_1370_5_210_01  Detailplan Übersicht</v>
      </c>
    </row>
    <row r="195" spans="1:33" s="885" customFormat="1" ht="12.75" hidden="1" customHeight="1" x14ac:dyDescent="0.25">
      <c r="A195" s="874">
        <v>710</v>
      </c>
      <c r="B195" s="791">
        <v>62</v>
      </c>
      <c r="C195" s="875" t="s">
        <v>9</v>
      </c>
      <c r="D195" s="875" t="s">
        <v>98</v>
      </c>
      <c r="E195" s="875" t="s">
        <v>116</v>
      </c>
      <c r="F195" s="875" t="s">
        <v>29</v>
      </c>
      <c r="G195" s="933" t="s">
        <v>19</v>
      </c>
      <c r="H195" s="918" t="s">
        <v>366</v>
      </c>
      <c r="I195" s="934" t="s">
        <v>1556</v>
      </c>
      <c r="J195" s="985" t="s">
        <v>26</v>
      </c>
      <c r="K195" s="986" t="s">
        <v>26</v>
      </c>
      <c r="L195" s="118" t="s">
        <v>564</v>
      </c>
      <c r="M195" s="929">
        <v>43970</v>
      </c>
      <c r="N195" s="118"/>
      <c r="O195" s="118"/>
      <c r="P195" s="444"/>
      <c r="Q195" s="959" t="s">
        <v>101</v>
      </c>
      <c r="R195" s="878" t="s">
        <v>102</v>
      </c>
      <c r="S195" s="878" t="s">
        <v>103</v>
      </c>
      <c r="T195" s="879" t="s">
        <v>248</v>
      </c>
      <c r="U195" s="879" t="s">
        <v>10</v>
      </c>
      <c r="V195" s="879" t="s">
        <v>409</v>
      </c>
      <c r="W195" s="963"/>
      <c r="X195" s="118" t="s">
        <v>14</v>
      </c>
      <c r="Y195" s="919" t="s">
        <v>244</v>
      </c>
      <c r="Z195" s="920" t="s">
        <v>21</v>
      </c>
      <c r="AA195" s="882" t="s">
        <v>65</v>
      </c>
      <c r="AB195" s="883"/>
      <c r="AC195" s="883" t="s">
        <v>275</v>
      </c>
      <c r="AD195" s="875" t="s">
        <v>28</v>
      </c>
      <c r="AE195" s="128" t="str">
        <f t="shared" ref="AE195" si="140">IF(A195="","",A195&amp;"_"&amp;B195&amp;"_"&amp;C195&amp;"_"&amp;D195&amp;"_"&amp;E195&amp;"_"&amp;F195&amp;"_"&amp;G195)</f>
        <v>710_62_1370_5_210_02_A</v>
      </c>
      <c r="AF195" s="118">
        <v>41</v>
      </c>
      <c r="AG195" s="884" t="str">
        <f t="shared" ref="AG195" si="141">IF(A195="","",A195&amp;"_"&amp;B195&amp;"_"&amp;C195&amp;"_"&amp;D195&amp;"_"&amp;E195&amp;"_"&amp;F195&amp;"  "&amp;V195)</f>
        <v>710_62_1370_5_210_02  Detail Traforaum</v>
      </c>
    </row>
    <row r="196" spans="1:33" s="337" customFormat="1" ht="12.75" customHeight="1" x14ac:dyDescent="0.25">
      <c r="A196" s="28">
        <v>710</v>
      </c>
      <c r="B196" s="13">
        <v>62</v>
      </c>
      <c r="C196" s="7" t="s">
        <v>9</v>
      </c>
      <c r="D196" s="7" t="s">
        <v>98</v>
      </c>
      <c r="E196" s="7" t="s">
        <v>116</v>
      </c>
      <c r="F196" s="7" t="s">
        <v>29</v>
      </c>
      <c r="G196" s="931" t="s">
        <v>56</v>
      </c>
      <c r="H196" s="911">
        <v>44592</v>
      </c>
      <c r="I196" s="901" t="s">
        <v>1557</v>
      </c>
      <c r="J196" s="987" t="s">
        <v>26</v>
      </c>
      <c r="K196" s="988" t="s">
        <v>26</v>
      </c>
      <c r="L196" s="342">
        <v>44632</v>
      </c>
      <c r="M196" s="342">
        <v>44678</v>
      </c>
      <c r="N196" s="5"/>
      <c r="O196" s="5"/>
      <c r="P196" s="390"/>
      <c r="Q196" s="538" t="s">
        <v>101</v>
      </c>
      <c r="R196" s="8" t="s">
        <v>102</v>
      </c>
      <c r="S196" s="8" t="s">
        <v>103</v>
      </c>
      <c r="T196" s="17" t="s">
        <v>248</v>
      </c>
      <c r="U196" s="17" t="s">
        <v>10</v>
      </c>
      <c r="V196" s="17" t="s">
        <v>409</v>
      </c>
      <c r="W196" s="27"/>
      <c r="X196" s="5" t="s">
        <v>14</v>
      </c>
      <c r="Y196" s="38" t="s">
        <v>244</v>
      </c>
      <c r="Z196" s="15" t="s">
        <v>21</v>
      </c>
      <c r="AA196" s="3" t="s">
        <v>65</v>
      </c>
      <c r="AB196" s="4"/>
      <c r="AC196" s="4" t="s">
        <v>275</v>
      </c>
      <c r="AD196" s="7" t="s">
        <v>28</v>
      </c>
      <c r="AE196" s="6" t="str">
        <f t="shared" si="58"/>
        <v>710_62_1370_5_210_02_B</v>
      </c>
      <c r="AF196" s="5">
        <v>41</v>
      </c>
      <c r="AG196" s="45" t="str">
        <f t="shared" si="61"/>
        <v>710_62_1370_5_210_02  Detail Traforaum</v>
      </c>
    </row>
    <row r="197" spans="1:33" s="885" customFormat="1" ht="12.75" hidden="1" customHeight="1" x14ac:dyDescent="0.25">
      <c r="A197" s="874">
        <v>710</v>
      </c>
      <c r="B197" s="791">
        <v>62</v>
      </c>
      <c r="C197" s="875" t="s">
        <v>9</v>
      </c>
      <c r="D197" s="875" t="s">
        <v>98</v>
      </c>
      <c r="E197" s="875" t="s">
        <v>116</v>
      </c>
      <c r="F197" s="875" t="s">
        <v>31</v>
      </c>
      <c r="G197" s="933" t="s">
        <v>19</v>
      </c>
      <c r="H197" s="918" t="s">
        <v>366</v>
      </c>
      <c r="I197" s="934" t="s">
        <v>1556</v>
      </c>
      <c r="J197" s="985" t="s">
        <v>26</v>
      </c>
      <c r="K197" s="986" t="s">
        <v>26</v>
      </c>
      <c r="L197" s="118" t="s">
        <v>564</v>
      </c>
      <c r="M197" s="929">
        <v>43970</v>
      </c>
      <c r="N197" s="118"/>
      <c r="O197" s="118"/>
      <c r="P197" s="444"/>
      <c r="Q197" s="959" t="s">
        <v>101</v>
      </c>
      <c r="R197" s="878" t="s">
        <v>102</v>
      </c>
      <c r="S197" s="878" t="s">
        <v>103</v>
      </c>
      <c r="T197" s="879" t="s">
        <v>248</v>
      </c>
      <c r="U197" s="879" t="s">
        <v>10</v>
      </c>
      <c r="V197" s="879" t="s">
        <v>410</v>
      </c>
      <c r="W197" s="963"/>
      <c r="X197" s="118" t="s">
        <v>14</v>
      </c>
      <c r="Y197" s="919" t="s">
        <v>244</v>
      </c>
      <c r="Z197" s="920" t="s">
        <v>21</v>
      </c>
      <c r="AA197" s="882" t="s">
        <v>65</v>
      </c>
      <c r="AB197" s="883"/>
      <c r="AC197" s="883" t="s">
        <v>275</v>
      </c>
      <c r="AD197" s="875" t="s">
        <v>28</v>
      </c>
      <c r="AE197" s="128" t="str">
        <f t="shared" ref="AE197" si="142">IF(A197="","",A197&amp;"_"&amp;B197&amp;"_"&amp;C197&amp;"_"&amp;D197&amp;"_"&amp;E197&amp;"_"&amp;F197&amp;"_"&amp;G197)</f>
        <v>710_62_1370_5_210_03_A</v>
      </c>
      <c r="AF197" s="118">
        <v>42</v>
      </c>
      <c r="AG197" s="884" t="str">
        <f t="shared" ref="AG197" si="143">IF(A197="","",A197&amp;"_"&amp;B197&amp;"_"&amp;C197&amp;"_"&amp;D197&amp;"_"&amp;E197&amp;"_"&amp;F197&amp;"  "&amp;V197)</f>
        <v>710_62_1370_5_210_03  Detail Filterböden, Einbauten</v>
      </c>
    </row>
    <row r="198" spans="1:33" s="337" customFormat="1" ht="12.75" customHeight="1" x14ac:dyDescent="0.25">
      <c r="A198" s="28">
        <v>710</v>
      </c>
      <c r="B198" s="13">
        <v>62</v>
      </c>
      <c r="C198" s="7" t="s">
        <v>9</v>
      </c>
      <c r="D198" s="7" t="s">
        <v>98</v>
      </c>
      <c r="E198" s="7" t="s">
        <v>116</v>
      </c>
      <c r="F198" s="7" t="s">
        <v>31</v>
      </c>
      <c r="G198" s="931" t="s">
        <v>56</v>
      </c>
      <c r="H198" s="911">
        <v>44592</v>
      </c>
      <c r="I198" s="901" t="s">
        <v>1557</v>
      </c>
      <c r="J198" s="987" t="s">
        <v>26</v>
      </c>
      <c r="K198" s="988" t="s">
        <v>26</v>
      </c>
      <c r="L198" s="342">
        <v>44632</v>
      </c>
      <c r="M198" s="342">
        <v>44678</v>
      </c>
      <c r="N198" s="5"/>
      <c r="O198" s="5"/>
      <c r="P198" s="390"/>
      <c r="Q198" s="538" t="s">
        <v>101</v>
      </c>
      <c r="R198" s="8" t="s">
        <v>102</v>
      </c>
      <c r="S198" s="8" t="s">
        <v>103</v>
      </c>
      <c r="T198" s="17" t="s">
        <v>248</v>
      </c>
      <c r="U198" s="17" t="s">
        <v>10</v>
      </c>
      <c r="V198" s="17" t="s">
        <v>410</v>
      </c>
      <c r="W198" s="27"/>
      <c r="X198" s="5" t="s">
        <v>14</v>
      </c>
      <c r="Y198" s="38" t="s">
        <v>244</v>
      </c>
      <c r="Z198" s="15" t="s">
        <v>21</v>
      </c>
      <c r="AA198" s="3" t="s">
        <v>65</v>
      </c>
      <c r="AB198" s="4"/>
      <c r="AC198" s="4" t="s">
        <v>275</v>
      </c>
      <c r="AD198" s="7" t="s">
        <v>28</v>
      </c>
      <c r="AE198" s="6" t="str">
        <f t="shared" si="58"/>
        <v>710_62_1370_5_210_03_B</v>
      </c>
      <c r="AF198" s="5">
        <v>42</v>
      </c>
      <c r="AG198" s="45" t="str">
        <f t="shared" si="61"/>
        <v>710_62_1370_5_210_03  Detail Filterböden, Einbauten</v>
      </c>
    </row>
    <row r="199" spans="1:33" s="885" customFormat="1" ht="12.75" hidden="1" customHeight="1" x14ac:dyDescent="0.25">
      <c r="A199" s="874">
        <v>710</v>
      </c>
      <c r="B199" s="791">
        <v>62</v>
      </c>
      <c r="C199" s="875" t="s">
        <v>9</v>
      </c>
      <c r="D199" s="875" t="s">
        <v>98</v>
      </c>
      <c r="E199" s="875" t="s">
        <v>116</v>
      </c>
      <c r="F199" s="875" t="s">
        <v>33</v>
      </c>
      <c r="G199" s="933" t="s">
        <v>19</v>
      </c>
      <c r="H199" s="918" t="s">
        <v>366</v>
      </c>
      <c r="I199" s="934" t="s">
        <v>1556</v>
      </c>
      <c r="J199" s="985" t="s">
        <v>26</v>
      </c>
      <c r="K199" s="986" t="s">
        <v>26</v>
      </c>
      <c r="L199" s="118" t="s">
        <v>564</v>
      </c>
      <c r="M199" s="929">
        <v>43970</v>
      </c>
      <c r="N199" s="118"/>
      <c r="O199" s="118"/>
      <c r="P199" s="444"/>
      <c r="Q199" s="959" t="s">
        <v>101</v>
      </c>
      <c r="R199" s="878" t="s">
        <v>102</v>
      </c>
      <c r="S199" s="878" t="s">
        <v>103</v>
      </c>
      <c r="T199" s="879" t="s">
        <v>248</v>
      </c>
      <c r="U199" s="879" t="s">
        <v>10</v>
      </c>
      <c r="V199" s="879" t="s">
        <v>411</v>
      </c>
      <c r="W199" s="963"/>
      <c r="X199" s="118" t="s">
        <v>14</v>
      </c>
      <c r="Y199" s="919" t="s">
        <v>244</v>
      </c>
      <c r="Z199" s="920" t="s">
        <v>21</v>
      </c>
      <c r="AA199" s="882" t="s">
        <v>65</v>
      </c>
      <c r="AB199" s="883"/>
      <c r="AC199" s="883" t="s">
        <v>275</v>
      </c>
      <c r="AD199" s="875" t="s">
        <v>28</v>
      </c>
      <c r="AE199" s="128" t="str">
        <f t="shared" ref="AE199" si="144">IF(A199="","",A199&amp;"_"&amp;B199&amp;"_"&amp;C199&amp;"_"&amp;D199&amp;"_"&amp;E199&amp;"_"&amp;F199&amp;"_"&amp;G199)</f>
        <v>710_62_1370_5_210_04_A</v>
      </c>
      <c r="AF199" s="118">
        <v>43</v>
      </c>
      <c r="AG199" s="884" t="str">
        <f t="shared" ref="AG199" si="145">IF(A199="","",A199&amp;"_"&amp;B199&amp;"_"&amp;C199&amp;"_"&amp;D199&amp;"_"&amp;E199&amp;"_"&amp;F199&amp;"  "&amp;V199)</f>
        <v>710_62_1370_5_210_04  Detail Fingerwehr</v>
      </c>
    </row>
    <row r="200" spans="1:33" s="337" customFormat="1" ht="12.75" customHeight="1" x14ac:dyDescent="0.25">
      <c r="A200" s="28">
        <v>710</v>
      </c>
      <c r="B200" s="13">
        <v>62</v>
      </c>
      <c r="C200" s="7" t="s">
        <v>9</v>
      </c>
      <c r="D200" s="7" t="s">
        <v>98</v>
      </c>
      <c r="E200" s="7" t="s">
        <v>116</v>
      </c>
      <c r="F200" s="7" t="s">
        <v>33</v>
      </c>
      <c r="G200" s="931" t="s">
        <v>56</v>
      </c>
      <c r="H200" s="911">
        <v>44592</v>
      </c>
      <c r="I200" s="901" t="s">
        <v>1557</v>
      </c>
      <c r="J200" s="987" t="s">
        <v>26</v>
      </c>
      <c r="K200" s="988" t="s">
        <v>26</v>
      </c>
      <c r="L200" s="342">
        <v>44632</v>
      </c>
      <c r="M200" s="342">
        <v>44678</v>
      </c>
      <c r="N200" s="5"/>
      <c r="O200" s="5"/>
      <c r="P200" s="390"/>
      <c r="Q200" s="538" t="s">
        <v>101</v>
      </c>
      <c r="R200" s="8" t="s">
        <v>102</v>
      </c>
      <c r="S200" s="8" t="s">
        <v>103</v>
      </c>
      <c r="T200" s="17" t="s">
        <v>248</v>
      </c>
      <c r="U200" s="17" t="s">
        <v>10</v>
      </c>
      <c r="V200" s="17" t="s">
        <v>411</v>
      </c>
      <c r="W200" s="27"/>
      <c r="X200" s="5" t="s">
        <v>14</v>
      </c>
      <c r="Y200" s="38" t="s">
        <v>244</v>
      </c>
      <c r="Z200" s="15" t="s">
        <v>21</v>
      </c>
      <c r="AA200" s="3" t="s">
        <v>65</v>
      </c>
      <c r="AB200" s="4"/>
      <c r="AC200" s="4" t="s">
        <v>275</v>
      </c>
      <c r="AD200" s="7" t="s">
        <v>28</v>
      </c>
      <c r="AE200" s="6" t="str">
        <f t="shared" si="58"/>
        <v>710_62_1370_5_210_04_B</v>
      </c>
      <c r="AF200" s="5">
        <v>43</v>
      </c>
      <c r="AG200" s="45" t="str">
        <f t="shared" si="61"/>
        <v>710_62_1370_5_210_04  Detail Fingerwehr</v>
      </c>
    </row>
    <row r="201" spans="1:33" s="885" customFormat="1" ht="12.75" hidden="1" customHeight="1" x14ac:dyDescent="0.25">
      <c r="A201" s="874">
        <v>710</v>
      </c>
      <c r="B201" s="791">
        <v>62</v>
      </c>
      <c r="C201" s="875" t="s">
        <v>9</v>
      </c>
      <c r="D201" s="875" t="s">
        <v>98</v>
      </c>
      <c r="E201" s="875" t="s">
        <v>116</v>
      </c>
      <c r="F201" s="875" t="s">
        <v>36</v>
      </c>
      <c r="G201" s="933" t="s">
        <v>19</v>
      </c>
      <c r="H201" s="918" t="s">
        <v>366</v>
      </c>
      <c r="I201" s="934" t="s">
        <v>1556</v>
      </c>
      <c r="J201" s="985" t="s">
        <v>26</v>
      </c>
      <c r="K201" s="986" t="s">
        <v>26</v>
      </c>
      <c r="L201" s="118" t="s">
        <v>564</v>
      </c>
      <c r="M201" s="929">
        <v>43970</v>
      </c>
      <c r="N201" s="118"/>
      <c r="O201" s="118"/>
      <c r="P201" s="444"/>
      <c r="Q201" s="959" t="s">
        <v>101</v>
      </c>
      <c r="R201" s="878" t="s">
        <v>102</v>
      </c>
      <c r="S201" s="878" t="s">
        <v>103</v>
      </c>
      <c r="T201" s="879" t="s">
        <v>248</v>
      </c>
      <c r="U201" s="879" t="s">
        <v>10</v>
      </c>
      <c r="V201" s="879" t="s">
        <v>412</v>
      </c>
      <c r="W201" s="963"/>
      <c r="X201" s="118" t="s">
        <v>14</v>
      </c>
      <c r="Y201" s="919" t="s">
        <v>244</v>
      </c>
      <c r="Z201" s="920" t="s">
        <v>21</v>
      </c>
      <c r="AA201" s="882" t="s">
        <v>65</v>
      </c>
      <c r="AB201" s="883"/>
      <c r="AC201" s="883" t="s">
        <v>275</v>
      </c>
      <c r="AD201" s="875" t="s">
        <v>28</v>
      </c>
      <c r="AE201" s="128" t="str">
        <f t="shared" ref="AE201" si="146">IF(A201="","",A201&amp;"_"&amp;B201&amp;"_"&amp;C201&amp;"_"&amp;D201&amp;"_"&amp;E201&amp;"_"&amp;F201&amp;"_"&amp;G201)</f>
        <v>710_62_1370_5_210_05_A</v>
      </c>
      <c r="AF201" s="118">
        <v>44</v>
      </c>
      <c r="AG201" s="884" t="str">
        <f t="shared" ref="AG201" si="147">IF(A201="","",A201&amp;"_"&amp;B201&amp;"_"&amp;C201&amp;"_"&amp;D201&amp;"_"&amp;E201&amp;"_"&amp;F201&amp;"  "&amp;V201)</f>
        <v>710_62_1370_5_210_05  Detail Messwassertafel</v>
      </c>
    </row>
    <row r="202" spans="1:33" s="337" customFormat="1" ht="12.75" customHeight="1" x14ac:dyDescent="0.25">
      <c r="A202" s="28">
        <v>710</v>
      </c>
      <c r="B202" s="13">
        <v>62</v>
      </c>
      <c r="C202" s="7" t="s">
        <v>9</v>
      </c>
      <c r="D202" s="7" t="s">
        <v>98</v>
      </c>
      <c r="E202" s="7" t="s">
        <v>116</v>
      </c>
      <c r="F202" s="7" t="s">
        <v>36</v>
      </c>
      <c r="G202" s="931" t="s">
        <v>56</v>
      </c>
      <c r="H202" s="911">
        <v>44592</v>
      </c>
      <c r="I202" s="901" t="s">
        <v>1557</v>
      </c>
      <c r="J202" s="987" t="s">
        <v>26</v>
      </c>
      <c r="K202" s="988" t="s">
        <v>26</v>
      </c>
      <c r="L202" s="342">
        <v>44632</v>
      </c>
      <c r="M202" s="342">
        <v>44678</v>
      </c>
      <c r="N202" s="5"/>
      <c r="O202" s="5"/>
      <c r="P202" s="390"/>
      <c r="Q202" s="538" t="s">
        <v>101</v>
      </c>
      <c r="R202" s="8" t="s">
        <v>102</v>
      </c>
      <c r="S202" s="8" t="s">
        <v>103</v>
      </c>
      <c r="T202" s="17" t="s">
        <v>248</v>
      </c>
      <c r="U202" s="17" t="s">
        <v>10</v>
      </c>
      <c r="V202" s="17" t="s">
        <v>412</v>
      </c>
      <c r="W202" s="27"/>
      <c r="X202" s="5" t="s">
        <v>14</v>
      </c>
      <c r="Y202" s="38" t="s">
        <v>244</v>
      </c>
      <c r="Z202" s="15" t="s">
        <v>21</v>
      </c>
      <c r="AA202" s="3" t="s">
        <v>65</v>
      </c>
      <c r="AB202" s="4"/>
      <c r="AC202" s="4" t="s">
        <v>275</v>
      </c>
      <c r="AD202" s="7" t="s">
        <v>28</v>
      </c>
      <c r="AE202" s="6" t="str">
        <f t="shared" si="58"/>
        <v>710_62_1370_5_210_05_B</v>
      </c>
      <c r="AF202" s="5">
        <v>44</v>
      </c>
      <c r="AG202" s="45" t="str">
        <f t="shared" si="61"/>
        <v>710_62_1370_5_210_05  Detail Messwassertafel</v>
      </c>
    </row>
    <row r="203" spans="1:33" s="337" customFormat="1" ht="12.75" customHeight="1" x14ac:dyDescent="0.25">
      <c r="A203" s="28">
        <v>710</v>
      </c>
      <c r="B203" s="13">
        <v>62</v>
      </c>
      <c r="C203" s="7" t="s">
        <v>9</v>
      </c>
      <c r="D203" s="7" t="s">
        <v>98</v>
      </c>
      <c r="E203" s="7" t="s">
        <v>116</v>
      </c>
      <c r="F203" s="7" t="s">
        <v>49</v>
      </c>
      <c r="G203" s="931" t="s">
        <v>19</v>
      </c>
      <c r="H203" s="911">
        <v>44592</v>
      </c>
      <c r="I203" s="901" t="s">
        <v>1557</v>
      </c>
      <c r="J203" s="987" t="s">
        <v>26</v>
      </c>
      <c r="K203" s="988" t="s">
        <v>26</v>
      </c>
      <c r="L203" s="342">
        <v>44632</v>
      </c>
      <c r="M203" s="342">
        <v>44678</v>
      </c>
      <c r="N203" s="5"/>
      <c r="O203" s="5"/>
      <c r="P203" s="390"/>
      <c r="Q203" s="538" t="s">
        <v>101</v>
      </c>
      <c r="R203" s="8" t="s">
        <v>102</v>
      </c>
      <c r="S203" s="8" t="s">
        <v>103</v>
      </c>
      <c r="T203" s="17" t="s">
        <v>248</v>
      </c>
      <c r="U203" s="17" t="s">
        <v>10</v>
      </c>
      <c r="V203" s="17" t="s">
        <v>782</v>
      </c>
      <c r="W203" s="27"/>
      <c r="X203" s="5" t="s">
        <v>14</v>
      </c>
      <c r="Y203" s="38" t="s">
        <v>244</v>
      </c>
      <c r="Z203" s="15" t="s">
        <v>21</v>
      </c>
      <c r="AA203" s="3" t="s">
        <v>65</v>
      </c>
      <c r="AB203" s="4"/>
      <c r="AC203" s="4" t="s">
        <v>275</v>
      </c>
      <c r="AD203" s="7" t="s">
        <v>28</v>
      </c>
      <c r="AE203" s="6" t="str">
        <f t="shared" si="58"/>
        <v>710_62_1370_5_210_06_A</v>
      </c>
      <c r="AF203" s="5">
        <v>45</v>
      </c>
      <c r="AG203" s="45" t="str">
        <f t="shared" si="61"/>
        <v>710_62_1370_5_210_06  Detail Treppenhaus Ost - Einführungen</v>
      </c>
    </row>
    <row r="204" spans="1:33" s="337" customFormat="1" ht="12.75" customHeight="1" x14ac:dyDescent="0.25">
      <c r="A204" s="28"/>
      <c r="B204" s="13"/>
      <c r="C204" s="7"/>
      <c r="D204" s="7"/>
      <c r="E204" s="7"/>
      <c r="F204" s="7"/>
      <c r="G204" s="931"/>
      <c r="H204" s="911"/>
      <c r="I204" s="5"/>
      <c r="J204" s="987"/>
      <c r="K204" s="988"/>
      <c r="L204" s="5"/>
      <c r="M204" s="5"/>
      <c r="N204" s="5"/>
      <c r="O204" s="5"/>
      <c r="P204" s="390"/>
      <c r="Q204" s="538"/>
      <c r="R204" s="8"/>
      <c r="S204" s="8"/>
      <c r="T204" s="17"/>
      <c r="U204" s="17"/>
      <c r="V204" s="17"/>
      <c r="W204" s="27"/>
      <c r="X204" s="5"/>
      <c r="Y204" s="38"/>
      <c r="Z204" s="15"/>
      <c r="AA204" s="3"/>
      <c r="AB204" s="4"/>
      <c r="AC204" s="4"/>
      <c r="AD204" s="7"/>
      <c r="AE204" s="6"/>
      <c r="AF204" s="5"/>
      <c r="AG204" s="45"/>
    </row>
    <row r="205" spans="1:33" s="885" customFormat="1" ht="12.75" hidden="1" customHeight="1" x14ac:dyDescent="0.25">
      <c r="A205" s="874">
        <v>710</v>
      </c>
      <c r="B205" s="791">
        <v>62</v>
      </c>
      <c r="C205" s="875" t="s">
        <v>9</v>
      </c>
      <c r="D205" s="875" t="s">
        <v>98</v>
      </c>
      <c r="E205" s="875" t="s">
        <v>93</v>
      </c>
      <c r="F205" s="875" t="s">
        <v>25</v>
      </c>
      <c r="G205" s="933" t="s">
        <v>19</v>
      </c>
      <c r="H205" s="918">
        <v>43846</v>
      </c>
      <c r="I205" s="934" t="s">
        <v>1556</v>
      </c>
      <c r="J205" s="985" t="s">
        <v>26</v>
      </c>
      <c r="K205" s="986" t="s">
        <v>26</v>
      </c>
      <c r="L205" s="118" t="s">
        <v>564</v>
      </c>
      <c r="M205" s="118"/>
      <c r="N205" s="118"/>
      <c r="O205" s="118"/>
      <c r="P205" s="444"/>
      <c r="Q205" s="959" t="s">
        <v>101</v>
      </c>
      <c r="R205" s="878" t="s">
        <v>102</v>
      </c>
      <c r="S205" s="878" t="s">
        <v>103</v>
      </c>
      <c r="T205" s="879" t="s">
        <v>248</v>
      </c>
      <c r="U205" s="879" t="s">
        <v>10</v>
      </c>
      <c r="V205" s="879" t="s">
        <v>413</v>
      </c>
      <c r="W205" s="963"/>
      <c r="X205" s="118" t="s">
        <v>14</v>
      </c>
      <c r="Y205" s="919" t="s">
        <v>244</v>
      </c>
      <c r="Z205" s="920" t="s">
        <v>21</v>
      </c>
      <c r="AA205" s="882" t="s">
        <v>32</v>
      </c>
      <c r="AB205" s="883"/>
      <c r="AC205" s="883" t="s">
        <v>275</v>
      </c>
      <c r="AD205" s="875" t="s">
        <v>28</v>
      </c>
      <c r="AE205" s="128" t="str">
        <f t="shared" ref="AE205" si="148">IF(A205="","",A205&amp;"_"&amp;B205&amp;"_"&amp;C205&amp;"_"&amp;D205&amp;"_"&amp;E205&amp;"_"&amp;F205&amp;"_"&amp;G205)</f>
        <v>710_62_1370_5_310_01_A</v>
      </c>
      <c r="AF205" s="118">
        <v>46</v>
      </c>
      <c r="AG205" s="884" t="str">
        <f t="shared" ref="AG205" si="149">IF(A205="","",A205&amp;"_"&amp;B205&amp;"_"&amp;C205&amp;"_"&amp;D205&amp;"_"&amp;E205&amp;"_"&amp;F205&amp;"  "&amp;V205)</f>
        <v>710_62_1370_5_310_01  R&amp;I-Schema Süd</v>
      </c>
    </row>
    <row r="206" spans="1:33" s="885" customFormat="1" ht="10.5" hidden="1" customHeight="1" x14ac:dyDescent="0.25">
      <c r="A206" s="874">
        <v>710</v>
      </c>
      <c r="B206" s="791">
        <v>62</v>
      </c>
      <c r="C206" s="875" t="s">
        <v>9</v>
      </c>
      <c r="D206" s="875" t="s">
        <v>98</v>
      </c>
      <c r="E206" s="875" t="s">
        <v>93</v>
      </c>
      <c r="F206" s="875" t="s">
        <v>25</v>
      </c>
      <c r="G206" s="933" t="s">
        <v>56</v>
      </c>
      <c r="H206" s="918">
        <v>43992</v>
      </c>
      <c r="I206" s="934" t="s">
        <v>1556</v>
      </c>
      <c r="J206" s="985" t="s">
        <v>26</v>
      </c>
      <c r="K206" s="986" t="s">
        <v>26</v>
      </c>
      <c r="L206" s="859">
        <v>43993</v>
      </c>
      <c r="M206" s="118"/>
      <c r="N206" s="118"/>
      <c r="O206" s="118"/>
      <c r="P206" s="444"/>
      <c r="Q206" s="959" t="s">
        <v>101</v>
      </c>
      <c r="R206" s="878" t="s">
        <v>102</v>
      </c>
      <c r="S206" s="878" t="s">
        <v>103</v>
      </c>
      <c r="T206" s="879" t="s">
        <v>248</v>
      </c>
      <c r="U206" s="879" t="s">
        <v>10</v>
      </c>
      <c r="V206" s="879" t="s">
        <v>413</v>
      </c>
      <c r="W206" s="963"/>
      <c r="X206" s="118" t="s">
        <v>14</v>
      </c>
      <c r="Y206" s="919" t="s">
        <v>244</v>
      </c>
      <c r="Z206" s="920" t="s">
        <v>21</v>
      </c>
      <c r="AA206" s="882" t="s">
        <v>32</v>
      </c>
      <c r="AB206" s="883"/>
      <c r="AC206" s="883" t="s">
        <v>275</v>
      </c>
      <c r="AD206" s="875" t="s">
        <v>28</v>
      </c>
      <c r="AE206" s="128" t="str">
        <f t="shared" ref="AE206" si="150">IF(A206="","",A206&amp;"_"&amp;B206&amp;"_"&amp;C206&amp;"_"&amp;D206&amp;"_"&amp;E206&amp;"_"&amp;F206&amp;"_"&amp;G206)</f>
        <v>710_62_1370_5_310_01_B</v>
      </c>
      <c r="AF206" s="118">
        <v>46</v>
      </c>
      <c r="AG206" s="884" t="str">
        <f t="shared" ref="AG206" si="151">IF(A206="","",A206&amp;"_"&amp;B206&amp;"_"&amp;C206&amp;"_"&amp;D206&amp;"_"&amp;E206&amp;"_"&amp;F206&amp;"  "&amp;V206)</f>
        <v>710_62_1370_5_310_01  R&amp;I-Schema Süd</v>
      </c>
    </row>
    <row r="207" spans="1:33" s="885" customFormat="1" ht="12.75" hidden="1" customHeight="1" x14ac:dyDescent="0.25">
      <c r="A207" s="874">
        <v>710</v>
      </c>
      <c r="B207" s="791">
        <v>62</v>
      </c>
      <c r="C207" s="875" t="s">
        <v>9</v>
      </c>
      <c r="D207" s="875" t="s">
        <v>98</v>
      </c>
      <c r="E207" s="875" t="s">
        <v>93</v>
      </c>
      <c r="F207" s="875" t="s">
        <v>25</v>
      </c>
      <c r="G207" s="933" t="s">
        <v>54</v>
      </c>
      <c r="H207" s="918">
        <v>44588</v>
      </c>
      <c r="I207" s="934" t="s">
        <v>1556</v>
      </c>
      <c r="J207" s="985" t="s">
        <v>26</v>
      </c>
      <c r="K207" s="986" t="s">
        <v>26</v>
      </c>
      <c r="L207" s="859">
        <v>44632</v>
      </c>
      <c r="M207" s="859">
        <v>44678</v>
      </c>
      <c r="N207" s="118"/>
      <c r="O207" s="118"/>
      <c r="P207" s="444"/>
      <c r="Q207" s="959" t="s">
        <v>101</v>
      </c>
      <c r="R207" s="878" t="s">
        <v>102</v>
      </c>
      <c r="S207" s="878" t="s">
        <v>103</v>
      </c>
      <c r="T207" s="879" t="s">
        <v>248</v>
      </c>
      <c r="U207" s="879" t="s">
        <v>10</v>
      </c>
      <c r="V207" s="879" t="s">
        <v>413</v>
      </c>
      <c r="W207" s="963"/>
      <c r="X207" s="118" t="s">
        <v>14</v>
      </c>
      <c r="Y207" s="919" t="s">
        <v>244</v>
      </c>
      <c r="Z207" s="920" t="s">
        <v>21</v>
      </c>
      <c r="AA207" s="882" t="s">
        <v>32</v>
      </c>
      <c r="AB207" s="883"/>
      <c r="AC207" s="883" t="s">
        <v>275</v>
      </c>
      <c r="AD207" s="875" t="s">
        <v>28</v>
      </c>
      <c r="AE207" s="128" t="str">
        <f t="shared" si="58"/>
        <v>710_62_1370_5_310_01_C</v>
      </c>
      <c r="AF207" s="118">
        <v>46</v>
      </c>
      <c r="AG207" s="884" t="str">
        <f t="shared" si="61"/>
        <v>710_62_1370_5_310_01  R&amp;I-Schema Süd</v>
      </c>
    </row>
    <row r="208" spans="1:33" s="885" customFormat="1" ht="12.75" hidden="1" customHeight="1" x14ac:dyDescent="0.25">
      <c r="A208" s="874">
        <v>710</v>
      </c>
      <c r="B208" s="791">
        <v>62</v>
      </c>
      <c r="C208" s="875" t="s">
        <v>9</v>
      </c>
      <c r="D208" s="875" t="s">
        <v>98</v>
      </c>
      <c r="E208" s="875" t="s">
        <v>93</v>
      </c>
      <c r="F208" s="875" t="s">
        <v>25</v>
      </c>
      <c r="G208" s="933" t="s">
        <v>752</v>
      </c>
      <c r="H208" s="918">
        <v>44771</v>
      </c>
      <c r="I208" s="934" t="s">
        <v>1556</v>
      </c>
      <c r="J208" s="985" t="s">
        <v>26</v>
      </c>
      <c r="K208" s="986" t="s">
        <v>26</v>
      </c>
      <c r="L208" s="859">
        <v>44776</v>
      </c>
      <c r="M208" s="118"/>
      <c r="N208" s="118"/>
      <c r="O208" s="118"/>
      <c r="P208" s="444"/>
      <c r="Q208" s="959" t="s">
        <v>101</v>
      </c>
      <c r="R208" s="878" t="s">
        <v>102</v>
      </c>
      <c r="S208" s="878" t="s">
        <v>103</v>
      </c>
      <c r="T208" s="879" t="s">
        <v>248</v>
      </c>
      <c r="U208" s="879" t="s">
        <v>10</v>
      </c>
      <c r="V208" s="879" t="s">
        <v>413</v>
      </c>
      <c r="W208" s="963"/>
      <c r="X208" s="118" t="s">
        <v>14</v>
      </c>
      <c r="Y208" s="919" t="s">
        <v>244</v>
      </c>
      <c r="Z208" s="920" t="s">
        <v>21</v>
      </c>
      <c r="AA208" s="882" t="s">
        <v>32</v>
      </c>
      <c r="AB208" s="883"/>
      <c r="AC208" s="883" t="s">
        <v>275</v>
      </c>
      <c r="AD208" s="875" t="s">
        <v>28</v>
      </c>
      <c r="AE208" s="128" t="str">
        <f>IF(A208="","",A208&amp;"_"&amp;B208&amp;"_"&amp;C208&amp;"_"&amp;D208&amp;"_"&amp;E208&amp;"_"&amp;F208&amp;"_"&amp;G208)</f>
        <v>710_62_1370_5_310_01_D</v>
      </c>
      <c r="AF208" s="118">
        <v>46</v>
      </c>
      <c r="AG208" s="884" t="str">
        <f>IF(A208="","",A208&amp;"_"&amp;B208&amp;"_"&amp;C208&amp;"_"&amp;D208&amp;"_"&amp;E208&amp;"_"&amp;F208&amp;"  "&amp;V208)</f>
        <v>710_62_1370_5_310_01  R&amp;I-Schema Süd</v>
      </c>
    </row>
    <row r="209" spans="1:33" s="337" customFormat="1" ht="12.75" customHeight="1" x14ac:dyDescent="0.25">
      <c r="A209" s="28">
        <v>710</v>
      </c>
      <c r="B209" s="13">
        <v>62</v>
      </c>
      <c r="C209" s="7" t="s">
        <v>9</v>
      </c>
      <c r="D209" s="7" t="s">
        <v>98</v>
      </c>
      <c r="E209" s="7" t="s">
        <v>93</v>
      </c>
      <c r="F209" s="7" t="s">
        <v>25</v>
      </c>
      <c r="G209" s="931" t="s">
        <v>752</v>
      </c>
      <c r="H209" s="911">
        <v>44979</v>
      </c>
      <c r="I209" s="901" t="s">
        <v>1557</v>
      </c>
      <c r="J209" s="987" t="s">
        <v>26</v>
      </c>
      <c r="K209" s="988" t="s">
        <v>26</v>
      </c>
      <c r="L209" s="342">
        <v>44979</v>
      </c>
      <c r="M209" s="118"/>
      <c r="N209" s="5"/>
      <c r="O209" s="5"/>
      <c r="P209" s="390"/>
      <c r="Q209" s="538" t="s">
        <v>101</v>
      </c>
      <c r="R209" s="8" t="s">
        <v>102</v>
      </c>
      <c r="S209" s="8" t="s">
        <v>103</v>
      </c>
      <c r="T209" s="17" t="s">
        <v>248</v>
      </c>
      <c r="U209" s="17" t="s">
        <v>10</v>
      </c>
      <c r="V209" s="17" t="s">
        <v>413</v>
      </c>
      <c r="W209" s="27"/>
      <c r="X209" s="5" t="s">
        <v>14</v>
      </c>
      <c r="Y209" s="38" t="s">
        <v>244</v>
      </c>
      <c r="Z209" s="15" t="s">
        <v>21</v>
      </c>
      <c r="AA209" s="3" t="s">
        <v>32</v>
      </c>
      <c r="AB209" s="4"/>
      <c r="AC209" s="4" t="s">
        <v>275</v>
      </c>
      <c r="AD209" s="7" t="s">
        <v>28</v>
      </c>
      <c r="AE209" s="6" t="str">
        <f>IF(A209="","",A209&amp;"_"&amp;B209&amp;"_"&amp;C209&amp;"_"&amp;D209&amp;"_"&amp;E209&amp;"_"&amp;F209&amp;"_"&amp;G209)</f>
        <v>710_62_1370_5_310_01_D</v>
      </c>
      <c r="AF209" s="5">
        <v>46</v>
      </c>
      <c r="AG209" s="45" t="str">
        <f>IF(A209="","",A209&amp;"_"&amp;B209&amp;"_"&amp;C209&amp;"_"&amp;D209&amp;"_"&amp;E209&amp;"_"&amp;F209&amp;"  "&amp;V209)</f>
        <v>710_62_1370_5_310_01  R&amp;I-Schema Süd</v>
      </c>
    </row>
    <row r="210" spans="1:33" s="885" customFormat="1" ht="12.75" hidden="1" customHeight="1" x14ac:dyDescent="0.25">
      <c r="A210" s="874">
        <v>710</v>
      </c>
      <c r="B210" s="791">
        <v>62</v>
      </c>
      <c r="C210" s="875" t="s">
        <v>9</v>
      </c>
      <c r="D210" s="875" t="s">
        <v>98</v>
      </c>
      <c r="E210" s="875" t="s">
        <v>93</v>
      </c>
      <c r="F210" s="875" t="s">
        <v>29</v>
      </c>
      <c r="G210" s="933" t="s">
        <v>19</v>
      </c>
      <c r="H210" s="918">
        <v>43846</v>
      </c>
      <c r="I210" s="934" t="s">
        <v>1556</v>
      </c>
      <c r="J210" s="985" t="s">
        <v>26</v>
      </c>
      <c r="K210" s="986" t="s">
        <v>26</v>
      </c>
      <c r="L210" s="118" t="s">
        <v>564</v>
      </c>
      <c r="M210" s="118"/>
      <c r="N210" s="118"/>
      <c r="O210" s="118"/>
      <c r="P210" s="444"/>
      <c r="Q210" s="959" t="s">
        <v>101</v>
      </c>
      <c r="R210" s="878" t="s">
        <v>102</v>
      </c>
      <c r="S210" s="878" t="s">
        <v>103</v>
      </c>
      <c r="T210" s="879" t="s">
        <v>248</v>
      </c>
      <c r="U210" s="879" t="s">
        <v>10</v>
      </c>
      <c r="V210" s="879" t="s">
        <v>414</v>
      </c>
      <c r="W210" s="963"/>
      <c r="X210" s="118" t="s">
        <v>14</v>
      </c>
      <c r="Y210" s="919" t="s">
        <v>244</v>
      </c>
      <c r="Z210" s="920" t="s">
        <v>21</v>
      </c>
      <c r="AA210" s="882" t="s">
        <v>32</v>
      </c>
      <c r="AB210" s="883"/>
      <c r="AC210" s="883" t="s">
        <v>275</v>
      </c>
      <c r="AD210" s="875" t="s">
        <v>28</v>
      </c>
      <c r="AE210" s="128" t="str">
        <f t="shared" si="58"/>
        <v>710_62_1370_5_310_02_A</v>
      </c>
      <c r="AF210" s="118">
        <v>47</v>
      </c>
      <c r="AG210" s="884" t="str">
        <f t="shared" si="61"/>
        <v>710_62_1370_5_310_02  R&amp;I-Schema Nord</v>
      </c>
    </row>
    <row r="211" spans="1:33" s="885" customFormat="1" ht="12.75" hidden="1" customHeight="1" x14ac:dyDescent="0.25">
      <c r="A211" s="874">
        <v>710</v>
      </c>
      <c r="B211" s="791">
        <v>62</v>
      </c>
      <c r="C211" s="875" t="s">
        <v>9</v>
      </c>
      <c r="D211" s="875" t="s">
        <v>98</v>
      </c>
      <c r="E211" s="875" t="s">
        <v>93</v>
      </c>
      <c r="F211" s="875" t="s">
        <v>29</v>
      </c>
      <c r="G211" s="933" t="s">
        <v>56</v>
      </c>
      <c r="H211" s="918">
        <v>43992</v>
      </c>
      <c r="I211" s="934" t="s">
        <v>1556</v>
      </c>
      <c r="J211" s="985" t="s">
        <v>26</v>
      </c>
      <c r="K211" s="986" t="s">
        <v>26</v>
      </c>
      <c r="L211" s="859">
        <v>43993</v>
      </c>
      <c r="M211" s="118"/>
      <c r="N211" s="118"/>
      <c r="O211" s="118"/>
      <c r="P211" s="444"/>
      <c r="Q211" s="959" t="s">
        <v>101</v>
      </c>
      <c r="R211" s="878" t="s">
        <v>102</v>
      </c>
      <c r="S211" s="878" t="s">
        <v>103</v>
      </c>
      <c r="T211" s="879" t="s">
        <v>248</v>
      </c>
      <c r="U211" s="879" t="s">
        <v>10</v>
      </c>
      <c r="V211" s="879" t="s">
        <v>414</v>
      </c>
      <c r="W211" s="963"/>
      <c r="X211" s="118" t="s">
        <v>14</v>
      </c>
      <c r="Y211" s="919" t="s">
        <v>244</v>
      </c>
      <c r="Z211" s="920" t="s">
        <v>21</v>
      </c>
      <c r="AA211" s="882" t="s">
        <v>32</v>
      </c>
      <c r="AB211" s="883"/>
      <c r="AC211" s="883" t="s">
        <v>275</v>
      </c>
      <c r="AD211" s="875" t="s">
        <v>28</v>
      </c>
      <c r="AE211" s="128" t="str">
        <f t="shared" ref="AE211" si="152">IF(A211="","",A211&amp;"_"&amp;B211&amp;"_"&amp;C211&amp;"_"&amp;D211&amp;"_"&amp;E211&amp;"_"&amp;F211&amp;"_"&amp;G211)</f>
        <v>710_62_1370_5_310_02_B</v>
      </c>
      <c r="AF211" s="118">
        <v>47</v>
      </c>
      <c r="AG211" s="884" t="str">
        <f t="shared" ref="AG211" si="153">IF(A211="","",A211&amp;"_"&amp;B211&amp;"_"&amp;C211&amp;"_"&amp;D211&amp;"_"&amp;E211&amp;"_"&amp;F211&amp;"  "&amp;V211)</f>
        <v>710_62_1370_5_310_02  R&amp;I-Schema Nord</v>
      </c>
    </row>
    <row r="212" spans="1:33" s="885" customFormat="1" ht="12.75" hidden="1" customHeight="1" x14ac:dyDescent="0.25">
      <c r="A212" s="874">
        <v>710</v>
      </c>
      <c r="B212" s="791">
        <v>62</v>
      </c>
      <c r="C212" s="875" t="s">
        <v>9</v>
      </c>
      <c r="D212" s="875" t="s">
        <v>98</v>
      </c>
      <c r="E212" s="875" t="s">
        <v>93</v>
      </c>
      <c r="F212" s="875" t="s">
        <v>29</v>
      </c>
      <c r="G212" s="933" t="s">
        <v>54</v>
      </c>
      <c r="H212" s="918">
        <v>44588</v>
      </c>
      <c r="I212" s="934" t="s">
        <v>1556</v>
      </c>
      <c r="J212" s="985" t="s">
        <v>26</v>
      </c>
      <c r="K212" s="986" t="s">
        <v>26</v>
      </c>
      <c r="L212" s="859">
        <v>44632</v>
      </c>
      <c r="M212" s="859">
        <v>44678</v>
      </c>
      <c r="N212" s="118"/>
      <c r="O212" s="118"/>
      <c r="P212" s="444"/>
      <c r="Q212" s="959" t="s">
        <v>101</v>
      </c>
      <c r="R212" s="878" t="s">
        <v>102</v>
      </c>
      <c r="S212" s="878" t="s">
        <v>103</v>
      </c>
      <c r="T212" s="879" t="s">
        <v>248</v>
      </c>
      <c r="U212" s="879" t="s">
        <v>10</v>
      </c>
      <c r="V212" s="879" t="s">
        <v>414</v>
      </c>
      <c r="W212" s="963"/>
      <c r="X212" s="118" t="s">
        <v>14</v>
      </c>
      <c r="Y212" s="919" t="s">
        <v>244</v>
      </c>
      <c r="Z212" s="920" t="s">
        <v>21</v>
      </c>
      <c r="AA212" s="882" t="s">
        <v>32</v>
      </c>
      <c r="AB212" s="883"/>
      <c r="AC212" s="883" t="s">
        <v>275</v>
      </c>
      <c r="AD212" s="875" t="s">
        <v>28</v>
      </c>
      <c r="AE212" s="128" t="str">
        <f t="shared" si="58"/>
        <v>710_62_1370_5_310_02_C</v>
      </c>
      <c r="AF212" s="118">
        <v>46</v>
      </c>
      <c r="AG212" s="884" t="str">
        <f t="shared" si="61"/>
        <v>710_62_1370_5_310_02  R&amp;I-Schema Nord</v>
      </c>
    </row>
    <row r="213" spans="1:33" s="885" customFormat="1" ht="12.75" hidden="1" customHeight="1" x14ac:dyDescent="0.25">
      <c r="A213" s="874">
        <v>710</v>
      </c>
      <c r="B213" s="791">
        <v>62</v>
      </c>
      <c r="C213" s="875" t="s">
        <v>9</v>
      </c>
      <c r="D213" s="875" t="s">
        <v>98</v>
      </c>
      <c r="E213" s="875" t="s">
        <v>93</v>
      </c>
      <c r="F213" s="875" t="s">
        <v>29</v>
      </c>
      <c r="G213" s="933" t="s">
        <v>752</v>
      </c>
      <c r="H213" s="918">
        <v>44771</v>
      </c>
      <c r="I213" s="934" t="s">
        <v>1556</v>
      </c>
      <c r="J213" s="985" t="s">
        <v>26</v>
      </c>
      <c r="K213" s="986" t="s">
        <v>26</v>
      </c>
      <c r="L213" s="859">
        <v>44776</v>
      </c>
      <c r="M213" s="118"/>
      <c r="N213" s="118"/>
      <c r="O213" s="118"/>
      <c r="P213" s="444"/>
      <c r="Q213" s="959" t="s">
        <v>101</v>
      </c>
      <c r="R213" s="878" t="s">
        <v>102</v>
      </c>
      <c r="S213" s="878" t="s">
        <v>103</v>
      </c>
      <c r="T213" s="879" t="s">
        <v>248</v>
      </c>
      <c r="U213" s="879" t="s">
        <v>10</v>
      </c>
      <c r="V213" s="879" t="s">
        <v>414</v>
      </c>
      <c r="W213" s="963"/>
      <c r="X213" s="118" t="s">
        <v>14</v>
      </c>
      <c r="Y213" s="919" t="s">
        <v>244</v>
      </c>
      <c r="Z213" s="920" t="s">
        <v>21</v>
      </c>
      <c r="AA213" s="882" t="s">
        <v>32</v>
      </c>
      <c r="AB213" s="883"/>
      <c r="AC213" s="883" t="s">
        <v>275</v>
      </c>
      <c r="AD213" s="875" t="s">
        <v>28</v>
      </c>
      <c r="AE213" s="128" t="str">
        <f t="shared" ref="AE213" si="154">IF(A213="","",A213&amp;"_"&amp;B213&amp;"_"&amp;C213&amp;"_"&amp;D213&amp;"_"&amp;E213&amp;"_"&amp;F213&amp;"_"&amp;G213)</f>
        <v>710_62_1370_5_310_02_D</v>
      </c>
      <c r="AF213" s="118">
        <v>46</v>
      </c>
      <c r="AG213" s="884" t="str">
        <f t="shared" ref="AG213" si="155">IF(A213="","",A213&amp;"_"&amp;B213&amp;"_"&amp;C213&amp;"_"&amp;D213&amp;"_"&amp;E213&amp;"_"&amp;F213&amp;"  "&amp;V213)</f>
        <v>710_62_1370_5_310_02  R&amp;I-Schema Nord</v>
      </c>
    </row>
    <row r="214" spans="1:33" s="337" customFormat="1" ht="12.75" customHeight="1" x14ac:dyDescent="0.25">
      <c r="A214" s="28">
        <v>710</v>
      </c>
      <c r="B214" s="13">
        <v>62</v>
      </c>
      <c r="C214" s="7" t="s">
        <v>9</v>
      </c>
      <c r="D214" s="7" t="s">
        <v>98</v>
      </c>
      <c r="E214" s="7" t="s">
        <v>93</v>
      </c>
      <c r="F214" s="7" t="s">
        <v>29</v>
      </c>
      <c r="G214" s="931" t="s">
        <v>752</v>
      </c>
      <c r="H214" s="911">
        <v>44979</v>
      </c>
      <c r="I214" s="901" t="s">
        <v>1557</v>
      </c>
      <c r="J214" s="987" t="s">
        <v>26</v>
      </c>
      <c r="K214" s="988" t="s">
        <v>26</v>
      </c>
      <c r="L214" s="342">
        <v>44979</v>
      </c>
      <c r="M214" s="118"/>
      <c r="N214" s="5"/>
      <c r="O214" s="5"/>
      <c r="P214" s="390"/>
      <c r="Q214" s="538" t="s">
        <v>101</v>
      </c>
      <c r="R214" s="8" t="s">
        <v>102</v>
      </c>
      <c r="S214" s="8" t="s">
        <v>103</v>
      </c>
      <c r="T214" s="17" t="s">
        <v>248</v>
      </c>
      <c r="U214" s="17" t="s">
        <v>10</v>
      </c>
      <c r="V214" s="17" t="s">
        <v>414</v>
      </c>
      <c r="W214" s="27"/>
      <c r="X214" s="5" t="s">
        <v>14</v>
      </c>
      <c r="Y214" s="38" t="s">
        <v>244</v>
      </c>
      <c r="Z214" s="15" t="s">
        <v>21</v>
      </c>
      <c r="AA214" s="3" t="s">
        <v>32</v>
      </c>
      <c r="AB214" s="4"/>
      <c r="AC214" s="4" t="s">
        <v>275</v>
      </c>
      <c r="AD214" s="7" t="s">
        <v>28</v>
      </c>
      <c r="AE214" s="6" t="str">
        <f t="shared" si="58"/>
        <v>710_62_1370_5_310_02_D</v>
      </c>
      <c r="AF214" s="5">
        <v>46</v>
      </c>
      <c r="AG214" s="45" t="str">
        <f t="shared" si="61"/>
        <v>710_62_1370_5_310_02  R&amp;I-Schema Nord</v>
      </c>
    </row>
    <row r="215" spans="1:33" s="337" customFormat="1" ht="12.75" customHeight="1" x14ac:dyDescent="0.25">
      <c r="A215" s="28"/>
      <c r="B215" s="13"/>
      <c r="C215" s="7"/>
      <c r="D215" s="7"/>
      <c r="E215" s="7"/>
      <c r="F215" s="7"/>
      <c r="G215" s="931"/>
      <c r="H215" s="911"/>
      <c r="I215" s="160"/>
      <c r="J215" s="987"/>
      <c r="K215" s="988"/>
      <c r="L215" s="5"/>
      <c r="M215" s="2"/>
      <c r="N215" s="5"/>
      <c r="O215" s="5"/>
      <c r="P215" s="390"/>
      <c r="Q215" s="538"/>
      <c r="R215" s="8"/>
      <c r="S215" s="8"/>
      <c r="T215" s="17"/>
      <c r="U215" s="17"/>
      <c r="V215" s="17"/>
      <c r="W215" s="27"/>
      <c r="X215" s="5"/>
      <c r="Y215" s="38"/>
      <c r="Z215" s="15"/>
      <c r="AA215" s="3"/>
      <c r="AB215" s="4"/>
      <c r="AC215" s="4"/>
      <c r="AD215" s="7"/>
      <c r="AE215" s="6"/>
      <c r="AF215" s="5"/>
      <c r="AG215" s="45" t="str">
        <f t="shared" si="61"/>
        <v/>
      </c>
    </row>
    <row r="216" spans="1:33" s="184" customFormat="1" ht="12.75" customHeight="1" x14ac:dyDescent="0.25">
      <c r="A216" s="949"/>
      <c r="B216" s="351"/>
      <c r="C216" s="351"/>
      <c r="D216" s="351"/>
      <c r="E216" s="351"/>
      <c r="F216" s="351"/>
      <c r="G216" s="352"/>
      <c r="H216" s="912"/>
      <c r="I216" s="449"/>
      <c r="J216" s="387" t="s">
        <v>48</v>
      </c>
      <c r="K216" s="384"/>
      <c r="L216" s="384"/>
      <c r="M216" s="384"/>
      <c r="N216" s="384"/>
      <c r="O216" s="384"/>
      <c r="P216" s="388"/>
      <c r="Q216" s="378"/>
      <c r="R216" s="372"/>
      <c r="S216" s="372"/>
      <c r="T216" s="372"/>
      <c r="U216" s="372"/>
      <c r="V216" s="372"/>
      <c r="W216" s="353"/>
      <c r="X216" s="353"/>
      <c r="Y216" s="354"/>
      <c r="Z216" s="355"/>
      <c r="AA216" s="351"/>
      <c r="AB216" s="351"/>
      <c r="AC216" s="351"/>
      <c r="AD216" s="351"/>
      <c r="AE216" s="351" t="str">
        <f t="shared" ref="AE216:AE231" si="156">IF(A216="","",A216&amp;"_"&amp;B216&amp;"_"&amp;C216&amp;"_"&amp;D216&amp;"_"&amp;E216&amp;"_"&amp;F216&amp;"_"&amp;G216)</f>
        <v/>
      </c>
      <c r="AF216" s="351"/>
      <c r="AG216" s="456" t="str">
        <f>IF(A216="","",A216&amp;"_"&amp;B216&amp;"_"&amp;C216&amp;"_"&amp;D216&amp;"_"&amp;E216&amp;"_"&amp;F216&amp;"  "&amp;P216)</f>
        <v/>
      </c>
    </row>
    <row r="217" spans="1:33" s="885" customFormat="1" ht="12.75" hidden="1" customHeight="1" x14ac:dyDescent="0.25">
      <c r="A217" s="874">
        <v>710</v>
      </c>
      <c r="B217" s="791">
        <v>62</v>
      </c>
      <c r="C217" s="875" t="s">
        <v>59</v>
      </c>
      <c r="D217" s="875" t="s">
        <v>98</v>
      </c>
      <c r="E217" s="875" t="s">
        <v>60</v>
      </c>
      <c r="F217" s="875" t="s">
        <v>25</v>
      </c>
      <c r="G217" s="933" t="s">
        <v>19</v>
      </c>
      <c r="H217" s="918" t="s">
        <v>366</v>
      </c>
      <c r="I217" s="964" t="s">
        <v>1556</v>
      </c>
      <c r="J217" s="985" t="s">
        <v>26</v>
      </c>
      <c r="K217" s="986" t="s">
        <v>26</v>
      </c>
      <c r="L217" s="118" t="s">
        <v>564</v>
      </c>
      <c r="M217" s="929">
        <v>43970</v>
      </c>
      <c r="N217" s="118"/>
      <c r="O217" s="118"/>
      <c r="P217" s="444"/>
      <c r="Q217" s="959" t="s">
        <v>101</v>
      </c>
      <c r="R217" s="878" t="s">
        <v>102</v>
      </c>
      <c r="S217" s="878" t="s">
        <v>103</v>
      </c>
      <c r="T217" s="879" t="s">
        <v>248</v>
      </c>
      <c r="U217" s="879" t="s">
        <v>117</v>
      </c>
      <c r="V217" s="879" t="s">
        <v>270</v>
      </c>
      <c r="W217" s="879"/>
      <c r="X217" s="118" t="s">
        <v>14</v>
      </c>
      <c r="Y217" s="919" t="s">
        <v>244</v>
      </c>
      <c r="Z217" s="920" t="s">
        <v>21</v>
      </c>
      <c r="AA217" s="882" t="s">
        <v>53</v>
      </c>
      <c r="AB217" s="883"/>
      <c r="AC217" s="883" t="s">
        <v>274</v>
      </c>
      <c r="AD217" s="875" t="s">
        <v>28</v>
      </c>
      <c r="AE217" s="128" t="str">
        <f t="shared" ref="AE217" si="157">IF(A217="","",A217&amp;"_"&amp;B217&amp;"_"&amp;C217&amp;"_"&amp;D217&amp;"_"&amp;E217&amp;"_"&amp;F217&amp;"_"&amp;G217)</f>
        <v>710_62_1375_5_110_01_A</v>
      </c>
      <c r="AF217" s="118">
        <v>1</v>
      </c>
      <c r="AG217" s="884" t="str">
        <f t="shared" ref="AG217" si="158">IF(A217="","",A217&amp;"_"&amp;B217&amp;"_"&amp;C217&amp;"_"&amp;D217&amp;"_"&amp;E217&amp;"_"&amp;F217&amp;"  "&amp;V217)</f>
        <v>710_62_1375_5_110_01  Draufsicht</v>
      </c>
    </row>
    <row r="218" spans="1:33" s="184" customFormat="1" ht="12.75" customHeight="1" x14ac:dyDescent="0.25">
      <c r="A218" s="28">
        <v>710</v>
      </c>
      <c r="B218" s="13">
        <v>62</v>
      </c>
      <c r="C218" s="7" t="s">
        <v>59</v>
      </c>
      <c r="D218" s="7" t="s">
        <v>98</v>
      </c>
      <c r="E218" s="7" t="s">
        <v>60</v>
      </c>
      <c r="F218" s="7" t="s">
        <v>25</v>
      </c>
      <c r="G218" s="931" t="s">
        <v>56</v>
      </c>
      <c r="H218" s="911">
        <v>44575</v>
      </c>
      <c r="I218" s="854" t="s">
        <v>1557</v>
      </c>
      <c r="J218" s="987" t="s">
        <v>26</v>
      </c>
      <c r="K218" s="988" t="s">
        <v>26</v>
      </c>
      <c r="L218" s="342">
        <v>44584</v>
      </c>
      <c r="M218" s="342">
        <v>44592</v>
      </c>
      <c r="N218" s="5"/>
      <c r="O218" s="5"/>
      <c r="P218" s="390"/>
      <c r="Q218" s="538" t="s">
        <v>101</v>
      </c>
      <c r="R218" s="8" t="s">
        <v>102</v>
      </c>
      <c r="S218" s="8" t="s">
        <v>103</v>
      </c>
      <c r="T218" s="17" t="s">
        <v>248</v>
      </c>
      <c r="U218" s="17" t="s">
        <v>117</v>
      </c>
      <c r="V218" s="17" t="s">
        <v>270</v>
      </c>
      <c r="W218" s="17"/>
      <c r="X218" s="5" t="s">
        <v>14</v>
      </c>
      <c r="Y218" s="38" t="s">
        <v>244</v>
      </c>
      <c r="Z218" s="15" t="s">
        <v>21</v>
      </c>
      <c r="AA218" s="3" t="s">
        <v>53</v>
      </c>
      <c r="AB218" s="4"/>
      <c r="AC218" s="4" t="s">
        <v>274</v>
      </c>
      <c r="AD218" s="7" t="s">
        <v>28</v>
      </c>
      <c r="AE218" s="6" t="str">
        <f t="shared" si="156"/>
        <v>710_62_1375_5_110_01_B</v>
      </c>
      <c r="AF218" s="5">
        <v>1</v>
      </c>
      <c r="AG218" s="45" t="str">
        <f t="shared" ref="AG218:AG231" si="159">IF(A218="","",A218&amp;"_"&amp;B218&amp;"_"&amp;C218&amp;"_"&amp;D218&amp;"_"&amp;E218&amp;"_"&amp;F218&amp;"  "&amp;V218)</f>
        <v>710_62_1375_5_110_01  Draufsicht</v>
      </c>
    </row>
    <row r="219" spans="1:33" s="885" customFormat="1" ht="12.75" hidden="1" customHeight="1" x14ac:dyDescent="0.25">
      <c r="A219" s="874">
        <v>710</v>
      </c>
      <c r="B219" s="791">
        <v>62</v>
      </c>
      <c r="C219" s="875" t="s">
        <v>59</v>
      </c>
      <c r="D219" s="875" t="s">
        <v>98</v>
      </c>
      <c r="E219" s="875" t="s">
        <v>60</v>
      </c>
      <c r="F219" s="875" t="s">
        <v>29</v>
      </c>
      <c r="G219" s="933" t="s">
        <v>19</v>
      </c>
      <c r="H219" s="918" t="s">
        <v>366</v>
      </c>
      <c r="I219" s="964" t="s">
        <v>1556</v>
      </c>
      <c r="J219" s="985" t="s">
        <v>26</v>
      </c>
      <c r="K219" s="986" t="s">
        <v>26</v>
      </c>
      <c r="L219" s="118" t="s">
        <v>564</v>
      </c>
      <c r="M219" s="929">
        <v>43970</v>
      </c>
      <c r="N219" s="118"/>
      <c r="O219" s="118"/>
      <c r="P219" s="444"/>
      <c r="Q219" s="959" t="s">
        <v>101</v>
      </c>
      <c r="R219" s="878" t="s">
        <v>102</v>
      </c>
      <c r="S219" s="878" t="s">
        <v>103</v>
      </c>
      <c r="T219" s="879" t="s">
        <v>248</v>
      </c>
      <c r="U219" s="879" t="s">
        <v>117</v>
      </c>
      <c r="V219" s="879" t="s">
        <v>106</v>
      </c>
      <c r="W219" s="879"/>
      <c r="X219" s="118" t="s">
        <v>14</v>
      </c>
      <c r="Y219" s="919" t="s">
        <v>244</v>
      </c>
      <c r="Z219" s="920" t="s">
        <v>21</v>
      </c>
      <c r="AA219" s="882" t="s">
        <v>53</v>
      </c>
      <c r="AB219" s="883"/>
      <c r="AC219" s="883" t="s">
        <v>274</v>
      </c>
      <c r="AD219" s="875" t="s">
        <v>28</v>
      </c>
      <c r="AE219" s="128" t="str">
        <f t="shared" ref="AE219" si="160">IF(A219="","",A219&amp;"_"&amp;B219&amp;"_"&amp;C219&amp;"_"&amp;D219&amp;"_"&amp;E219&amp;"_"&amp;F219&amp;"_"&amp;G219)</f>
        <v>710_62_1375_5_110_02_A</v>
      </c>
      <c r="AF219" s="118">
        <v>2</v>
      </c>
      <c r="AG219" s="884" t="str">
        <f t="shared" ref="AG219" si="161">IF(A219="","",A219&amp;"_"&amp;B219&amp;"_"&amp;C219&amp;"_"&amp;D219&amp;"_"&amp;E219&amp;"_"&amp;F219&amp;"  "&amp;V219)</f>
        <v>710_62_1375_5_110_02  Grundriss</v>
      </c>
    </row>
    <row r="220" spans="1:33" s="184" customFormat="1" ht="12.75" customHeight="1" x14ac:dyDescent="0.25">
      <c r="A220" s="28">
        <v>710</v>
      </c>
      <c r="B220" s="13">
        <v>62</v>
      </c>
      <c r="C220" s="7" t="s">
        <v>59</v>
      </c>
      <c r="D220" s="7" t="s">
        <v>98</v>
      </c>
      <c r="E220" s="7" t="s">
        <v>60</v>
      </c>
      <c r="F220" s="7" t="s">
        <v>29</v>
      </c>
      <c r="G220" s="931" t="s">
        <v>56</v>
      </c>
      <c r="H220" s="911">
        <v>44575</v>
      </c>
      <c r="I220" s="854" t="s">
        <v>1557</v>
      </c>
      <c r="J220" s="987" t="s">
        <v>26</v>
      </c>
      <c r="K220" s="988" t="s">
        <v>26</v>
      </c>
      <c r="L220" s="342">
        <v>44584</v>
      </c>
      <c r="M220" s="342">
        <v>44592</v>
      </c>
      <c r="N220" s="5"/>
      <c r="O220" s="5"/>
      <c r="P220" s="390"/>
      <c r="Q220" s="538" t="s">
        <v>101</v>
      </c>
      <c r="R220" s="8" t="s">
        <v>102</v>
      </c>
      <c r="S220" s="8" t="s">
        <v>103</v>
      </c>
      <c r="T220" s="17" t="s">
        <v>248</v>
      </c>
      <c r="U220" s="17" t="s">
        <v>117</v>
      </c>
      <c r="V220" s="17" t="s">
        <v>106</v>
      </c>
      <c r="W220" s="17"/>
      <c r="X220" s="5" t="s">
        <v>14</v>
      </c>
      <c r="Y220" s="38" t="s">
        <v>244</v>
      </c>
      <c r="Z220" s="15" t="s">
        <v>21</v>
      </c>
      <c r="AA220" s="3" t="s">
        <v>53</v>
      </c>
      <c r="AB220" s="4"/>
      <c r="AC220" s="4" t="s">
        <v>274</v>
      </c>
      <c r="AD220" s="7" t="s">
        <v>28</v>
      </c>
      <c r="AE220" s="6" t="str">
        <f t="shared" si="156"/>
        <v>710_62_1375_5_110_02_B</v>
      </c>
      <c r="AF220" s="5">
        <v>2</v>
      </c>
      <c r="AG220" s="45" t="str">
        <f t="shared" si="159"/>
        <v>710_62_1375_5_110_02  Grundriss</v>
      </c>
    </row>
    <row r="221" spans="1:33" s="885" customFormat="1" ht="12.75" hidden="1" customHeight="1" x14ac:dyDescent="0.25">
      <c r="A221" s="874">
        <v>710</v>
      </c>
      <c r="B221" s="791">
        <v>62</v>
      </c>
      <c r="C221" s="875" t="s">
        <v>59</v>
      </c>
      <c r="D221" s="875" t="s">
        <v>98</v>
      </c>
      <c r="E221" s="875" t="s">
        <v>60</v>
      </c>
      <c r="F221" s="875" t="s">
        <v>31</v>
      </c>
      <c r="G221" s="933" t="s">
        <v>19</v>
      </c>
      <c r="H221" s="918" t="s">
        <v>366</v>
      </c>
      <c r="I221" s="964" t="s">
        <v>1556</v>
      </c>
      <c r="J221" s="985" t="s">
        <v>26</v>
      </c>
      <c r="K221" s="986" t="s">
        <v>26</v>
      </c>
      <c r="L221" s="118" t="s">
        <v>564</v>
      </c>
      <c r="M221" s="929">
        <v>43970</v>
      </c>
      <c r="N221" s="118"/>
      <c r="O221" s="118"/>
      <c r="P221" s="444"/>
      <c r="Q221" s="959" t="s">
        <v>101</v>
      </c>
      <c r="R221" s="878" t="s">
        <v>102</v>
      </c>
      <c r="S221" s="878" t="s">
        <v>103</v>
      </c>
      <c r="T221" s="879" t="s">
        <v>248</v>
      </c>
      <c r="U221" s="879" t="s">
        <v>117</v>
      </c>
      <c r="V221" s="879" t="s">
        <v>415</v>
      </c>
      <c r="W221" s="879"/>
      <c r="X221" s="118" t="s">
        <v>14</v>
      </c>
      <c r="Y221" s="919" t="s">
        <v>244</v>
      </c>
      <c r="Z221" s="920" t="s">
        <v>21</v>
      </c>
      <c r="AA221" s="882" t="s">
        <v>53</v>
      </c>
      <c r="AB221" s="883"/>
      <c r="AC221" s="883" t="s">
        <v>274</v>
      </c>
      <c r="AD221" s="875" t="s">
        <v>28</v>
      </c>
      <c r="AE221" s="128" t="str">
        <f t="shared" ref="AE221" si="162">IF(A221="","",A221&amp;"_"&amp;B221&amp;"_"&amp;C221&amp;"_"&amp;D221&amp;"_"&amp;E221&amp;"_"&amp;F221&amp;"_"&amp;G221)</f>
        <v>710_62_1375_5_110_03_A</v>
      </c>
      <c r="AF221" s="118">
        <v>3</v>
      </c>
      <c r="AG221" s="884" t="str">
        <f t="shared" ref="AG221" si="163">IF(A221="","",A221&amp;"_"&amp;B221&amp;"_"&amp;C221&amp;"_"&amp;D221&amp;"_"&amp;E221&amp;"_"&amp;F221&amp;"  "&amp;V221)</f>
        <v>710_62_1375_5_110_03  Grundriss unten + Schnitte E-E, F-F und G-G</v>
      </c>
    </row>
    <row r="222" spans="1:33" s="184" customFormat="1" ht="12.75" customHeight="1" x14ac:dyDescent="0.25">
      <c r="A222" s="28">
        <v>710</v>
      </c>
      <c r="B222" s="13">
        <v>62</v>
      </c>
      <c r="C222" s="7" t="s">
        <v>59</v>
      </c>
      <c r="D222" s="7" t="s">
        <v>98</v>
      </c>
      <c r="E222" s="7" t="s">
        <v>60</v>
      </c>
      <c r="F222" s="7" t="s">
        <v>31</v>
      </c>
      <c r="G222" s="931" t="s">
        <v>56</v>
      </c>
      <c r="H222" s="911">
        <v>44575</v>
      </c>
      <c r="I222" s="854" t="s">
        <v>1557</v>
      </c>
      <c r="J222" s="987" t="s">
        <v>26</v>
      </c>
      <c r="K222" s="988" t="s">
        <v>26</v>
      </c>
      <c r="L222" s="342">
        <v>44584</v>
      </c>
      <c r="M222" s="342">
        <v>44592</v>
      </c>
      <c r="N222" s="5"/>
      <c r="O222" s="5"/>
      <c r="P222" s="390"/>
      <c r="Q222" s="538" t="s">
        <v>101</v>
      </c>
      <c r="R222" s="8" t="s">
        <v>102</v>
      </c>
      <c r="S222" s="8" t="s">
        <v>103</v>
      </c>
      <c r="T222" s="17" t="s">
        <v>248</v>
      </c>
      <c r="U222" s="17" t="s">
        <v>117</v>
      </c>
      <c r="V222" s="17" t="s">
        <v>415</v>
      </c>
      <c r="W222" s="17"/>
      <c r="X222" s="5" t="s">
        <v>14</v>
      </c>
      <c r="Y222" s="38" t="s">
        <v>244</v>
      </c>
      <c r="Z222" s="15" t="s">
        <v>21</v>
      </c>
      <c r="AA222" s="3" t="s">
        <v>53</v>
      </c>
      <c r="AB222" s="4"/>
      <c r="AC222" s="4" t="s">
        <v>274</v>
      </c>
      <c r="AD222" s="7" t="s">
        <v>28</v>
      </c>
      <c r="AE222" s="6" t="str">
        <f t="shared" si="156"/>
        <v>710_62_1375_5_110_03_B</v>
      </c>
      <c r="AF222" s="5">
        <v>3</v>
      </c>
      <c r="AG222" s="45" t="str">
        <f t="shared" si="159"/>
        <v>710_62_1375_5_110_03  Grundriss unten + Schnitte E-E, F-F und G-G</v>
      </c>
    </row>
    <row r="223" spans="1:33" s="885" customFormat="1" ht="12.75" hidden="1" customHeight="1" x14ac:dyDescent="0.25">
      <c r="A223" s="874">
        <v>710</v>
      </c>
      <c r="B223" s="791">
        <v>62</v>
      </c>
      <c r="C223" s="875" t="s">
        <v>59</v>
      </c>
      <c r="D223" s="875" t="s">
        <v>98</v>
      </c>
      <c r="E223" s="875" t="s">
        <v>61</v>
      </c>
      <c r="F223" s="875" t="s">
        <v>25</v>
      </c>
      <c r="G223" s="933" t="s">
        <v>19</v>
      </c>
      <c r="H223" s="918" t="s">
        <v>366</v>
      </c>
      <c r="I223" s="964" t="s">
        <v>1556</v>
      </c>
      <c r="J223" s="985" t="s">
        <v>26</v>
      </c>
      <c r="K223" s="986" t="s">
        <v>26</v>
      </c>
      <c r="L223" s="118" t="s">
        <v>564</v>
      </c>
      <c r="M223" s="929">
        <v>43970</v>
      </c>
      <c r="N223" s="118"/>
      <c r="O223" s="118"/>
      <c r="P223" s="444"/>
      <c r="Q223" s="959" t="s">
        <v>101</v>
      </c>
      <c r="R223" s="878" t="s">
        <v>102</v>
      </c>
      <c r="S223" s="878" t="s">
        <v>103</v>
      </c>
      <c r="T223" s="879" t="s">
        <v>248</v>
      </c>
      <c r="U223" s="879" t="s">
        <v>117</v>
      </c>
      <c r="V223" s="879" t="s">
        <v>271</v>
      </c>
      <c r="W223" s="879"/>
      <c r="X223" s="118" t="s">
        <v>14</v>
      </c>
      <c r="Y223" s="919" t="s">
        <v>244</v>
      </c>
      <c r="Z223" s="920" t="s">
        <v>21</v>
      </c>
      <c r="AA223" s="882" t="s">
        <v>53</v>
      </c>
      <c r="AB223" s="883"/>
      <c r="AC223" s="883" t="s">
        <v>274</v>
      </c>
      <c r="AD223" s="875" t="s">
        <v>28</v>
      </c>
      <c r="AE223" s="128" t="str">
        <f t="shared" ref="AE223" si="164">IF(A223="","",A223&amp;"_"&amp;B223&amp;"_"&amp;C223&amp;"_"&amp;D223&amp;"_"&amp;E223&amp;"_"&amp;F223&amp;"_"&amp;G223)</f>
        <v>710_62_1375_5_120_01_A</v>
      </c>
      <c r="AF223" s="118">
        <v>4</v>
      </c>
      <c r="AG223" s="884" t="str">
        <f t="shared" ref="AG223" si="165">IF(A223="","",A223&amp;"_"&amp;B223&amp;"_"&amp;C223&amp;"_"&amp;D223&amp;"_"&amp;E223&amp;"_"&amp;F223&amp;"  "&amp;V223)</f>
        <v>710_62_1375_5_120_01  Schnitte A-A und B-B</v>
      </c>
    </row>
    <row r="224" spans="1:33" s="184" customFormat="1" ht="12.75" customHeight="1" x14ac:dyDescent="0.25">
      <c r="A224" s="28">
        <v>710</v>
      </c>
      <c r="B224" s="13">
        <v>62</v>
      </c>
      <c r="C224" s="7" t="s">
        <v>59</v>
      </c>
      <c r="D224" s="7" t="s">
        <v>98</v>
      </c>
      <c r="E224" s="7" t="s">
        <v>61</v>
      </c>
      <c r="F224" s="7" t="s">
        <v>25</v>
      </c>
      <c r="G224" s="931" t="s">
        <v>56</v>
      </c>
      <c r="H224" s="911">
        <v>44575</v>
      </c>
      <c r="I224" s="854" t="s">
        <v>1557</v>
      </c>
      <c r="J224" s="987" t="s">
        <v>26</v>
      </c>
      <c r="K224" s="988" t="s">
        <v>26</v>
      </c>
      <c r="L224" s="342">
        <v>44584</v>
      </c>
      <c r="M224" s="342">
        <v>44592</v>
      </c>
      <c r="N224" s="5"/>
      <c r="O224" s="5"/>
      <c r="P224" s="390"/>
      <c r="Q224" s="538" t="s">
        <v>101</v>
      </c>
      <c r="R224" s="8" t="s">
        <v>102</v>
      </c>
      <c r="S224" s="8" t="s">
        <v>103</v>
      </c>
      <c r="T224" s="17" t="s">
        <v>248</v>
      </c>
      <c r="U224" s="17" t="s">
        <v>117</v>
      </c>
      <c r="V224" s="17" t="s">
        <v>271</v>
      </c>
      <c r="W224" s="17"/>
      <c r="X224" s="5" t="s">
        <v>14</v>
      </c>
      <c r="Y224" s="38" t="s">
        <v>244</v>
      </c>
      <c r="Z224" s="15" t="s">
        <v>21</v>
      </c>
      <c r="AA224" s="3" t="s">
        <v>53</v>
      </c>
      <c r="AB224" s="4"/>
      <c r="AC224" s="4" t="s">
        <v>274</v>
      </c>
      <c r="AD224" s="7" t="s">
        <v>28</v>
      </c>
      <c r="AE224" s="6" t="str">
        <f t="shared" si="156"/>
        <v>710_62_1375_5_120_01_B</v>
      </c>
      <c r="AF224" s="5">
        <v>4</v>
      </c>
      <c r="AG224" s="45" t="str">
        <f t="shared" si="159"/>
        <v>710_62_1375_5_120_01  Schnitte A-A und B-B</v>
      </c>
    </row>
    <row r="225" spans="1:33" s="885" customFormat="1" ht="12.75" hidden="1" customHeight="1" x14ac:dyDescent="0.25">
      <c r="A225" s="874">
        <v>710</v>
      </c>
      <c r="B225" s="791">
        <v>62</v>
      </c>
      <c r="C225" s="875" t="s">
        <v>59</v>
      </c>
      <c r="D225" s="875" t="s">
        <v>98</v>
      </c>
      <c r="E225" s="875" t="s">
        <v>61</v>
      </c>
      <c r="F225" s="875" t="s">
        <v>29</v>
      </c>
      <c r="G225" s="933" t="s">
        <v>19</v>
      </c>
      <c r="H225" s="918" t="s">
        <v>366</v>
      </c>
      <c r="I225" s="964" t="s">
        <v>1556</v>
      </c>
      <c r="J225" s="985" t="s">
        <v>26</v>
      </c>
      <c r="K225" s="986" t="s">
        <v>26</v>
      </c>
      <c r="L225" s="118" t="s">
        <v>564</v>
      </c>
      <c r="M225" s="929">
        <v>43970</v>
      </c>
      <c r="N225" s="118"/>
      <c r="O225" s="118"/>
      <c r="P225" s="444"/>
      <c r="Q225" s="959" t="s">
        <v>101</v>
      </c>
      <c r="R225" s="878" t="s">
        <v>102</v>
      </c>
      <c r="S225" s="878" t="s">
        <v>103</v>
      </c>
      <c r="T225" s="879" t="s">
        <v>248</v>
      </c>
      <c r="U225" s="879" t="s">
        <v>117</v>
      </c>
      <c r="V225" s="879" t="s">
        <v>272</v>
      </c>
      <c r="W225" s="879"/>
      <c r="X225" s="118" t="s">
        <v>14</v>
      </c>
      <c r="Y225" s="919" t="s">
        <v>244</v>
      </c>
      <c r="Z225" s="920" t="s">
        <v>21</v>
      </c>
      <c r="AA225" s="882" t="s">
        <v>53</v>
      </c>
      <c r="AB225" s="883"/>
      <c r="AC225" s="883" t="s">
        <v>274</v>
      </c>
      <c r="AD225" s="875" t="s">
        <v>28</v>
      </c>
      <c r="AE225" s="128" t="str">
        <f t="shared" ref="AE225" si="166">IF(A225="","",A225&amp;"_"&amp;B225&amp;"_"&amp;C225&amp;"_"&amp;D225&amp;"_"&amp;E225&amp;"_"&amp;F225&amp;"_"&amp;G225)</f>
        <v>710_62_1375_5_120_02_A</v>
      </c>
      <c r="AF225" s="118">
        <v>5</v>
      </c>
      <c r="AG225" s="884" t="str">
        <f t="shared" ref="AG225" si="167">IF(A225="","",A225&amp;"_"&amp;B225&amp;"_"&amp;C225&amp;"_"&amp;D225&amp;"_"&amp;E225&amp;"_"&amp;F225&amp;"  "&amp;V225)</f>
        <v>710_62_1375_5_120_02  Schnitte C-C und D-D</v>
      </c>
    </row>
    <row r="226" spans="1:33" s="184" customFormat="1" ht="12.75" customHeight="1" x14ac:dyDescent="0.25">
      <c r="A226" s="28">
        <v>710</v>
      </c>
      <c r="B226" s="13">
        <v>62</v>
      </c>
      <c r="C226" s="7" t="s">
        <v>59</v>
      </c>
      <c r="D226" s="7" t="s">
        <v>98</v>
      </c>
      <c r="E226" s="7" t="s">
        <v>61</v>
      </c>
      <c r="F226" s="7" t="s">
        <v>29</v>
      </c>
      <c r="G226" s="931" t="s">
        <v>56</v>
      </c>
      <c r="H226" s="911">
        <v>44575</v>
      </c>
      <c r="I226" s="854" t="s">
        <v>1557</v>
      </c>
      <c r="J226" s="987" t="s">
        <v>26</v>
      </c>
      <c r="K226" s="988" t="s">
        <v>26</v>
      </c>
      <c r="L226" s="342">
        <v>44584</v>
      </c>
      <c r="M226" s="342">
        <v>44592</v>
      </c>
      <c r="N226" s="5"/>
      <c r="O226" s="5"/>
      <c r="P226" s="390"/>
      <c r="Q226" s="538" t="s">
        <v>101</v>
      </c>
      <c r="R226" s="8" t="s">
        <v>102</v>
      </c>
      <c r="S226" s="8" t="s">
        <v>103</v>
      </c>
      <c r="T226" s="17" t="s">
        <v>248</v>
      </c>
      <c r="U226" s="17" t="s">
        <v>117</v>
      </c>
      <c r="V226" s="17" t="s">
        <v>272</v>
      </c>
      <c r="W226" s="17"/>
      <c r="X226" s="5" t="s">
        <v>14</v>
      </c>
      <c r="Y226" s="38" t="s">
        <v>244</v>
      </c>
      <c r="Z226" s="15" t="s">
        <v>21</v>
      </c>
      <c r="AA226" s="3" t="s">
        <v>53</v>
      </c>
      <c r="AB226" s="4"/>
      <c r="AC226" s="4" t="s">
        <v>274</v>
      </c>
      <c r="AD226" s="7" t="s">
        <v>28</v>
      </c>
      <c r="AE226" s="6" t="str">
        <f t="shared" si="156"/>
        <v>710_62_1375_5_120_02_B</v>
      </c>
      <c r="AF226" s="5">
        <v>5</v>
      </c>
      <c r="AG226" s="45" t="str">
        <f t="shared" si="159"/>
        <v>710_62_1375_5_120_02  Schnitte C-C und D-D</v>
      </c>
    </row>
    <row r="227" spans="1:33" s="885" customFormat="1" ht="12.75" hidden="1" customHeight="1" x14ac:dyDescent="0.25">
      <c r="A227" s="874">
        <v>710</v>
      </c>
      <c r="B227" s="791">
        <v>62</v>
      </c>
      <c r="C227" s="875" t="s">
        <v>59</v>
      </c>
      <c r="D227" s="875" t="s">
        <v>98</v>
      </c>
      <c r="E227" s="875" t="s">
        <v>62</v>
      </c>
      <c r="F227" s="875" t="s">
        <v>25</v>
      </c>
      <c r="G227" s="933" t="s">
        <v>19</v>
      </c>
      <c r="H227" s="918" t="s">
        <v>366</v>
      </c>
      <c r="I227" s="964" t="s">
        <v>1556</v>
      </c>
      <c r="J227" s="985" t="s">
        <v>26</v>
      </c>
      <c r="K227" s="986" t="s">
        <v>26</v>
      </c>
      <c r="L227" s="118" t="s">
        <v>564</v>
      </c>
      <c r="M227" s="929">
        <v>43970</v>
      </c>
      <c r="N227" s="118"/>
      <c r="O227" s="118"/>
      <c r="P227" s="444"/>
      <c r="Q227" s="959" t="s">
        <v>101</v>
      </c>
      <c r="R227" s="878" t="s">
        <v>102</v>
      </c>
      <c r="S227" s="878" t="s">
        <v>103</v>
      </c>
      <c r="T227" s="879" t="s">
        <v>248</v>
      </c>
      <c r="U227" s="879" t="s">
        <v>117</v>
      </c>
      <c r="V227" s="879" t="s">
        <v>105</v>
      </c>
      <c r="W227" s="879"/>
      <c r="X227" s="118" t="s">
        <v>14</v>
      </c>
      <c r="Y227" s="919" t="s">
        <v>244</v>
      </c>
      <c r="Z227" s="920" t="s">
        <v>21</v>
      </c>
      <c r="AA227" s="882" t="s">
        <v>53</v>
      </c>
      <c r="AB227" s="883"/>
      <c r="AC227" s="883" t="s">
        <v>274</v>
      </c>
      <c r="AD227" s="875" t="s">
        <v>28</v>
      </c>
      <c r="AE227" s="128" t="str">
        <f t="shared" ref="AE227" si="168">IF(A227="","",A227&amp;"_"&amp;B227&amp;"_"&amp;C227&amp;"_"&amp;D227&amp;"_"&amp;E227&amp;"_"&amp;F227&amp;"_"&amp;G227)</f>
        <v>710_62_1375_5_130_01_A</v>
      </c>
      <c r="AF227" s="118">
        <v>6</v>
      </c>
      <c r="AG227" s="884" t="str">
        <f t="shared" ref="AG227" si="169">IF(A227="","",A227&amp;"_"&amp;B227&amp;"_"&amp;C227&amp;"_"&amp;D227&amp;"_"&amp;E227&amp;"_"&amp;F227&amp;"  "&amp;V227)</f>
        <v>710_62_1375_5_130_01  Ansichten</v>
      </c>
    </row>
    <row r="228" spans="1:33" s="184" customFormat="1" ht="12.75" customHeight="1" x14ac:dyDescent="0.25">
      <c r="A228" s="28">
        <v>710</v>
      </c>
      <c r="B228" s="13">
        <v>62</v>
      </c>
      <c r="C228" s="7" t="s">
        <v>59</v>
      </c>
      <c r="D228" s="7" t="s">
        <v>98</v>
      </c>
      <c r="E228" s="7" t="s">
        <v>62</v>
      </c>
      <c r="F228" s="7" t="s">
        <v>25</v>
      </c>
      <c r="G228" s="931" t="s">
        <v>56</v>
      </c>
      <c r="H228" s="911">
        <v>44575</v>
      </c>
      <c r="I228" s="854" t="s">
        <v>1557</v>
      </c>
      <c r="J228" s="987" t="s">
        <v>26</v>
      </c>
      <c r="K228" s="988" t="s">
        <v>26</v>
      </c>
      <c r="L228" s="342">
        <v>44584</v>
      </c>
      <c r="M228" s="342">
        <v>44592</v>
      </c>
      <c r="N228" s="5"/>
      <c r="O228" s="5"/>
      <c r="P228" s="390"/>
      <c r="Q228" s="538" t="s">
        <v>101</v>
      </c>
      <c r="R228" s="8" t="s">
        <v>102</v>
      </c>
      <c r="S228" s="8" t="s">
        <v>103</v>
      </c>
      <c r="T228" s="17" t="s">
        <v>248</v>
      </c>
      <c r="U228" s="17" t="s">
        <v>117</v>
      </c>
      <c r="V228" s="17" t="s">
        <v>105</v>
      </c>
      <c r="W228" s="17"/>
      <c r="X228" s="5" t="s">
        <v>14</v>
      </c>
      <c r="Y228" s="38" t="s">
        <v>244</v>
      </c>
      <c r="Z228" s="15" t="s">
        <v>21</v>
      </c>
      <c r="AA228" s="3" t="s">
        <v>53</v>
      </c>
      <c r="AB228" s="4"/>
      <c r="AC228" s="4" t="s">
        <v>274</v>
      </c>
      <c r="AD228" s="7" t="s">
        <v>28</v>
      </c>
      <c r="AE228" s="6" t="str">
        <f t="shared" si="156"/>
        <v>710_62_1375_5_130_01_B</v>
      </c>
      <c r="AF228" s="5">
        <v>6</v>
      </c>
      <c r="AG228" s="45" t="str">
        <f t="shared" si="159"/>
        <v>710_62_1375_5_130_01  Ansichten</v>
      </c>
    </row>
    <row r="229" spans="1:33" s="885" customFormat="1" ht="12.75" hidden="1" customHeight="1" x14ac:dyDescent="0.25">
      <c r="A229" s="874">
        <v>710</v>
      </c>
      <c r="B229" s="791">
        <v>62</v>
      </c>
      <c r="C229" s="875" t="s">
        <v>59</v>
      </c>
      <c r="D229" s="875" t="s">
        <v>98</v>
      </c>
      <c r="E229" s="875" t="s">
        <v>93</v>
      </c>
      <c r="F229" s="875" t="s">
        <v>25</v>
      </c>
      <c r="G229" s="933" t="s">
        <v>19</v>
      </c>
      <c r="H229" s="918" t="s">
        <v>366</v>
      </c>
      <c r="I229" s="964" t="s">
        <v>1556</v>
      </c>
      <c r="J229" s="985" t="s">
        <v>26</v>
      </c>
      <c r="K229" s="986" t="s">
        <v>26</v>
      </c>
      <c r="L229" s="118" t="s">
        <v>564</v>
      </c>
      <c r="M229" s="929">
        <v>43970</v>
      </c>
      <c r="N229" s="118"/>
      <c r="O229" s="118"/>
      <c r="P229" s="444"/>
      <c r="Q229" s="959" t="s">
        <v>101</v>
      </c>
      <c r="R229" s="878" t="s">
        <v>102</v>
      </c>
      <c r="S229" s="878" t="s">
        <v>103</v>
      </c>
      <c r="T229" s="879" t="s">
        <v>248</v>
      </c>
      <c r="U229" s="879" t="s">
        <v>117</v>
      </c>
      <c r="V229" s="879" t="s">
        <v>249</v>
      </c>
      <c r="W229" s="879"/>
      <c r="X229" s="118" t="s">
        <v>14</v>
      </c>
      <c r="Y229" s="919" t="s">
        <v>244</v>
      </c>
      <c r="Z229" s="920" t="s">
        <v>21</v>
      </c>
      <c r="AA229" s="882" t="s">
        <v>32</v>
      </c>
      <c r="AB229" s="883"/>
      <c r="AC229" s="883" t="s">
        <v>274</v>
      </c>
      <c r="AD229" s="875" t="s">
        <v>28</v>
      </c>
      <c r="AE229" s="128" t="str">
        <f t="shared" ref="AE229:AE230" si="170">IF(A229="","",A229&amp;"_"&amp;B229&amp;"_"&amp;C229&amp;"_"&amp;D229&amp;"_"&amp;E229&amp;"_"&amp;F229&amp;"_"&amp;G229)</f>
        <v>710_62_1375_5_310_01_A</v>
      </c>
      <c r="AF229" s="118">
        <v>7</v>
      </c>
      <c r="AG229" s="884" t="str">
        <f t="shared" ref="AG229:AG230" si="171">IF(A229="","",A229&amp;"_"&amp;B229&amp;"_"&amp;C229&amp;"_"&amp;D229&amp;"_"&amp;E229&amp;"_"&amp;F229&amp;"  "&amp;V229)</f>
        <v>710_62_1375_5_310_01  R&amp;I-Schema</v>
      </c>
    </row>
    <row r="230" spans="1:33" s="885" customFormat="1" ht="12.75" hidden="1" customHeight="1" x14ac:dyDescent="0.25">
      <c r="A230" s="874">
        <v>710</v>
      </c>
      <c r="B230" s="791">
        <v>62</v>
      </c>
      <c r="C230" s="875" t="s">
        <v>59</v>
      </c>
      <c r="D230" s="875" t="s">
        <v>98</v>
      </c>
      <c r="E230" s="875" t="s">
        <v>93</v>
      </c>
      <c r="F230" s="875" t="s">
        <v>25</v>
      </c>
      <c r="G230" s="933" t="s">
        <v>56</v>
      </c>
      <c r="H230" s="918">
        <v>44575</v>
      </c>
      <c r="I230" s="964" t="s">
        <v>1556</v>
      </c>
      <c r="J230" s="985" t="s">
        <v>26</v>
      </c>
      <c r="K230" s="986" t="s">
        <v>26</v>
      </c>
      <c r="L230" s="859">
        <v>44584</v>
      </c>
      <c r="M230" s="859">
        <v>44592</v>
      </c>
      <c r="N230" s="118"/>
      <c r="O230" s="118"/>
      <c r="P230" s="444"/>
      <c r="Q230" s="959" t="s">
        <v>101</v>
      </c>
      <c r="R230" s="878" t="s">
        <v>102</v>
      </c>
      <c r="S230" s="878" t="s">
        <v>103</v>
      </c>
      <c r="T230" s="879" t="s">
        <v>248</v>
      </c>
      <c r="U230" s="879" t="s">
        <v>117</v>
      </c>
      <c r="V230" s="879" t="s">
        <v>249</v>
      </c>
      <c r="W230" s="879"/>
      <c r="X230" s="118" t="s">
        <v>14</v>
      </c>
      <c r="Y230" s="919" t="s">
        <v>244</v>
      </c>
      <c r="Z230" s="920" t="s">
        <v>21</v>
      </c>
      <c r="AA230" s="882" t="s">
        <v>32</v>
      </c>
      <c r="AB230" s="883"/>
      <c r="AC230" s="883" t="s">
        <v>274</v>
      </c>
      <c r="AD230" s="875" t="s">
        <v>28</v>
      </c>
      <c r="AE230" s="128" t="str">
        <f t="shared" si="170"/>
        <v>710_62_1375_5_310_01_B</v>
      </c>
      <c r="AF230" s="118">
        <v>7</v>
      </c>
      <c r="AG230" s="884" t="str">
        <f t="shared" si="171"/>
        <v>710_62_1375_5_310_01  R&amp;I-Schema</v>
      </c>
    </row>
    <row r="231" spans="1:33" s="184" customFormat="1" ht="12.75" customHeight="1" x14ac:dyDescent="0.25">
      <c r="A231" s="28">
        <v>710</v>
      </c>
      <c r="B231" s="13">
        <v>62</v>
      </c>
      <c r="C231" s="7" t="s">
        <v>59</v>
      </c>
      <c r="D231" s="7" t="s">
        <v>98</v>
      </c>
      <c r="E231" s="7" t="s">
        <v>93</v>
      </c>
      <c r="F231" s="7" t="s">
        <v>25</v>
      </c>
      <c r="G231" s="931" t="s">
        <v>54</v>
      </c>
      <c r="H231" s="911">
        <v>44993</v>
      </c>
      <c r="I231" s="854" t="s">
        <v>1557</v>
      </c>
      <c r="J231" s="987" t="s">
        <v>26</v>
      </c>
      <c r="K231" s="988" t="s">
        <v>26</v>
      </c>
      <c r="L231" s="342">
        <v>45011</v>
      </c>
      <c r="M231" s="5"/>
      <c r="N231" s="5"/>
      <c r="O231" s="5"/>
      <c r="P231" s="390"/>
      <c r="Q231" s="538" t="s">
        <v>101</v>
      </c>
      <c r="R231" s="8" t="s">
        <v>102</v>
      </c>
      <c r="S231" s="8" t="s">
        <v>103</v>
      </c>
      <c r="T231" s="17" t="s">
        <v>248</v>
      </c>
      <c r="U231" s="17" t="s">
        <v>117</v>
      </c>
      <c r="V231" s="17" t="s">
        <v>249</v>
      </c>
      <c r="W231" s="17"/>
      <c r="X231" s="5" t="s">
        <v>14</v>
      </c>
      <c r="Y231" s="38" t="s">
        <v>244</v>
      </c>
      <c r="Z231" s="15" t="s">
        <v>21</v>
      </c>
      <c r="AA231" s="3" t="s">
        <v>32</v>
      </c>
      <c r="AB231" s="4"/>
      <c r="AC231" s="4" t="s">
        <v>274</v>
      </c>
      <c r="AD231" s="7" t="s">
        <v>28</v>
      </c>
      <c r="AE231" s="6" t="str">
        <f t="shared" si="156"/>
        <v>710_62_1375_5_310_01_C</v>
      </c>
      <c r="AF231" s="5">
        <v>7</v>
      </c>
      <c r="AG231" s="45" t="str">
        <f t="shared" si="159"/>
        <v>710_62_1375_5_310_01  R&amp;I-Schema</v>
      </c>
    </row>
    <row r="232" spans="1:33" s="184" customFormat="1" ht="12.75" customHeight="1" x14ac:dyDescent="0.25">
      <c r="A232" s="28"/>
      <c r="B232" s="13"/>
      <c r="C232" s="7"/>
      <c r="D232" s="7"/>
      <c r="E232" s="7"/>
      <c r="F232" s="7"/>
      <c r="G232" s="931"/>
      <c r="H232" s="911"/>
      <c r="I232" s="160"/>
      <c r="J232" s="987"/>
      <c r="K232" s="988"/>
      <c r="L232" s="5"/>
      <c r="M232" s="2"/>
      <c r="N232" s="5"/>
      <c r="O232" s="5"/>
      <c r="P232" s="390"/>
      <c r="Q232" s="538"/>
      <c r="R232" s="8"/>
      <c r="S232" s="8"/>
      <c r="T232" s="17"/>
      <c r="U232" s="17"/>
      <c r="V232" s="17"/>
      <c r="W232" s="17"/>
      <c r="X232" s="5"/>
      <c r="Y232" s="38"/>
      <c r="Z232" s="15"/>
      <c r="AA232" s="3"/>
      <c r="AB232" s="4"/>
      <c r="AC232" s="4"/>
      <c r="AD232" s="7"/>
      <c r="AE232" s="6"/>
      <c r="AF232" s="5"/>
      <c r="AG232" s="45"/>
    </row>
    <row r="233" spans="1:33" s="184" customFormat="1" ht="12.75" customHeight="1" x14ac:dyDescent="0.25">
      <c r="A233" s="949"/>
      <c r="B233" s="351"/>
      <c r="C233" s="351"/>
      <c r="D233" s="351"/>
      <c r="E233" s="351"/>
      <c r="F233" s="351"/>
      <c r="G233" s="352"/>
      <c r="H233" s="912"/>
      <c r="I233" s="449"/>
      <c r="J233" s="387" t="s">
        <v>47</v>
      </c>
      <c r="K233" s="384"/>
      <c r="L233" s="384"/>
      <c r="M233" s="384"/>
      <c r="N233" s="384"/>
      <c r="O233" s="384"/>
      <c r="P233" s="388"/>
      <c r="Q233" s="378"/>
      <c r="R233" s="372"/>
      <c r="S233" s="372"/>
      <c r="T233" s="372"/>
      <c r="U233" s="372"/>
      <c r="V233" s="372"/>
      <c r="W233" s="353"/>
      <c r="X233" s="353"/>
      <c r="Y233" s="354"/>
      <c r="Z233" s="355"/>
      <c r="AA233" s="351"/>
      <c r="AB233" s="351"/>
      <c r="AC233" s="351"/>
      <c r="AD233" s="351"/>
      <c r="AE233" s="351" t="str">
        <f t="shared" ref="AE233:AE257" si="172">IF(A233="","",A233&amp;"_"&amp;B233&amp;"_"&amp;C233&amp;"_"&amp;D233&amp;"_"&amp;E233&amp;"_"&amp;F233&amp;"_"&amp;G233)</f>
        <v/>
      </c>
      <c r="AF233" s="351"/>
      <c r="AG233" s="354"/>
    </row>
    <row r="234" spans="1:33" s="885" customFormat="1" ht="12.75" hidden="1" customHeight="1" x14ac:dyDescent="0.25">
      <c r="A234" s="874">
        <v>710</v>
      </c>
      <c r="B234" s="791">
        <v>62</v>
      </c>
      <c r="C234" s="875" t="s">
        <v>73</v>
      </c>
      <c r="D234" s="875" t="s">
        <v>98</v>
      </c>
      <c r="E234" s="875" t="s">
        <v>60</v>
      </c>
      <c r="F234" s="875" t="s">
        <v>25</v>
      </c>
      <c r="G234" s="933" t="s">
        <v>19</v>
      </c>
      <c r="H234" s="918" t="s">
        <v>574</v>
      </c>
      <c r="I234" s="964" t="s">
        <v>1556</v>
      </c>
      <c r="J234" s="985" t="s">
        <v>71</v>
      </c>
      <c r="K234" s="986" t="s">
        <v>71</v>
      </c>
      <c r="L234" s="929">
        <v>43900</v>
      </c>
      <c r="M234" s="929">
        <v>43970</v>
      </c>
      <c r="N234" s="118"/>
      <c r="O234" s="118"/>
      <c r="P234" s="444"/>
      <c r="Q234" s="959" t="s">
        <v>101</v>
      </c>
      <c r="R234" s="878" t="s">
        <v>102</v>
      </c>
      <c r="S234" s="878" t="s">
        <v>103</v>
      </c>
      <c r="T234" s="879" t="s">
        <v>248</v>
      </c>
      <c r="U234" s="879" t="s">
        <v>47</v>
      </c>
      <c r="V234" s="879" t="s">
        <v>142</v>
      </c>
      <c r="W234" s="879"/>
      <c r="X234" s="118" t="s">
        <v>14</v>
      </c>
      <c r="Y234" s="919" t="s">
        <v>244</v>
      </c>
      <c r="Z234" s="920" t="s">
        <v>21</v>
      </c>
      <c r="AA234" s="882" t="s">
        <v>53</v>
      </c>
      <c r="AB234" s="883"/>
      <c r="AC234" s="883" t="s">
        <v>745</v>
      </c>
      <c r="AD234" s="875" t="s">
        <v>18</v>
      </c>
      <c r="AE234" s="128" t="str">
        <f t="shared" ref="AE234" si="173">IF(A234="","",A234&amp;"_"&amp;B234&amp;"_"&amp;C234&amp;"_"&amp;D234&amp;"_"&amp;E234&amp;"_"&amp;F234&amp;"_"&amp;G234)</f>
        <v>710_62_1320_5_110_01_A</v>
      </c>
      <c r="AF234" s="118"/>
      <c r="AG234" s="884" t="str">
        <f t="shared" ref="AG234" si="174">IF(A234="","",A234&amp;"_"&amp;B234&amp;"_"&amp;C234&amp;"_"&amp;D234&amp;"_"&amp;E234&amp;"_"&amp;F234&amp;"  "&amp;V234)</f>
        <v>710_62_1320_5_110_01  Grundriss Erdgeschoss</v>
      </c>
    </row>
    <row r="235" spans="1:33" s="184" customFormat="1" ht="12.75" customHeight="1" x14ac:dyDescent="0.25">
      <c r="A235" s="28">
        <v>710</v>
      </c>
      <c r="B235" s="13">
        <v>62</v>
      </c>
      <c r="C235" s="7" t="s">
        <v>73</v>
      </c>
      <c r="D235" s="7" t="s">
        <v>98</v>
      </c>
      <c r="E235" s="7" t="s">
        <v>60</v>
      </c>
      <c r="F235" s="7" t="s">
        <v>25</v>
      </c>
      <c r="G235" s="931" t="s">
        <v>56</v>
      </c>
      <c r="H235" s="911">
        <v>44974</v>
      </c>
      <c r="I235" s="854" t="s">
        <v>1557</v>
      </c>
      <c r="J235" s="987" t="s">
        <v>71</v>
      </c>
      <c r="K235" s="988" t="s">
        <v>71</v>
      </c>
      <c r="L235" s="338">
        <v>44979</v>
      </c>
      <c r="M235" s="5"/>
      <c r="N235" s="5"/>
      <c r="O235" s="5"/>
      <c r="P235" s="390"/>
      <c r="Q235" s="538" t="s">
        <v>101</v>
      </c>
      <c r="R235" s="8" t="s">
        <v>102</v>
      </c>
      <c r="S235" s="8" t="s">
        <v>103</v>
      </c>
      <c r="T235" s="17" t="s">
        <v>248</v>
      </c>
      <c r="U235" s="17" t="s">
        <v>47</v>
      </c>
      <c r="V235" s="17" t="s">
        <v>142</v>
      </c>
      <c r="W235" s="17"/>
      <c r="X235" s="5" t="s">
        <v>14</v>
      </c>
      <c r="Y235" s="38" t="s">
        <v>244</v>
      </c>
      <c r="Z235" s="15" t="s">
        <v>21</v>
      </c>
      <c r="AA235" s="3" t="s">
        <v>53</v>
      </c>
      <c r="AB235" s="4"/>
      <c r="AC235" s="4" t="s">
        <v>745</v>
      </c>
      <c r="AD235" s="7" t="s">
        <v>18</v>
      </c>
      <c r="AE235" s="6" t="str">
        <f t="shared" si="172"/>
        <v>710_62_1320_5_110_01_B</v>
      </c>
      <c r="AF235" s="5"/>
      <c r="AG235" s="45" t="str">
        <f t="shared" ref="AG235:AG257" si="175">IF(A235="","",A235&amp;"_"&amp;B235&amp;"_"&amp;C235&amp;"_"&amp;D235&amp;"_"&amp;E235&amp;"_"&amp;F235&amp;"  "&amp;V235)</f>
        <v>710_62_1320_5_110_01  Grundriss Erdgeschoss</v>
      </c>
    </row>
    <row r="236" spans="1:33" s="885" customFormat="1" ht="12.75" hidden="1" customHeight="1" x14ac:dyDescent="0.25">
      <c r="A236" s="874">
        <v>710</v>
      </c>
      <c r="B236" s="791">
        <v>62</v>
      </c>
      <c r="C236" s="875" t="s">
        <v>73</v>
      </c>
      <c r="D236" s="875" t="s">
        <v>98</v>
      </c>
      <c r="E236" s="875" t="s">
        <v>60</v>
      </c>
      <c r="F236" s="875" t="s">
        <v>29</v>
      </c>
      <c r="G236" s="933" t="s">
        <v>19</v>
      </c>
      <c r="H236" s="918" t="s">
        <v>574</v>
      </c>
      <c r="I236" s="964" t="s">
        <v>1556</v>
      </c>
      <c r="J236" s="985" t="s">
        <v>71</v>
      </c>
      <c r="K236" s="986" t="s">
        <v>71</v>
      </c>
      <c r="L236" s="929">
        <v>43900</v>
      </c>
      <c r="M236" s="929">
        <v>43970</v>
      </c>
      <c r="N236" s="118"/>
      <c r="O236" s="118"/>
      <c r="P236" s="444"/>
      <c r="Q236" s="959" t="s">
        <v>101</v>
      </c>
      <c r="R236" s="878" t="s">
        <v>102</v>
      </c>
      <c r="S236" s="878" t="s">
        <v>103</v>
      </c>
      <c r="T236" s="879" t="s">
        <v>248</v>
      </c>
      <c r="U236" s="879" t="s">
        <v>47</v>
      </c>
      <c r="V236" s="879" t="s">
        <v>143</v>
      </c>
      <c r="W236" s="879"/>
      <c r="X236" s="118" t="s">
        <v>14</v>
      </c>
      <c r="Y236" s="919" t="s">
        <v>244</v>
      </c>
      <c r="Z236" s="920" t="s">
        <v>21</v>
      </c>
      <c r="AA236" s="882" t="s">
        <v>53</v>
      </c>
      <c r="AB236" s="883"/>
      <c r="AC236" s="883" t="s">
        <v>745</v>
      </c>
      <c r="AD236" s="875" t="s">
        <v>28</v>
      </c>
      <c r="AE236" s="128" t="str">
        <f t="shared" ref="AE236" si="176">IF(A236="","",A236&amp;"_"&amp;B236&amp;"_"&amp;C236&amp;"_"&amp;D236&amp;"_"&amp;E236&amp;"_"&amp;F236&amp;"_"&amp;G236)</f>
        <v>710_62_1320_5_110_02_A</v>
      </c>
      <c r="AF236" s="118"/>
      <c r="AG236" s="884" t="str">
        <f t="shared" ref="AG236" si="177">IF(A236="","",A236&amp;"_"&amp;B236&amp;"_"&amp;C236&amp;"_"&amp;D236&amp;"_"&amp;E236&amp;"_"&amp;F236&amp;"  "&amp;V236)</f>
        <v>710_62_1320_5_110_02  Grundriss Untergeschoss</v>
      </c>
    </row>
    <row r="237" spans="1:33" s="184" customFormat="1" ht="12.75" customHeight="1" x14ac:dyDescent="0.25">
      <c r="A237" s="28">
        <v>710</v>
      </c>
      <c r="B237" s="13">
        <v>62</v>
      </c>
      <c r="C237" s="7" t="s">
        <v>73</v>
      </c>
      <c r="D237" s="7" t="s">
        <v>98</v>
      </c>
      <c r="E237" s="7" t="s">
        <v>60</v>
      </c>
      <c r="F237" s="7" t="s">
        <v>29</v>
      </c>
      <c r="G237" s="931" t="s">
        <v>56</v>
      </c>
      <c r="H237" s="911">
        <v>44974</v>
      </c>
      <c r="I237" s="854" t="s">
        <v>1557</v>
      </c>
      <c r="J237" s="987" t="s">
        <v>71</v>
      </c>
      <c r="K237" s="988" t="s">
        <v>71</v>
      </c>
      <c r="L237" s="338">
        <v>44979</v>
      </c>
      <c r="M237" s="5"/>
      <c r="N237" s="5"/>
      <c r="O237" s="5"/>
      <c r="P237" s="390"/>
      <c r="Q237" s="538" t="s">
        <v>101</v>
      </c>
      <c r="R237" s="8" t="s">
        <v>102</v>
      </c>
      <c r="S237" s="8" t="s">
        <v>103</v>
      </c>
      <c r="T237" s="17" t="s">
        <v>248</v>
      </c>
      <c r="U237" s="17" t="s">
        <v>47</v>
      </c>
      <c r="V237" s="17" t="s">
        <v>143</v>
      </c>
      <c r="W237" s="17"/>
      <c r="X237" s="5" t="s">
        <v>14</v>
      </c>
      <c r="Y237" s="38" t="s">
        <v>244</v>
      </c>
      <c r="Z237" s="15" t="s">
        <v>21</v>
      </c>
      <c r="AA237" s="3" t="s">
        <v>53</v>
      </c>
      <c r="AB237" s="4"/>
      <c r="AC237" s="4" t="s">
        <v>745</v>
      </c>
      <c r="AD237" s="7" t="s">
        <v>28</v>
      </c>
      <c r="AE237" s="6" t="str">
        <f t="shared" si="172"/>
        <v>710_62_1320_5_110_02_B</v>
      </c>
      <c r="AF237" s="5"/>
      <c r="AG237" s="45" t="str">
        <f t="shared" si="175"/>
        <v>710_62_1320_5_110_02  Grundriss Untergeschoss</v>
      </c>
    </row>
    <row r="238" spans="1:33" s="885" customFormat="1" ht="12.75" hidden="1" customHeight="1" x14ac:dyDescent="0.25">
      <c r="A238" s="874">
        <v>710</v>
      </c>
      <c r="B238" s="791">
        <v>62</v>
      </c>
      <c r="C238" s="875" t="s">
        <v>73</v>
      </c>
      <c r="D238" s="875" t="s">
        <v>98</v>
      </c>
      <c r="E238" s="875" t="s">
        <v>60</v>
      </c>
      <c r="F238" s="875" t="s">
        <v>31</v>
      </c>
      <c r="G238" s="933" t="s">
        <v>19</v>
      </c>
      <c r="H238" s="918" t="s">
        <v>574</v>
      </c>
      <c r="I238" s="964" t="s">
        <v>1556</v>
      </c>
      <c r="J238" s="985" t="s">
        <v>71</v>
      </c>
      <c r="K238" s="986" t="s">
        <v>71</v>
      </c>
      <c r="L238" s="929">
        <v>43900</v>
      </c>
      <c r="M238" s="929">
        <v>43970</v>
      </c>
      <c r="N238" s="118"/>
      <c r="O238" s="118"/>
      <c r="P238" s="444"/>
      <c r="Q238" s="959" t="s">
        <v>101</v>
      </c>
      <c r="R238" s="878" t="s">
        <v>102</v>
      </c>
      <c r="S238" s="878" t="s">
        <v>103</v>
      </c>
      <c r="T238" s="879" t="s">
        <v>248</v>
      </c>
      <c r="U238" s="879" t="s">
        <v>145</v>
      </c>
      <c r="V238" s="879" t="s">
        <v>189</v>
      </c>
      <c r="W238" s="879"/>
      <c r="X238" s="118" t="s">
        <v>14</v>
      </c>
      <c r="Y238" s="919" t="s">
        <v>244</v>
      </c>
      <c r="Z238" s="920" t="s">
        <v>21</v>
      </c>
      <c r="AA238" s="882" t="s">
        <v>575</v>
      </c>
      <c r="AB238" s="883"/>
      <c r="AC238" s="883" t="s">
        <v>745</v>
      </c>
      <c r="AD238" s="875" t="s">
        <v>28</v>
      </c>
      <c r="AE238" s="128" t="str">
        <f t="shared" si="172"/>
        <v>710_62_1320_5_110_03_A</v>
      </c>
      <c r="AF238" s="118"/>
      <c r="AG238" s="884" t="str">
        <f t="shared" si="175"/>
        <v>710_62_1320_5_110_03  Grundriss, Schnitte A-A, B-B</v>
      </c>
    </row>
    <row r="239" spans="1:33" s="885" customFormat="1" ht="12.75" hidden="1" customHeight="1" x14ac:dyDescent="0.25">
      <c r="A239" s="874">
        <v>710</v>
      </c>
      <c r="B239" s="791">
        <v>62</v>
      </c>
      <c r="C239" s="875" t="s">
        <v>73</v>
      </c>
      <c r="D239" s="875" t="s">
        <v>98</v>
      </c>
      <c r="E239" s="875" t="s">
        <v>61</v>
      </c>
      <c r="F239" s="875" t="s">
        <v>25</v>
      </c>
      <c r="G239" s="933" t="s">
        <v>19</v>
      </c>
      <c r="H239" s="918" t="s">
        <v>574</v>
      </c>
      <c r="I239" s="964" t="s">
        <v>1556</v>
      </c>
      <c r="J239" s="985" t="s">
        <v>71</v>
      </c>
      <c r="K239" s="986" t="s">
        <v>71</v>
      </c>
      <c r="L239" s="929">
        <v>43900</v>
      </c>
      <c r="M239" s="929">
        <v>43970</v>
      </c>
      <c r="N239" s="118"/>
      <c r="O239" s="118"/>
      <c r="P239" s="444"/>
      <c r="Q239" s="959" t="s">
        <v>101</v>
      </c>
      <c r="R239" s="878" t="s">
        <v>102</v>
      </c>
      <c r="S239" s="878" t="s">
        <v>103</v>
      </c>
      <c r="T239" s="879" t="s">
        <v>248</v>
      </c>
      <c r="U239" s="879" t="s">
        <v>47</v>
      </c>
      <c r="V239" s="879" t="s">
        <v>119</v>
      </c>
      <c r="W239" s="879"/>
      <c r="X239" s="118" t="s">
        <v>14</v>
      </c>
      <c r="Y239" s="919" t="s">
        <v>244</v>
      </c>
      <c r="Z239" s="920" t="s">
        <v>21</v>
      </c>
      <c r="AA239" s="882" t="s">
        <v>575</v>
      </c>
      <c r="AB239" s="883"/>
      <c r="AC239" s="883" t="s">
        <v>745</v>
      </c>
      <c r="AD239" s="875" t="s">
        <v>28</v>
      </c>
      <c r="AE239" s="128" t="str">
        <f t="shared" ref="AE239" si="178">IF(A239="","",A239&amp;"_"&amp;B239&amp;"_"&amp;C239&amp;"_"&amp;D239&amp;"_"&amp;E239&amp;"_"&amp;F239&amp;"_"&amp;G239)</f>
        <v>710_62_1320_5_120_01_A</v>
      </c>
      <c r="AF239" s="118"/>
      <c r="AG239" s="884" t="str">
        <f t="shared" ref="AG239" si="179">IF(A239="","",A239&amp;"_"&amp;B239&amp;"_"&amp;C239&amp;"_"&amp;D239&amp;"_"&amp;E239&amp;"_"&amp;F239&amp;"  "&amp;V239)</f>
        <v>710_62_1320_5_120_01  Schnitt A-A</v>
      </c>
    </row>
    <row r="240" spans="1:33" s="184" customFormat="1" ht="12.75" customHeight="1" x14ac:dyDescent="0.25">
      <c r="A240" s="28">
        <v>710</v>
      </c>
      <c r="B240" s="13">
        <v>62</v>
      </c>
      <c r="C240" s="7" t="s">
        <v>73</v>
      </c>
      <c r="D240" s="7" t="s">
        <v>98</v>
      </c>
      <c r="E240" s="7" t="s">
        <v>61</v>
      </c>
      <c r="F240" s="7" t="s">
        <v>25</v>
      </c>
      <c r="G240" s="931" t="s">
        <v>56</v>
      </c>
      <c r="H240" s="911">
        <v>44974</v>
      </c>
      <c r="I240" s="854" t="s">
        <v>1557</v>
      </c>
      <c r="J240" s="987" t="s">
        <v>71</v>
      </c>
      <c r="K240" s="988" t="s">
        <v>71</v>
      </c>
      <c r="L240" s="338">
        <v>44979</v>
      </c>
      <c r="M240" s="5"/>
      <c r="N240" s="5"/>
      <c r="O240" s="5"/>
      <c r="P240" s="390"/>
      <c r="Q240" s="538" t="s">
        <v>101</v>
      </c>
      <c r="R240" s="8" t="s">
        <v>102</v>
      </c>
      <c r="S240" s="8" t="s">
        <v>103</v>
      </c>
      <c r="T240" s="17" t="s">
        <v>248</v>
      </c>
      <c r="U240" s="17" t="s">
        <v>47</v>
      </c>
      <c r="V240" s="17" t="s">
        <v>119</v>
      </c>
      <c r="W240" s="17"/>
      <c r="X240" s="5" t="s">
        <v>14</v>
      </c>
      <c r="Y240" s="38" t="s">
        <v>244</v>
      </c>
      <c r="Z240" s="15" t="s">
        <v>21</v>
      </c>
      <c r="AA240" s="3" t="s">
        <v>575</v>
      </c>
      <c r="AB240" s="4"/>
      <c r="AC240" s="4" t="s">
        <v>745</v>
      </c>
      <c r="AD240" s="7" t="s">
        <v>28</v>
      </c>
      <c r="AE240" s="6" t="str">
        <f t="shared" si="172"/>
        <v>710_62_1320_5_120_01_B</v>
      </c>
      <c r="AF240" s="5"/>
      <c r="AG240" s="45" t="str">
        <f t="shared" si="175"/>
        <v>710_62_1320_5_120_01  Schnitt A-A</v>
      </c>
    </row>
    <row r="241" spans="1:33" s="885" customFormat="1" ht="12.75" hidden="1" customHeight="1" x14ac:dyDescent="0.25">
      <c r="A241" s="874">
        <v>710</v>
      </c>
      <c r="B241" s="791">
        <v>62</v>
      </c>
      <c r="C241" s="875" t="s">
        <v>73</v>
      </c>
      <c r="D241" s="875" t="s">
        <v>98</v>
      </c>
      <c r="E241" s="875" t="s">
        <v>61</v>
      </c>
      <c r="F241" s="875" t="s">
        <v>29</v>
      </c>
      <c r="G241" s="933" t="s">
        <v>19</v>
      </c>
      <c r="H241" s="918" t="s">
        <v>574</v>
      </c>
      <c r="I241" s="964" t="s">
        <v>1556</v>
      </c>
      <c r="J241" s="985" t="s">
        <v>71</v>
      </c>
      <c r="K241" s="986" t="s">
        <v>71</v>
      </c>
      <c r="L241" s="929">
        <v>43900</v>
      </c>
      <c r="M241" s="929">
        <v>43970</v>
      </c>
      <c r="N241" s="118"/>
      <c r="O241" s="118"/>
      <c r="P241" s="444"/>
      <c r="Q241" s="959" t="s">
        <v>101</v>
      </c>
      <c r="R241" s="878" t="s">
        <v>102</v>
      </c>
      <c r="S241" s="878" t="s">
        <v>103</v>
      </c>
      <c r="T241" s="879" t="s">
        <v>248</v>
      </c>
      <c r="U241" s="879" t="s">
        <v>47</v>
      </c>
      <c r="V241" s="879" t="s">
        <v>120</v>
      </c>
      <c r="W241" s="879"/>
      <c r="X241" s="118" t="s">
        <v>14</v>
      </c>
      <c r="Y241" s="919" t="s">
        <v>244</v>
      </c>
      <c r="Z241" s="920" t="s">
        <v>21</v>
      </c>
      <c r="AA241" s="882" t="s">
        <v>53</v>
      </c>
      <c r="AB241" s="883"/>
      <c r="AC241" s="883" t="s">
        <v>745</v>
      </c>
      <c r="AD241" s="875" t="s">
        <v>18</v>
      </c>
      <c r="AE241" s="128" t="str">
        <f t="shared" ref="AE241" si="180">IF(A241="","",A241&amp;"_"&amp;B241&amp;"_"&amp;C241&amp;"_"&amp;D241&amp;"_"&amp;E241&amp;"_"&amp;F241&amp;"_"&amp;G241)</f>
        <v>710_62_1320_5_120_02_A</v>
      </c>
      <c r="AF241" s="118"/>
      <c r="AG241" s="884" t="str">
        <f t="shared" ref="AG241" si="181">IF(A241="","",A241&amp;"_"&amp;B241&amp;"_"&amp;C241&amp;"_"&amp;D241&amp;"_"&amp;E241&amp;"_"&amp;F241&amp;"  "&amp;V241)</f>
        <v>710_62_1320_5_120_02  Schnitt B-B</v>
      </c>
    </row>
    <row r="242" spans="1:33" s="184" customFormat="1" ht="12.75" customHeight="1" x14ac:dyDescent="0.25">
      <c r="A242" s="28">
        <v>710</v>
      </c>
      <c r="B242" s="13">
        <v>62</v>
      </c>
      <c r="C242" s="7" t="s">
        <v>73</v>
      </c>
      <c r="D242" s="7" t="s">
        <v>98</v>
      </c>
      <c r="E242" s="7" t="s">
        <v>61</v>
      </c>
      <c r="F242" s="7" t="s">
        <v>29</v>
      </c>
      <c r="G242" s="931" t="s">
        <v>56</v>
      </c>
      <c r="H242" s="911">
        <v>44974</v>
      </c>
      <c r="I242" s="854" t="s">
        <v>1557</v>
      </c>
      <c r="J242" s="987" t="s">
        <v>71</v>
      </c>
      <c r="K242" s="988" t="s">
        <v>71</v>
      </c>
      <c r="L242" s="338">
        <v>44979</v>
      </c>
      <c r="M242" s="5"/>
      <c r="N242" s="5"/>
      <c r="O242" s="5"/>
      <c r="P242" s="390"/>
      <c r="Q242" s="538" t="s">
        <v>101</v>
      </c>
      <c r="R242" s="8" t="s">
        <v>102</v>
      </c>
      <c r="S242" s="8" t="s">
        <v>103</v>
      </c>
      <c r="T242" s="17" t="s">
        <v>248</v>
      </c>
      <c r="U242" s="17" t="s">
        <v>47</v>
      </c>
      <c r="V242" s="17" t="s">
        <v>120</v>
      </c>
      <c r="W242" s="17"/>
      <c r="X242" s="5" t="s">
        <v>14</v>
      </c>
      <c r="Y242" s="38" t="s">
        <v>244</v>
      </c>
      <c r="Z242" s="15" t="s">
        <v>21</v>
      </c>
      <c r="AA242" s="3" t="s">
        <v>53</v>
      </c>
      <c r="AB242" s="4"/>
      <c r="AC242" s="4" t="s">
        <v>745</v>
      </c>
      <c r="AD242" s="7" t="s">
        <v>18</v>
      </c>
      <c r="AE242" s="6" t="str">
        <f t="shared" si="172"/>
        <v>710_62_1320_5_120_02_B</v>
      </c>
      <c r="AF242" s="5"/>
      <c r="AG242" s="45" t="str">
        <f t="shared" si="175"/>
        <v>710_62_1320_5_120_02  Schnitt B-B</v>
      </c>
    </row>
    <row r="243" spans="1:33" s="885" customFormat="1" ht="12.75" hidden="1" customHeight="1" x14ac:dyDescent="0.25">
      <c r="A243" s="874">
        <v>710</v>
      </c>
      <c r="B243" s="791">
        <v>62</v>
      </c>
      <c r="C243" s="875" t="s">
        <v>73</v>
      </c>
      <c r="D243" s="875" t="s">
        <v>98</v>
      </c>
      <c r="E243" s="875" t="s">
        <v>61</v>
      </c>
      <c r="F243" s="875" t="s">
        <v>31</v>
      </c>
      <c r="G243" s="933" t="s">
        <v>19</v>
      </c>
      <c r="H243" s="918" t="s">
        <v>574</v>
      </c>
      <c r="I243" s="964" t="s">
        <v>1556</v>
      </c>
      <c r="J243" s="985" t="s">
        <v>71</v>
      </c>
      <c r="K243" s="986" t="s">
        <v>71</v>
      </c>
      <c r="L243" s="929">
        <v>43900</v>
      </c>
      <c r="M243" s="929">
        <v>43970</v>
      </c>
      <c r="N243" s="118"/>
      <c r="O243" s="118"/>
      <c r="P243" s="444"/>
      <c r="Q243" s="959" t="s">
        <v>101</v>
      </c>
      <c r="R243" s="878" t="s">
        <v>102</v>
      </c>
      <c r="S243" s="878" t="s">
        <v>103</v>
      </c>
      <c r="T243" s="879" t="s">
        <v>248</v>
      </c>
      <c r="U243" s="879" t="s">
        <v>47</v>
      </c>
      <c r="V243" s="879" t="s">
        <v>144</v>
      </c>
      <c r="W243" s="879"/>
      <c r="X243" s="118" t="s">
        <v>14</v>
      </c>
      <c r="Y243" s="919" t="s">
        <v>244</v>
      </c>
      <c r="Z243" s="920" t="s">
        <v>21</v>
      </c>
      <c r="AA243" s="882" t="s">
        <v>53</v>
      </c>
      <c r="AB243" s="883"/>
      <c r="AC243" s="883" t="s">
        <v>745</v>
      </c>
      <c r="AD243" s="875" t="s">
        <v>80</v>
      </c>
      <c r="AE243" s="128" t="str">
        <f t="shared" ref="AE243" si="182">IF(A243="","",A243&amp;"_"&amp;B243&amp;"_"&amp;C243&amp;"_"&amp;D243&amp;"_"&amp;E243&amp;"_"&amp;F243&amp;"_"&amp;G243)</f>
        <v>710_62_1320_5_120_03_A</v>
      </c>
      <c r="AF243" s="118"/>
      <c r="AG243" s="884" t="str">
        <f t="shared" ref="AG243" si="183">IF(A243="","",A243&amp;"_"&amp;B243&amp;"_"&amp;C243&amp;"_"&amp;D243&amp;"_"&amp;E243&amp;"_"&amp;F243&amp;"  "&amp;V243)</f>
        <v>710_62_1320_5_120_03  Schnitt C-C, D-D</v>
      </c>
    </row>
    <row r="244" spans="1:33" s="184" customFormat="1" ht="12.75" customHeight="1" x14ac:dyDescent="0.25">
      <c r="A244" s="28">
        <v>710</v>
      </c>
      <c r="B244" s="13">
        <v>62</v>
      </c>
      <c r="C244" s="7" t="s">
        <v>73</v>
      </c>
      <c r="D244" s="7" t="s">
        <v>98</v>
      </c>
      <c r="E244" s="7" t="s">
        <v>61</v>
      </c>
      <c r="F244" s="7" t="s">
        <v>31</v>
      </c>
      <c r="G244" s="931" t="s">
        <v>56</v>
      </c>
      <c r="H244" s="911">
        <v>44974</v>
      </c>
      <c r="I244" s="854" t="s">
        <v>1557</v>
      </c>
      <c r="J244" s="987" t="s">
        <v>71</v>
      </c>
      <c r="K244" s="988" t="s">
        <v>71</v>
      </c>
      <c r="L244" s="338">
        <v>44979</v>
      </c>
      <c r="M244" s="5"/>
      <c r="N244" s="5"/>
      <c r="O244" s="5"/>
      <c r="P244" s="390"/>
      <c r="Q244" s="538" t="s">
        <v>101</v>
      </c>
      <c r="R244" s="8" t="s">
        <v>102</v>
      </c>
      <c r="S244" s="8" t="s">
        <v>103</v>
      </c>
      <c r="T244" s="17" t="s">
        <v>248</v>
      </c>
      <c r="U244" s="17" t="s">
        <v>47</v>
      </c>
      <c r="V244" s="17" t="s">
        <v>144</v>
      </c>
      <c r="W244" s="17"/>
      <c r="X244" s="5" t="s">
        <v>14</v>
      </c>
      <c r="Y244" s="38" t="s">
        <v>244</v>
      </c>
      <c r="Z244" s="15" t="s">
        <v>21</v>
      </c>
      <c r="AA244" s="3" t="s">
        <v>53</v>
      </c>
      <c r="AB244" s="4"/>
      <c r="AC244" s="4" t="s">
        <v>745</v>
      </c>
      <c r="AD244" s="7" t="s">
        <v>80</v>
      </c>
      <c r="AE244" s="6" t="str">
        <f t="shared" si="172"/>
        <v>710_62_1320_5_120_03_B</v>
      </c>
      <c r="AF244" s="5"/>
      <c r="AG244" s="45" t="str">
        <f t="shared" si="175"/>
        <v>710_62_1320_5_120_03  Schnitt C-C, D-D</v>
      </c>
    </row>
    <row r="245" spans="1:33" s="184" customFormat="1" ht="12.75" customHeight="1" x14ac:dyDescent="0.25">
      <c r="A245" s="28">
        <v>710</v>
      </c>
      <c r="B245" s="13">
        <v>62</v>
      </c>
      <c r="C245" s="7" t="s">
        <v>73</v>
      </c>
      <c r="D245" s="7" t="s">
        <v>98</v>
      </c>
      <c r="E245" s="7" t="s">
        <v>116</v>
      </c>
      <c r="F245" s="7" t="s">
        <v>25</v>
      </c>
      <c r="G245" s="931" t="s">
        <v>56</v>
      </c>
      <c r="H245" s="911">
        <v>44974</v>
      </c>
      <c r="I245" s="854" t="s">
        <v>1557</v>
      </c>
      <c r="J245" s="987" t="s">
        <v>71</v>
      </c>
      <c r="K245" s="988" t="s">
        <v>71</v>
      </c>
      <c r="L245" s="338">
        <v>44979</v>
      </c>
      <c r="M245" s="5"/>
      <c r="N245" s="5"/>
      <c r="O245" s="5"/>
      <c r="P245" s="390"/>
      <c r="Q245" s="538" t="s">
        <v>101</v>
      </c>
      <c r="R245" s="8" t="s">
        <v>102</v>
      </c>
      <c r="S245" s="8" t="s">
        <v>103</v>
      </c>
      <c r="T245" s="17" t="s">
        <v>248</v>
      </c>
      <c r="U245" s="17" t="s">
        <v>47</v>
      </c>
      <c r="V245" s="17" t="s">
        <v>2649</v>
      </c>
      <c r="W245" s="17"/>
      <c r="X245" s="5" t="s">
        <v>14</v>
      </c>
      <c r="Y245" s="38" t="s">
        <v>244</v>
      </c>
      <c r="Z245" s="15" t="s">
        <v>21</v>
      </c>
      <c r="AA245" s="3" t="s">
        <v>53</v>
      </c>
      <c r="AB245" s="4"/>
      <c r="AC245" s="4" t="s">
        <v>745</v>
      </c>
      <c r="AD245" s="7" t="s">
        <v>80</v>
      </c>
      <c r="AE245" s="6" t="str">
        <f t="shared" ref="AE245" si="184">IF(A245="","",A245&amp;"_"&amp;B245&amp;"_"&amp;C245&amp;"_"&amp;D245&amp;"_"&amp;E245&amp;"_"&amp;F245&amp;"_"&amp;G245)</f>
        <v>710_62_1320_5_210_01_B</v>
      </c>
      <c r="AF245" s="5"/>
      <c r="AG245" s="45" t="str">
        <f t="shared" ref="AG245" si="185">IF(A245="","",A245&amp;"_"&amp;B245&amp;"_"&amp;C245&amp;"_"&amp;D245&amp;"_"&amp;E245&amp;"_"&amp;F245&amp;"  "&amp;V245)</f>
        <v>710_62_1320_5_210_01  Grundriss UG Abbruch 1</v>
      </c>
    </row>
    <row r="246" spans="1:33" s="184" customFormat="1" ht="12.75" customHeight="1" x14ac:dyDescent="0.25">
      <c r="A246" s="28">
        <v>710</v>
      </c>
      <c r="B246" s="13">
        <v>62</v>
      </c>
      <c r="C246" s="7" t="s">
        <v>73</v>
      </c>
      <c r="D246" s="7" t="s">
        <v>98</v>
      </c>
      <c r="E246" s="7" t="s">
        <v>116</v>
      </c>
      <c r="F246" s="7" t="s">
        <v>29</v>
      </c>
      <c r="G246" s="931" t="s">
        <v>56</v>
      </c>
      <c r="H246" s="911">
        <v>44974</v>
      </c>
      <c r="I246" s="854" t="s">
        <v>1557</v>
      </c>
      <c r="J246" s="987" t="s">
        <v>71</v>
      </c>
      <c r="K246" s="988" t="s">
        <v>71</v>
      </c>
      <c r="L246" s="338">
        <v>44979</v>
      </c>
      <c r="M246" s="5"/>
      <c r="N246" s="5"/>
      <c r="O246" s="5"/>
      <c r="P246" s="390"/>
      <c r="Q246" s="538" t="s">
        <v>101</v>
      </c>
      <c r="R246" s="8" t="s">
        <v>102</v>
      </c>
      <c r="S246" s="8" t="s">
        <v>103</v>
      </c>
      <c r="T246" s="17" t="s">
        <v>248</v>
      </c>
      <c r="U246" s="17" t="s">
        <v>47</v>
      </c>
      <c r="V246" s="17" t="s">
        <v>2650</v>
      </c>
      <c r="W246" s="17"/>
      <c r="X246" s="5" t="s">
        <v>14</v>
      </c>
      <c r="Y246" s="38" t="s">
        <v>244</v>
      </c>
      <c r="Z246" s="15" t="s">
        <v>21</v>
      </c>
      <c r="AA246" s="3" t="s">
        <v>53</v>
      </c>
      <c r="AB246" s="4"/>
      <c r="AC246" s="4" t="s">
        <v>745</v>
      </c>
      <c r="AD246" s="7" t="s">
        <v>80</v>
      </c>
      <c r="AE246" s="6" t="str">
        <f t="shared" ref="AE246" si="186">IF(A246="","",A246&amp;"_"&amp;B246&amp;"_"&amp;C246&amp;"_"&amp;D246&amp;"_"&amp;E246&amp;"_"&amp;F246&amp;"_"&amp;G246)</f>
        <v>710_62_1320_5_210_02_B</v>
      </c>
      <c r="AF246" s="5"/>
      <c r="AG246" s="45" t="str">
        <f t="shared" ref="AG246" si="187">IF(A246="","",A246&amp;"_"&amp;B246&amp;"_"&amp;C246&amp;"_"&amp;D246&amp;"_"&amp;E246&amp;"_"&amp;F246&amp;"  "&amp;V246)</f>
        <v>710_62_1320_5_210_02  Grundriss UG Neubau 1</v>
      </c>
    </row>
    <row r="247" spans="1:33" s="184" customFormat="1" ht="12.75" customHeight="1" x14ac:dyDescent="0.25">
      <c r="A247" s="28">
        <v>710</v>
      </c>
      <c r="B247" s="13">
        <v>62</v>
      </c>
      <c r="C247" s="7" t="s">
        <v>73</v>
      </c>
      <c r="D247" s="7" t="s">
        <v>98</v>
      </c>
      <c r="E247" s="7" t="s">
        <v>116</v>
      </c>
      <c r="F247" s="7" t="s">
        <v>31</v>
      </c>
      <c r="G247" s="931" t="s">
        <v>56</v>
      </c>
      <c r="H247" s="911">
        <v>44974</v>
      </c>
      <c r="I247" s="854" t="s">
        <v>1557</v>
      </c>
      <c r="J247" s="987" t="s">
        <v>71</v>
      </c>
      <c r="K247" s="988" t="s">
        <v>71</v>
      </c>
      <c r="L247" s="338">
        <v>44979</v>
      </c>
      <c r="M247" s="5"/>
      <c r="N247" s="5"/>
      <c r="O247" s="5"/>
      <c r="P247" s="390"/>
      <c r="Q247" s="538" t="s">
        <v>101</v>
      </c>
      <c r="R247" s="8" t="s">
        <v>102</v>
      </c>
      <c r="S247" s="8" t="s">
        <v>103</v>
      </c>
      <c r="T247" s="17" t="s">
        <v>248</v>
      </c>
      <c r="U247" s="17" t="s">
        <v>47</v>
      </c>
      <c r="V247" s="17" t="s">
        <v>2651</v>
      </c>
      <c r="W247" s="17"/>
      <c r="X247" s="5" t="s">
        <v>14</v>
      </c>
      <c r="Y247" s="38" t="s">
        <v>244</v>
      </c>
      <c r="Z247" s="15" t="s">
        <v>21</v>
      </c>
      <c r="AA247" s="3" t="s">
        <v>53</v>
      </c>
      <c r="AB247" s="4"/>
      <c r="AC247" s="4" t="s">
        <v>745</v>
      </c>
      <c r="AD247" s="7" t="s">
        <v>80</v>
      </c>
      <c r="AE247" s="6" t="str">
        <f t="shared" ref="AE247:AE249" si="188">IF(A247="","",A247&amp;"_"&amp;B247&amp;"_"&amp;C247&amp;"_"&amp;D247&amp;"_"&amp;E247&amp;"_"&amp;F247&amp;"_"&amp;G247)</f>
        <v>710_62_1320_5_210_03_B</v>
      </c>
      <c r="AF247" s="5"/>
      <c r="AG247" s="45" t="str">
        <f t="shared" ref="AG247:AG249" si="189">IF(A247="","",A247&amp;"_"&amp;B247&amp;"_"&amp;C247&amp;"_"&amp;D247&amp;"_"&amp;E247&amp;"_"&amp;F247&amp;"  "&amp;V247)</f>
        <v>710_62_1320_5_210_03  Grundriss UG Abbruch 2</v>
      </c>
    </row>
    <row r="248" spans="1:33" s="184" customFormat="1" ht="12.75" customHeight="1" x14ac:dyDescent="0.25">
      <c r="A248" s="28">
        <v>710</v>
      </c>
      <c r="B248" s="13">
        <v>62</v>
      </c>
      <c r="C248" s="7" t="s">
        <v>73</v>
      </c>
      <c r="D248" s="7" t="s">
        <v>98</v>
      </c>
      <c r="E248" s="7" t="s">
        <v>116</v>
      </c>
      <c r="F248" s="7" t="s">
        <v>33</v>
      </c>
      <c r="G248" s="931" t="s">
        <v>56</v>
      </c>
      <c r="H248" s="911">
        <v>44974</v>
      </c>
      <c r="I248" s="854" t="s">
        <v>1557</v>
      </c>
      <c r="J248" s="987" t="s">
        <v>71</v>
      </c>
      <c r="K248" s="988" t="s">
        <v>71</v>
      </c>
      <c r="L248" s="338">
        <v>44979</v>
      </c>
      <c r="M248" s="5"/>
      <c r="N248" s="5"/>
      <c r="O248" s="5"/>
      <c r="P248" s="390"/>
      <c r="Q248" s="538" t="s">
        <v>101</v>
      </c>
      <c r="R248" s="8" t="s">
        <v>102</v>
      </c>
      <c r="S248" s="8" t="s">
        <v>103</v>
      </c>
      <c r="T248" s="17" t="s">
        <v>248</v>
      </c>
      <c r="U248" s="17" t="s">
        <v>47</v>
      </c>
      <c r="V248" s="17" t="s">
        <v>2652</v>
      </c>
      <c r="W248" s="17"/>
      <c r="X248" s="5" t="s">
        <v>14</v>
      </c>
      <c r="Y248" s="38" t="s">
        <v>244</v>
      </c>
      <c r="Z248" s="15" t="s">
        <v>21</v>
      </c>
      <c r="AA248" s="3" t="s">
        <v>53</v>
      </c>
      <c r="AB248" s="4"/>
      <c r="AC248" s="4" t="s">
        <v>745</v>
      </c>
      <c r="AD248" s="7" t="s">
        <v>80</v>
      </c>
      <c r="AE248" s="6" t="str">
        <f t="shared" si="188"/>
        <v>710_62_1320_5_210_04_B</v>
      </c>
      <c r="AF248" s="5"/>
      <c r="AG248" s="45" t="str">
        <f t="shared" si="189"/>
        <v>710_62_1320_5_210_04  Grundriss UG Neubau 2</v>
      </c>
    </row>
    <row r="249" spans="1:33" s="184" customFormat="1" ht="12.75" customHeight="1" x14ac:dyDescent="0.25">
      <c r="A249" s="28">
        <v>710</v>
      </c>
      <c r="B249" s="13">
        <v>62</v>
      </c>
      <c r="C249" s="7" t="s">
        <v>73</v>
      </c>
      <c r="D249" s="7" t="s">
        <v>98</v>
      </c>
      <c r="E249" s="7" t="s">
        <v>336</v>
      </c>
      <c r="F249" s="7" t="s">
        <v>25</v>
      </c>
      <c r="G249" s="931" t="s">
        <v>56</v>
      </c>
      <c r="H249" s="911">
        <v>44974</v>
      </c>
      <c r="I249" s="854" t="s">
        <v>1557</v>
      </c>
      <c r="J249" s="987" t="s">
        <v>71</v>
      </c>
      <c r="K249" s="988" t="s">
        <v>71</v>
      </c>
      <c r="L249" s="338">
        <v>44979</v>
      </c>
      <c r="M249" s="5"/>
      <c r="N249" s="5"/>
      <c r="O249" s="5"/>
      <c r="P249" s="390"/>
      <c r="Q249" s="538" t="s">
        <v>101</v>
      </c>
      <c r="R249" s="8" t="s">
        <v>102</v>
      </c>
      <c r="S249" s="8" t="s">
        <v>103</v>
      </c>
      <c r="T249" s="17" t="s">
        <v>248</v>
      </c>
      <c r="U249" s="17" t="s">
        <v>47</v>
      </c>
      <c r="V249" s="17" t="s">
        <v>2653</v>
      </c>
      <c r="W249" s="17"/>
      <c r="X249" s="5" t="s">
        <v>14</v>
      </c>
      <c r="Y249" s="38" t="s">
        <v>244</v>
      </c>
      <c r="Z249" s="15" t="s">
        <v>21</v>
      </c>
      <c r="AA249" s="3" t="s">
        <v>53</v>
      </c>
      <c r="AB249" s="4"/>
      <c r="AC249" s="4" t="s">
        <v>745</v>
      </c>
      <c r="AD249" s="7" t="s">
        <v>80</v>
      </c>
      <c r="AE249" s="6" t="str">
        <f t="shared" si="188"/>
        <v>710_62_1320_5_220_01_B</v>
      </c>
      <c r="AF249" s="5"/>
      <c r="AG249" s="45" t="str">
        <f t="shared" si="189"/>
        <v>710_62_1320_5_220_01  Schnitt A-A Abbruch 1</v>
      </c>
    </row>
    <row r="250" spans="1:33" s="184" customFormat="1" ht="12.75" customHeight="1" x14ac:dyDescent="0.25">
      <c r="A250" s="28">
        <v>710</v>
      </c>
      <c r="B250" s="13">
        <v>62</v>
      </c>
      <c r="C250" s="7" t="s">
        <v>73</v>
      </c>
      <c r="D250" s="7" t="s">
        <v>98</v>
      </c>
      <c r="E250" s="7" t="s">
        <v>336</v>
      </c>
      <c r="F250" s="7" t="s">
        <v>29</v>
      </c>
      <c r="G250" s="931" t="s">
        <v>56</v>
      </c>
      <c r="H250" s="911">
        <v>44974</v>
      </c>
      <c r="I250" s="854" t="s">
        <v>1557</v>
      </c>
      <c r="J250" s="987" t="s">
        <v>71</v>
      </c>
      <c r="K250" s="988" t="s">
        <v>71</v>
      </c>
      <c r="L250" s="338">
        <v>44979</v>
      </c>
      <c r="M250" s="5"/>
      <c r="N250" s="5"/>
      <c r="O250" s="5"/>
      <c r="P250" s="390"/>
      <c r="Q250" s="538" t="s">
        <v>101</v>
      </c>
      <c r="R250" s="8" t="s">
        <v>102</v>
      </c>
      <c r="S250" s="8" t="s">
        <v>103</v>
      </c>
      <c r="T250" s="17" t="s">
        <v>248</v>
      </c>
      <c r="U250" s="17" t="s">
        <v>47</v>
      </c>
      <c r="V250" s="17" t="s">
        <v>2654</v>
      </c>
      <c r="W250" s="17"/>
      <c r="X250" s="5" t="s">
        <v>14</v>
      </c>
      <c r="Y250" s="38" t="s">
        <v>244</v>
      </c>
      <c r="Z250" s="15" t="s">
        <v>21</v>
      </c>
      <c r="AA250" s="3" t="s">
        <v>53</v>
      </c>
      <c r="AB250" s="4"/>
      <c r="AC250" s="4" t="s">
        <v>745</v>
      </c>
      <c r="AD250" s="7" t="s">
        <v>80</v>
      </c>
      <c r="AE250" s="6" t="str">
        <f t="shared" ref="AE250" si="190">IF(A250="","",A250&amp;"_"&amp;B250&amp;"_"&amp;C250&amp;"_"&amp;D250&amp;"_"&amp;E250&amp;"_"&amp;F250&amp;"_"&amp;G250)</f>
        <v>710_62_1320_5_220_02_B</v>
      </c>
      <c r="AF250" s="5"/>
      <c r="AG250" s="45" t="str">
        <f t="shared" ref="AG250" si="191">IF(A250="","",A250&amp;"_"&amp;B250&amp;"_"&amp;C250&amp;"_"&amp;D250&amp;"_"&amp;E250&amp;"_"&amp;F250&amp;"  "&amp;V250)</f>
        <v>710_62_1320_5_220_02  Schnitt A-A Neubau 1</v>
      </c>
    </row>
    <row r="251" spans="1:33" s="184" customFormat="1" ht="12.75" customHeight="1" x14ac:dyDescent="0.25">
      <c r="A251" s="28">
        <v>710</v>
      </c>
      <c r="B251" s="13">
        <v>62</v>
      </c>
      <c r="C251" s="7" t="s">
        <v>73</v>
      </c>
      <c r="D251" s="7" t="s">
        <v>98</v>
      </c>
      <c r="E251" s="7" t="s">
        <v>336</v>
      </c>
      <c r="F251" s="7" t="s">
        <v>31</v>
      </c>
      <c r="G251" s="931" t="s">
        <v>56</v>
      </c>
      <c r="H251" s="911">
        <v>44974</v>
      </c>
      <c r="I251" s="854" t="s">
        <v>1557</v>
      </c>
      <c r="J251" s="987" t="s">
        <v>71</v>
      </c>
      <c r="K251" s="988" t="s">
        <v>71</v>
      </c>
      <c r="L251" s="338">
        <v>44979</v>
      </c>
      <c r="M251" s="5"/>
      <c r="N251" s="5"/>
      <c r="O251" s="5"/>
      <c r="P251" s="390"/>
      <c r="Q251" s="538" t="s">
        <v>101</v>
      </c>
      <c r="R251" s="8" t="s">
        <v>102</v>
      </c>
      <c r="S251" s="8" t="s">
        <v>103</v>
      </c>
      <c r="T251" s="17" t="s">
        <v>248</v>
      </c>
      <c r="U251" s="17" t="s">
        <v>47</v>
      </c>
      <c r="V251" s="17" t="s">
        <v>2655</v>
      </c>
      <c r="W251" s="17"/>
      <c r="X251" s="5" t="s">
        <v>14</v>
      </c>
      <c r="Y251" s="38" t="s">
        <v>244</v>
      </c>
      <c r="Z251" s="15" t="s">
        <v>21</v>
      </c>
      <c r="AA251" s="3" t="s">
        <v>53</v>
      </c>
      <c r="AB251" s="4"/>
      <c r="AC251" s="4" t="s">
        <v>745</v>
      </c>
      <c r="AD251" s="7" t="s">
        <v>80</v>
      </c>
      <c r="AE251" s="6" t="str">
        <f t="shared" ref="AE251:AE252" si="192">IF(A251="","",A251&amp;"_"&amp;B251&amp;"_"&amp;C251&amp;"_"&amp;D251&amp;"_"&amp;E251&amp;"_"&amp;F251&amp;"_"&amp;G251)</f>
        <v>710_62_1320_5_220_03_B</v>
      </c>
      <c r="AF251" s="5"/>
      <c r="AG251" s="45" t="str">
        <f t="shared" ref="AG251:AG252" si="193">IF(A251="","",A251&amp;"_"&amp;B251&amp;"_"&amp;C251&amp;"_"&amp;D251&amp;"_"&amp;E251&amp;"_"&amp;F251&amp;"  "&amp;V251)</f>
        <v>710_62_1320_5_220_03  Schnitt A-A Abbruch 2</v>
      </c>
    </row>
    <row r="252" spans="1:33" s="184" customFormat="1" ht="12.75" customHeight="1" x14ac:dyDescent="0.25">
      <c r="A252" s="28">
        <v>710</v>
      </c>
      <c r="B252" s="13">
        <v>62</v>
      </c>
      <c r="C252" s="7" t="s">
        <v>73</v>
      </c>
      <c r="D252" s="7" t="s">
        <v>98</v>
      </c>
      <c r="E252" s="7" t="s">
        <v>336</v>
      </c>
      <c r="F252" s="7" t="s">
        <v>33</v>
      </c>
      <c r="G252" s="931" t="s">
        <v>56</v>
      </c>
      <c r="H252" s="911">
        <v>44974</v>
      </c>
      <c r="I252" s="854" t="s">
        <v>1557</v>
      </c>
      <c r="J252" s="987" t="s">
        <v>71</v>
      </c>
      <c r="K252" s="988" t="s">
        <v>71</v>
      </c>
      <c r="L252" s="338">
        <v>44979</v>
      </c>
      <c r="M252" s="5"/>
      <c r="N252" s="5"/>
      <c r="O252" s="5"/>
      <c r="P252" s="390"/>
      <c r="Q252" s="538" t="s">
        <v>101</v>
      </c>
      <c r="R252" s="8" t="s">
        <v>102</v>
      </c>
      <c r="S252" s="8" t="s">
        <v>103</v>
      </c>
      <c r="T252" s="17" t="s">
        <v>248</v>
      </c>
      <c r="U252" s="17" t="s">
        <v>47</v>
      </c>
      <c r="V252" s="17" t="s">
        <v>2656</v>
      </c>
      <c r="W252" s="17"/>
      <c r="X252" s="5" t="s">
        <v>14</v>
      </c>
      <c r="Y252" s="38" t="s">
        <v>244</v>
      </c>
      <c r="Z252" s="15" t="s">
        <v>21</v>
      </c>
      <c r="AA252" s="3" t="s">
        <v>53</v>
      </c>
      <c r="AB252" s="4"/>
      <c r="AC252" s="4" t="s">
        <v>745</v>
      </c>
      <c r="AD252" s="7" t="s">
        <v>80</v>
      </c>
      <c r="AE252" s="6" t="str">
        <f t="shared" si="192"/>
        <v>710_62_1320_5_220_04_B</v>
      </c>
      <c r="AF252" s="5"/>
      <c r="AG252" s="45" t="str">
        <f t="shared" si="193"/>
        <v>710_62_1320_5_220_04  Schnitt A-A Neubau 2</v>
      </c>
    </row>
    <row r="253" spans="1:33" s="885" customFormat="1" ht="12.75" hidden="1" customHeight="1" x14ac:dyDescent="0.25">
      <c r="A253" s="874">
        <v>710</v>
      </c>
      <c r="B253" s="791">
        <v>62</v>
      </c>
      <c r="C253" s="875" t="s">
        <v>73</v>
      </c>
      <c r="D253" s="875" t="s">
        <v>98</v>
      </c>
      <c r="E253" s="875" t="s">
        <v>93</v>
      </c>
      <c r="F253" s="875" t="s">
        <v>25</v>
      </c>
      <c r="G253" s="933" t="s">
        <v>19</v>
      </c>
      <c r="H253" s="918">
        <v>43794</v>
      </c>
      <c r="I253" s="964" t="s">
        <v>1556</v>
      </c>
      <c r="J253" s="985" t="s">
        <v>71</v>
      </c>
      <c r="K253" s="986" t="s">
        <v>71</v>
      </c>
      <c r="L253" s="929"/>
      <c r="M253" s="929"/>
      <c r="N253" s="118"/>
      <c r="O253" s="118"/>
      <c r="P253" s="444"/>
      <c r="Q253" s="959" t="s">
        <v>101</v>
      </c>
      <c r="R253" s="878" t="s">
        <v>102</v>
      </c>
      <c r="S253" s="878" t="s">
        <v>103</v>
      </c>
      <c r="T253" s="879" t="s">
        <v>248</v>
      </c>
      <c r="U253" s="879" t="s">
        <v>47</v>
      </c>
      <c r="V253" s="879" t="s">
        <v>249</v>
      </c>
      <c r="W253" s="879"/>
      <c r="X253" s="118" t="s">
        <v>14</v>
      </c>
      <c r="Y253" s="919" t="s">
        <v>244</v>
      </c>
      <c r="Z253" s="920" t="s">
        <v>21</v>
      </c>
      <c r="AA253" s="882" t="s">
        <v>32</v>
      </c>
      <c r="AB253" s="883"/>
      <c r="AC253" s="883" t="s">
        <v>745</v>
      </c>
      <c r="AD253" s="875" t="s">
        <v>28</v>
      </c>
      <c r="AE253" s="128" t="str">
        <f t="shared" si="172"/>
        <v>710_62_1320_5_310_01_A</v>
      </c>
      <c r="AF253" s="118"/>
      <c r="AG253" s="884" t="str">
        <f t="shared" si="175"/>
        <v>710_62_1320_5_310_01  R&amp;I-Schema</v>
      </c>
    </row>
    <row r="254" spans="1:33" s="885" customFormat="1" ht="12.75" hidden="1" customHeight="1" x14ac:dyDescent="0.25">
      <c r="A254" s="874">
        <v>710</v>
      </c>
      <c r="B254" s="791">
        <v>62</v>
      </c>
      <c r="C254" s="875" t="s">
        <v>73</v>
      </c>
      <c r="D254" s="875" t="s">
        <v>98</v>
      </c>
      <c r="E254" s="875" t="s">
        <v>93</v>
      </c>
      <c r="F254" s="875" t="s">
        <v>25</v>
      </c>
      <c r="G254" s="933" t="s">
        <v>56</v>
      </c>
      <c r="H254" s="918">
        <v>43911</v>
      </c>
      <c r="I254" s="964" t="s">
        <v>1556</v>
      </c>
      <c r="J254" s="985" t="s">
        <v>71</v>
      </c>
      <c r="K254" s="986" t="s">
        <v>71</v>
      </c>
      <c r="L254" s="929">
        <v>43911</v>
      </c>
      <c r="M254" s="929"/>
      <c r="N254" s="118"/>
      <c r="O254" s="118"/>
      <c r="P254" s="444"/>
      <c r="Q254" s="959" t="s">
        <v>101</v>
      </c>
      <c r="R254" s="878" t="s">
        <v>102</v>
      </c>
      <c r="S254" s="878" t="s">
        <v>103</v>
      </c>
      <c r="T254" s="879" t="s">
        <v>248</v>
      </c>
      <c r="U254" s="879" t="s">
        <v>47</v>
      </c>
      <c r="V254" s="879" t="s">
        <v>249</v>
      </c>
      <c r="W254" s="879"/>
      <c r="X254" s="118" t="s">
        <v>14</v>
      </c>
      <c r="Y254" s="919" t="s">
        <v>244</v>
      </c>
      <c r="Z254" s="920" t="s">
        <v>21</v>
      </c>
      <c r="AA254" s="882" t="s">
        <v>32</v>
      </c>
      <c r="AB254" s="883"/>
      <c r="AC254" s="883" t="s">
        <v>745</v>
      </c>
      <c r="AD254" s="875" t="s">
        <v>28</v>
      </c>
      <c r="AE254" s="128" t="str">
        <f t="shared" ref="AE254:AE255" si="194">IF(A254="","",A254&amp;"_"&amp;B254&amp;"_"&amp;C254&amp;"_"&amp;D254&amp;"_"&amp;E254&amp;"_"&amp;F254&amp;"_"&amp;G254)</f>
        <v>710_62_1320_5_310_01_B</v>
      </c>
      <c r="AF254" s="118"/>
      <c r="AG254" s="884" t="str">
        <f t="shared" ref="AG254:AG255" si="195">IF(A254="","",A254&amp;"_"&amp;B254&amp;"_"&amp;C254&amp;"_"&amp;D254&amp;"_"&amp;E254&amp;"_"&amp;F254&amp;"  "&amp;V254)</f>
        <v>710_62_1320_5_310_01  R&amp;I-Schema</v>
      </c>
    </row>
    <row r="255" spans="1:33" s="885" customFormat="1" ht="12.75" hidden="1" customHeight="1" x14ac:dyDescent="0.25">
      <c r="A255" s="874">
        <v>710</v>
      </c>
      <c r="B255" s="791">
        <v>62</v>
      </c>
      <c r="C255" s="875" t="s">
        <v>73</v>
      </c>
      <c r="D255" s="875" t="s">
        <v>98</v>
      </c>
      <c r="E255" s="875" t="s">
        <v>93</v>
      </c>
      <c r="F255" s="875" t="s">
        <v>25</v>
      </c>
      <c r="G255" s="933" t="s">
        <v>54</v>
      </c>
      <c r="H255" s="918">
        <v>43951</v>
      </c>
      <c r="I255" s="964" t="s">
        <v>1556</v>
      </c>
      <c r="J255" s="985" t="s">
        <v>71</v>
      </c>
      <c r="K255" s="986" t="s">
        <v>71</v>
      </c>
      <c r="L255" s="859">
        <v>43954</v>
      </c>
      <c r="M255" s="929">
        <v>43970</v>
      </c>
      <c r="N255" s="118"/>
      <c r="O255" s="118"/>
      <c r="P255" s="444"/>
      <c r="Q255" s="959" t="s">
        <v>101</v>
      </c>
      <c r="R255" s="878" t="s">
        <v>102</v>
      </c>
      <c r="S255" s="878" t="s">
        <v>103</v>
      </c>
      <c r="T255" s="879" t="s">
        <v>248</v>
      </c>
      <c r="U255" s="879" t="s">
        <v>47</v>
      </c>
      <c r="V255" s="879" t="s">
        <v>249</v>
      </c>
      <c r="W255" s="879"/>
      <c r="X255" s="118" t="s">
        <v>14</v>
      </c>
      <c r="Y255" s="919" t="s">
        <v>244</v>
      </c>
      <c r="Z255" s="920" t="s">
        <v>21</v>
      </c>
      <c r="AA255" s="882" t="s">
        <v>32</v>
      </c>
      <c r="AB255" s="883"/>
      <c r="AC255" s="883" t="s">
        <v>745</v>
      </c>
      <c r="AD255" s="875" t="s">
        <v>28</v>
      </c>
      <c r="AE255" s="128" t="str">
        <f t="shared" si="194"/>
        <v>710_62_1320_5_310_01_C</v>
      </c>
      <c r="AF255" s="118"/>
      <c r="AG255" s="884" t="str">
        <f t="shared" si="195"/>
        <v>710_62_1320_5_310_01  R&amp;I-Schema</v>
      </c>
    </row>
    <row r="256" spans="1:33" s="885" customFormat="1" ht="12.75" hidden="1" customHeight="1" x14ac:dyDescent="0.25">
      <c r="A256" s="874">
        <v>710</v>
      </c>
      <c r="B256" s="791">
        <v>62</v>
      </c>
      <c r="C256" s="875" t="s">
        <v>73</v>
      </c>
      <c r="D256" s="875" t="s">
        <v>98</v>
      </c>
      <c r="E256" s="875" t="s">
        <v>93</v>
      </c>
      <c r="F256" s="875" t="s">
        <v>25</v>
      </c>
      <c r="G256" s="933" t="s">
        <v>752</v>
      </c>
      <c r="H256" s="918">
        <v>44312</v>
      </c>
      <c r="I256" s="964" t="s">
        <v>1556</v>
      </c>
      <c r="J256" s="985" t="s">
        <v>71</v>
      </c>
      <c r="K256" s="986" t="s">
        <v>71</v>
      </c>
      <c r="L256" s="859"/>
      <c r="M256" s="929"/>
      <c r="N256" s="118"/>
      <c r="O256" s="118"/>
      <c r="P256" s="444"/>
      <c r="Q256" s="959" t="s">
        <v>101</v>
      </c>
      <c r="R256" s="878" t="s">
        <v>102</v>
      </c>
      <c r="S256" s="878" t="s">
        <v>103</v>
      </c>
      <c r="T256" s="879" t="s">
        <v>248</v>
      </c>
      <c r="U256" s="879" t="s">
        <v>47</v>
      </c>
      <c r="V256" s="879" t="s">
        <v>249</v>
      </c>
      <c r="W256" s="879"/>
      <c r="X256" s="118" t="s">
        <v>14</v>
      </c>
      <c r="Y256" s="919" t="s">
        <v>244</v>
      </c>
      <c r="Z256" s="920" t="s">
        <v>21</v>
      </c>
      <c r="AA256" s="882" t="s">
        <v>32</v>
      </c>
      <c r="AB256" s="883"/>
      <c r="AC256" s="883" t="s">
        <v>745</v>
      </c>
      <c r="AD256" s="875" t="s">
        <v>28</v>
      </c>
      <c r="AE256" s="128" t="str">
        <f t="shared" ref="AE256" si="196">IF(A256="","",A256&amp;"_"&amp;B256&amp;"_"&amp;C256&amp;"_"&amp;D256&amp;"_"&amp;E256&amp;"_"&amp;F256&amp;"_"&amp;G256)</f>
        <v>710_62_1320_5_310_01_D</v>
      </c>
      <c r="AF256" s="118"/>
      <c r="AG256" s="884" t="str">
        <f t="shared" ref="AG256" si="197">IF(A256="","",A256&amp;"_"&amp;B256&amp;"_"&amp;C256&amp;"_"&amp;D256&amp;"_"&amp;E256&amp;"_"&amp;F256&amp;"  "&amp;V256)</f>
        <v>710_62_1320_5_310_01  R&amp;I-Schema</v>
      </c>
    </row>
    <row r="257" spans="1:33" s="184" customFormat="1" ht="12.75" customHeight="1" x14ac:dyDescent="0.25">
      <c r="A257" s="28">
        <v>710</v>
      </c>
      <c r="B257" s="13">
        <v>62</v>
      </c>
      <c r="C257" s="7" t="s">
        <v>73</v>
      </c>
      <c r="D257" s="7" t="s">
        <v>98</v>
      </c>
      <c r="E257" s="7" t="s">
        <v>93</v>
      </c>
      <c r="F257" s="7" t="s">
        <v>25</v>
      </c>
      <c r="G257" s="931" t="s">
        <v>961</v>
      </c>
      <c r="H257" s="911">
        <v>44977</v>
      </c>
      <c r="I257" s="854" t="s">
        <v>1557</v>
      </c>
      <c r="J257" s="987" t="s">
        <v>71</v>
      </c>
      <c r="K257" s="988" t="s">
        <v>71</v>
      </c>
      <c r="L257" s="338">
        <v>44979</v>
      </c>
      <c r="M257" s="5"/>
      <c r="N257" s="5"/>
      <c r="O257" s="5"/>
      <c r="P257" s="390"/>
      <c r="Q257" s="538" t="s">
        <v>101</v>
      </c>
      <c r="R257" s="8" t="s">
        <v>102</v>
      </c>
      <c r="S257" s="8" t="s">
        <v>103</v>
      </c>
      <c r="T257" s="17" t="s">
        <v>248</v>
      </c>
      <c r="U257" s="17" t="s">
        <v>47</v>
      </c>
      <c r="V257" s="17" t="s">
        <v>249</v>
      </c>
      <c r="W257" s="17"/>
      <c r="X257" s="5" t="s">
        <v>14</v>
      </c>
      <c r="Y257" s="38" t="s">
        <v>244</v>
      </c>
      <c r="Z257" s="15" t="s">
        <v>21</v>
      </c>
      <c r="AA257" s="3" t="s">
        <v>32</v>
      </c>
      <c r="AB257" s="4"/>
      <c r="AC257" s="4" t="s">
        <v>745</v>
      </c>
      <c r="AD257" s="7" t="s">
        <v>28</v>
      </c>
      <c r="AE257" s="6" t="str">
        <f t="shared" si="172"/>
        <v>710_62_1320_5_310_01_E</v>
      </c>
      <c r="AF257" s="5"/>
      <c r="AG257" s="45" t="str">
        <f t="shared" si="175"/>
        <v>710_62_1320_5_310_01  R&amp;I-Schema</v>
      </c>
    </row>
    <row r="258" spans="1:33" s="184" customFormat="1" ht="12.75" customHeight="1" thickBot="1" x14ac:dyDescent="0.3">
      <c r="A258" s="58"/>
      <c r="B258" s="32"/>
      <c r="C258" s="33"/>
      <c r="D258" s="33"/>
      <c r="E258" s="33"/>
      <c r="F258" s="33"/>
      <c r="G258" s="954"/>
      <c r="H258" s="915"/>
      <c r="I258" s="163"/>
      <c r="J258" s="989"/>
      <c r="K258" s="990"/>
      <c r="L258" s="473"/>
      <c r="M258" s="474"/>
      <c r="N258" s="158"/>
      <c r="O258" s="158"/>
      <c r="P258" s="447"/>
      <c r="Q258" s="540"/>
      <c r="R258" s="37"/>
      <c r="S258" s="37"/>
      <c r="T258" s="48"/>
      <c r="U258" s="48"/>
      <c r="V258" s="48"/>
      <c r="W258" s="48"/>
      <c r="X258" s="49"/>
      <c r="Y258" s="50"/>
      <c r="Z258" s="59"/>
      <c r="AA258" s="52"/>
      <c r="AB258" s="51"/>
      <c r="AC258" s="51"/>
      <c r="AD258" s="33"/>
      <c r="AE258" s="40"/>
      <c r="AF258" s="49"/>
      <c r="AG258" s="457"/>
    </row>
    <row r="259" spans="1:33" s="184" customFormat="1" ht="12.75" customHeight="1" x14ac:dyDescent="0.25">
      <c r="A259" s="459"/>
      <c r="B259" s="460"/>
      <c r="C259" s="461"/>
      <c r="D259" s="461"/>
      <c r="E259" s="461"/>
      <c r="F259" s="461"/>
      <c r="G259" s="461"/>
      <c r="H259" s="462"/>
      <c r="J259" s="458"/>
      <c r="K259" s="458"/>
      <c r="L259" s="475"/>
      <c r="M259" s="476"/>
      <c r="N259" s="462"/>
      <c r="O259" s="462"/>
      <c r="Q259" s="463"/>
      <c r="R259" s="464"/>
      <c r="S259" s="464"/>
      <c r="T259" s="465"/>
      <c r="U259" s="465"/>
      <c r="V259" s="465"/>
      <c r="W259" s="465"/>
      <c r="X259" s="459"/>
      <c r="Y259" s="459"/>
      <c r="AA259" s="466"/>
      <c r="AB259" s="467"/>
      <c r="AC259" s="467"/>
      <c r="AD259" s="461"/>
      <c r="AE259" s="468"/>
      <c r="AF259" s="459"/>
      <c r="AG259" s="465"/>
    </row>
    <row r="260" spans="1:33" s="188" customFormat="1" x14ac:dyDescent="0.25">
      <c r="L260" s="137"/>
      <c r="N260" s="137"/>
      <c r="O260" s="137"/>
      <c r="Q260" s="189"/>
      <c r="R260" s="190"/>
      <c r="S260" s="190"/>
      <c r="T260" s="190"/>
      <c r="U260" s="190"/>
      <c r="V260" s="190"/>
      <c r="W260" s="190"/>
      <c r="X260" s="190"/>
      <c r="Y260" s="190"/>
      <c r="AA260" s="166"/>
      <c r="AG260" s="190"/>
    </row>
    <row r="261" spans="1:33" s="188" customFormat="1" x14ac:dyDescent="0.25">
      <c r="L261" s="137"/>
      <c r="N261" s="137"/>
      <c r="O261" s="137"/>
      <c r="Q261" s="189"/>
      <c r="R261" s="190"/>
      <c r="S261" s="190"/>
      <c r="T261" s="190"/>
      <c r="U261" s="190"/>
      <c r="V261" s="190"/>
      <c r="W261" s="190"/>
      <c r="X261" s="190"/>
      <c r="Y261" s="190"/>
      <c r="AA261" s="166"/>
      <c r="AG261" s="190"/>
    </row>
    <row r="262" spans="1:33" s="188" customFormat="1" x14ac:dyDescent="0.25">
      <c r="L262" s="137"/>
      <c r="N262" s="137"/>
      <c r="O262" s="137"/>
      <c r="Q262" s="189"/>
      <c r="R262" s="190"/>
      <c r="S262" s="190"/>
      <c r="T262" s="190"/>
      <c r="U262" s="190"/>
      <c r="V262" s="190"/>
      <c r="W262" s="190"/>
      <c r="X262" s="190"/>
      <c r="Y262" s="190"/>
      <c r="AA262" s="166"/>
      <c r="AG262" s="190"/>
    </row>
    <row r="263" spans="1:33" s="188" customFormat="1" x14ac:dyDescent="0.25">
      <c r="L263" s="137"/>
      <c r="N263" s="137"/>
      <c r="O263" s="137"/>
      <c r="Q263" s="189"/>
      <c r="R263" s="190"/>
      <c r="S263" s="190"/>
      <c r="T263" s="190"/>
      <c r="U263" s="190"/>
      <c r="V263" s="190"/>
      <c r="W263" s="190"/>
      <c r="X263" s="190"/>
      <c r="Y263" s="190"/>
      <c r="AA263" s="166"/>
      <c r="AG263" s="190"/>
    </row>
    <row r="264" spans="1:33" s="188" customFormat="1" x14ac:dyDescent="0.25">
      <c r="L264" s="137"/>
      <c r="N264" s="137"/>
      <c r="O264" s="137"/>
      <c r="Q264" s="189"/>
      <c r="R264" s="190"/>
      <c r="S264" s="190"/>
      <c r="T264" s="190"/>
      <c r="U264" s="190"/>
      <c r="V264" s="190"/>
      <c r="W264" s="190"/>
      <c r="X264" s="190"/>
      <c r="Y264" s="190"/>
      <c r="AA264" s="166"/>
      <c r="AG264" s="190"/>
    </row>
    <row r="265" spans="1:33" s="188" customFormat="1" x14ac:dyDescent="0.25">
      <c r="L265" s="137"/>
      <c r="N265" s="137"/>
      <c r="O265" s="137"/>
      <c r="Q265" s="189"/>
      <c r="R265" s="190"/>
      <c r="S265" s="190"/>
      <c r="T265" s="190"/>
      <c r="U265" s="190"/>
      <c r="V265" s="190"/>
      <c r="W265" s="190"/>
      <c r="X265" s="190"/>
      <c r="Y265" s="190"/>
      <c r="AA265" s="166"/>
      <c r="AG265" s="190"/>
    </row>
    <row r="266" spans="1:33" s="188" customFormat="1" x14ac:dyDescent="0.25">
      <c r="L266" s="137"/>
      <c r="N266" s="137"/>
      <c r="O266" s="137"/>
      <c r="Q266" s="189"/>
      <c r="R266" s="190"/>
      <c r="S266" s="190"/>
      <c r="T266" s="190"/>
      <c r="U266" s="190"/>
      <c r="V266" s="190"/>
      <c r="W266" s="190"/>
      <c r="X266" s="190"/>
      <c r="Y266" s="190"/>
      <c r="AA266" s="166"/>
      <c r="AG266" s="190"/>
    </row>
    <row r="267" spans="1:33" s="188" customFormat="1" x14ac:dyDescent="0.25">
      <c r="L267" s="137"/>
      <c r="N267" s="137"/>
      <c r="O267" s="137"/>
      <c r="Q267" s="189"/>
      <c r="R267" s="190"/>
      <c r="S267" s="190"/>
      <c r="T267" s="190"/>
      <c r="U267" s="190"/>
      <c r="V267" s="190"/>
      <c r="W267" s="190"/>
      <c r="X267" s="190"/>
      <c r="Y267" s="190"/>
      <c r="AA267" s="166"/>
      <c r="AG267" s="190"/>
    </row>
    <row r="268" spans="1:33" s="188" customFormat="1" x14ac:dyDescent="0.25">
      <c r="L268" s="137"/>
      <c r="N268" s="137"/>
      <c r="O268" s="137"/>
      <c r="Q268" s="189"/>
      <c r="R268" s="190"/>
      <c r="S268" s="190"/>
      <c r="T268" s="190"/>
      <c r="U268" s="190"/>
      <c r="V268" s="190"/>
      <c r="W268" s="190"/>
      <c r="X268" s="190"/>
      <c r="Y268" s="190"/>
      <c r="AA268" s="166"/>
      <c r="AG268" s="190"/>
    </row>
    <row r="269" spans="1:33" s="188" customFormat="1" x14ac:dyDescent="0.25">
      <c r="L269" s="137"/>
      <c r="N269" s="137"/>
      <c r="O269" s="137"/>
      <c r="Q269" s="189"/>
      <c r="R269" s="190"/>
      <c r="S269" s="190"/>
      <c r="T269" s="190"/>
      <c r="U269" s="190"/>
      <c r="V269" s="190"/>
      <c r="W269" s="190"/>
      <c r="X269" s="190"/>
      <c r="Y269" s="190"/>
      <c r="AA269" s="166"/>
      <c r="AG269" s="190"/>
    </row>
    <row r="270" spans="1:33" s="188" customFormat="1" x14ac:dyDescent="0.25">
      <c r="L270" s="137"/>
      <c r="N270" s="137"/>
      <c r="O270" s="137"/>
      <c r="Q270" s="189"/>
      <c r="R270" s="190"/>
      <c r="S270" s="190"/>
      <c r="T270" s="190"/>
      <c r="U270" s="190"/>
      <c r="V270" s="190"/>
      <c r="W270" s="190"/>
      <c r="X270" s="190"/>
      <c r="Y270" s="190"/>
      <c r="AA270" s="166"/>
      <c r="AG270" s="190"/>
    </row>
    <row r="271" spans="1:33" s="188" customFormat="1" x14ac:dyDescent="0.25">
      <c r="L271" s="137"/>
      <c r="N271" s="137"/>
      <c r="O271" s="137"/>
      <c r="Q271" s="189"/>
      <c r="R271" s="190"/>
      <c r="S271" s="190"/>
      <c r="T271" s="190"/>
      <c r="U271" s="190"/>
      <c r="V271" s="190"/>
      <c r="W271" s="190"/>
      <c r="X271" s="190"/>
      <c r="Y271" s="190"/>
      <c r="AA271" s="166"/>
      <c r="AG271" s="190"/>
    </row>
    <row r="272" spans="1:33" s="188" customFormat="1" x14ac:dyDescent="0.25">
      <c r="L272" s="137"/>
      <c r="N272" s="137"/>
      <c r="O272" s="137"/>
      <c r="Q272" s="189"/>
      <c r="R272" s="190"/>
      <c r="S272" s="190"/>
      <c r="T272" s="190"/>
      <c r="U272" s="190"/>
      <c r="V272" s="190"/>
      <c r="W272" s="190"/>
      <c r="X272" s="190"/>
      <c r="Y272" s="190"/>
      <c r="AA272" s="166"/>
      <c r="AG272" s="190"/>
    </row>
    <row r="273" spans="12:33" s="188" customFormat="1" x14ac:dyDescent="0.25">
      <c r="L273" s="137"/>
      <c r="N273" s="137"/>
      <c r="O273" s="137"/>
      <c r="Q273" s="189"/>
      <c r="R273" s="190"/>
      <c r="S273" s="190"/>
      <c r="T273" s="190"/>
      <c r="U273" s="190"/>
      <c r="V273" s="190"/>
      <c r="W273" s="190"/>
      <c r="X273" s="190"/>
      <c r="Y273" s="190"/>
      <c r="AA273" s="166"/>
      <c r="AG273" s="190"/>
    </row>
    <row r="274" spans="12:33" s="188" customFormat="1" x14ac:dyDescent="0.25">
      <c r="L274" s="137"/>
      <c r="N274" s="137"/>
      <c r="O274" s="137"/>
      <c r="Q274" s="189"/>
      <c r="R274" s="190"/>
      <c r="S274" s="190"/>
      <c r="T274" s="190"/>
      <c r="U274" s="190"/>
      <c r="V274" s="190"/>
      <c r="W274" s="190"/>
      <c r="X274" s="190"/>
      <c r="Y274" s="190"/>
      <c r="AA274" s="166"/>
      <c r="AG274" s="190"/>
    </row>
    <row r="275" spans="12:33" s="188" customFormat="1" x14ac:dyDescent="0.25">
      <c r="L275" s="137"/>
      <c r="N275" s="137"/>
      <c r="O275" s="137"/>
      <c r="Q275" s="189"/>
      <c r="R275" s="190"/>
      <c r="S275" s="190"/>
      <c r="T275" s="190"/>
      <c r="U275" s="190"/>
      <c r="V275" s="190"/>
      <c r="W275" s="190"/>
      <c r="X275" s="190"/>
      <c r="Y275" s="190"/>
      <c r="AA275" s="166"/>
      <c r="AG275" s="190"/>
    </row>
    <row r="276" spans="12:33" s="188" customFormat="1" x14ac:dyDescent="0.25">
      <c r="L276" s="137"/>
      <c r="N276" s="137"/>
      <c r="O276" s="137"/>
      <c r="Q276" s="189"/>
      <c r="R276" s="190"/>
      <c r="S276" s="190"/>
      <c r="T276" s="190"/>
      <c r="U276" s="190"/>
      <c r="V276" s="190"/>
      <c r="W276" s="190"/>
      <c r="X276" s="190"/>
      <c r="Y276" s="190"/>
      <c r="AA276" s="166"/>
      <c r="AG276" s="190"/>
    </row>
    <row r="277" spans="12:33" s="188" customFormat="1" x14ac:dyDescent="0.25">
      <c r="L277" s="137"/>
      <c r="N277" s="137"/>
      <c r="O277" s="137"/>
      <c r="Q277" s="189"/>
      <c r="R277" s="190"/>
      <c r="S277" s="190"/>
      <c r="T277" s="190"/>
      <c r="U277" s="190"/>
      <c r="V277" s="190"/>
      <c r="W277" s="190"/>
      <c r="X277" s="190"/>
      <c r="Y277" s="190"/>
      <c r="AA277" s="166"/>
      <c r="AG277" s="190"/>
    </row>
    <row r="278" spans="12:33" s="188" customFormat="1" x14ac:dyDescent="0.25">
      <c r="L278" s="137"/>
      <c r="N278" s="137"/>
      <c r="O278" s="137"/>
      <c r="Q278" s="189"/>
      <c r="R278" s="190"/>
      <c r="S278" s="190"/>
      <c r="T278" s="190"/>
      <c r="U278" s="190"/>
      <c r="V278" s="190"/>
      <c r="W278" s="190"/>
      <c r="X278" s="190"/>
      <c r="Y278" s="190"/>
      <c r="AA278" s="166"/>
      <c r="AG278" s="190"/>
    </row>
    <row r="279" spans="12:33" s="188" customFormat="1" x14ac:dyDescent="0.25">
      <c r="L279" s="137"/>
      <c r="N279" s="137"/>
      <c r="O279" s="137"/>
      <c r="Q279" s="189"/>
      <c r="R279" s="190"/>
      <c r="S279" s="190"/>
      <c r="T279" s="190"/>
      <c r="U279" s="190"/>
      <c r="V279" s="190"/>
      <c r="W279" s="190"/>
      <c r="X279" s="190"/>
      <c r="Y279" s="190"/>
      <c r="AA279" s="166"/>
      <c r="AG279" s="190"/>
    </row>
    <row r="280" spans="12:33" s="188" customFormat="1" x14ac:dyDescent="0.25">
      <c r="L280" s="137"/>
      <c r="N280" s="137"/>
      <c r="O280" s="137"/>
      <c r="Q280" s="189"/>
      <c r="R280" s="190"/>
      <c r="S280" s="190"/>
      <c r="T280" s="190"/>
      <c r="U280" s="190"/>
      <c r="V280" s="190"/>
      <c r="W280" s="190"/>
      <c r="X280" s="190"/>
      <c r="Y280" s="190"/>
      <c r="AA280" s="166"/>
      <c r="AG280" s="190"/>
    </row>
    <row r="281" spans="12:33" s="188" customFormat="1" x14ac:dyDescent="0.25">
      <c r="L281" s="137"/>
      <c r="N281" s="137"/>
      <c r="O281" s="137"/>
      <c r="Q281" s="189"/>
      <c r="R281" s="190"/>
      <c r="S281" s="190"/>
      <c r="T281" s="190"/>
      <c r="U281" s="190"/>
      <c r="V281" s="190"/>
      <c r="W281" s="190"/>
      <c r="X281" s="190"/>
      <c r="Y281" s="190"/>
      <c r="AA281" s="166"/>
      <c r="AG281" s="190"/>
    </row>
    <row r="282" spans="12:33" s="188" customFormat="1" x14ac:dyDescent="0.25">
      <c r="L282" s="137"/>
      <c r="N282" s="137"/>
      <c r="O282" s="137"/>
      <c r="Q282" s="189"/>
      <c r="R282" s="190"/>
      <c r="S282" s="190"/>
      <c r="T282" s="190"/>
      <c r="U282" s="190"/>
      <c r="V282" s="190"/>
      <c r="W282" s="190"/>
      <c r="X282" s="190"/>
      <c r="Y282" s="190"/>
      <c r="AA282" s="166"/>
      <c r="AG282" s="190"/>
    </row>
    <row r="283" spans="12:33" s="188" customFormat="1" x14ac:dyDescent="0.25">
      <c r="L283" s="137"/>
      <c r="N283" s="137"/>
      <c r="O283" s="137"/>
      <c r="Q283" s="189"/>
      <c r="R283" s="190"/>
      <c r="S283" s="190"/>
      <c r="T283" s="190"/>
      <c r="U283" s="190"/>
      <c r="V283" s="190"/>
      <c r="W283" s="190"/>
      <c r="X283" s="190"/>
      <c r="Y283" s="190"/>
      <c r="AA283" s="166"/>
      <c r="AG283" s="190"/>
    </row>
    <row r="284" spans="12:33" s="188" customFormat="1" x14ac:dyDescent="0.25">
      <c r="L284" s="137"/>
      <c r="N284" s="137"/>
      <c r="O284" s="137"/>
      <c r="Q284" s="189"/>
      <c r="R284" s="190"/>
      <c r="S284" s="190"/>
      <c r="T284" s="190"/>
      <c r="U284" s="190"/>
      <c r="V284" s="190"/>
      <c r="W284" s="190"/>
      <c r="X284" s="190"/>
      <c r="Y284" s="190"/>
      <c r="AA284" s="166"/>
      <c r="AG284" s="190"/>
    </row>
    <row r="285" spans="12:33" s="188" customFormat="1" x14ac:dyDescent="0.25">
      <c r="L285" s="137"/>
      <c r="N285" s="137"/>
      <c r="O285" s="137"/>
      <c r="Q285" s="189"/>
      <c r="R285" s="190"/>
      <c r="S285" s="190"/>
      <c r="T285" s="190"/>
      <c r="U285" s="190"/>
      <c r="V285" s="190"/>
      <c r="W285" s="190"/>
      <c r="X285" s="190"/>
      <c r="Y285" s="190"/>
      <c r="AA285" s="166"/>
      <c r="AG285" s="190"/>
    </row>
    <row r="286" spans="12:33" s="188" customFormat="1" x14ac:dyDescent="0.25">
      <c r="L286" s="137"/>
      <c r="N286" s="137"/>
      <c r="O286" s="137"/>
      <c r="Q286" s="189"/>
      <c r="R286" s="190"/>
      <c r="S286" s="190"/>
      <c r="T286" s="190"/>
      <c r="U286" s="190"/>
      <c r="V286" s="190"/>
      <c r="W286" s="190"/>
      <c r="X286" s="190"/>
      <c r="Y286" s="190"/>
      <c r="AA286" s="166"/>
      <c r="AG286" s="190"/>
    </row>
    <row r="287" spans="12:33" s="188" customFormat="1" x14ac:dyDescent="0.25">
      <c r="L287" s="137"/>
      <c r="N287" s="137"/>
      <c r="O287" s="137"/>
      <c r="Q287" s="189"/>
      <c r="R287" s="190"/>
      <c r="S287" s="190"/>
      <c r="T287" s="190"/>
      <c r="U287" s="190"/>
      <c r="V287" s="190"/>
      <c r="W287" s="190"/>
      <c r="X287" s="190"/>
      <c r="Y287" s="190"/>
      <c r="AA287" s="166"/>
      <c r="AG287" s="190"/>
    </row>
    <row r="288" spans="12:33" s="188" customFormat="1" x14ac:dyDescent="0.25">
      <c r="L288" s="137"/>
      <c r="N288" s="137"/>
      <c r="O288" s="137"/>
      <c r="Q288" s="189"/>
      <c r="R288" s="190"/>
      <c r="S288" s="190"/>
      <c r="T288" s="190"/>
      <c r="U288" s="190"/>
      <c r="V288" s="190"/>
      <c r="W288" s="190"/>
      <c r="X288" s="190"/>
      <c r="Y288" s="190"/>
      <c r="AA288" s="166"/>
      <c r="AG288" s="190"/>
    </row>
    <row r="289" spans="12:33" s="188" customFormat="1" x14ac:dyDescent="0.25">
      <c r="L289" s="137"/>
      <c r="N289" s="137"/>
      <c r="O289" s="137"/>
      <c r="Q289" s="189"/>
      <c r="R289" s="190"/>
      <c r="S289" s="190"/>
      <c r="T289" s="190"/>
      <c r="U289" s="190"/>
      <c r="V289" s="190"/>
      <c r="W289" s="190"/>
      <c r="X289" s="190"/>
      <c r="Y289" s="190"/>
      <c r="AA289" s="166"/>
      <c r="AG289" s="190"/>
    </row>
    <row r="290" spans="12:33" s="188" customFormat="1" x14ac:dyDescent="0.25">
      <c r="L290" s="137"/>
      <c r="N290" s="137"/>
      <c r="O290" s="137"/>
      <c r="Q290" s="189"/>
      <c r="R290" s="190"/>
      <c r="S290" s="190"/>
      <c r="T290" s="190"/>
      <c r="U290" s="190"/>
      <c r="V290" s="190"/>
      <c r="W290" s="190"/>
      <c r="X290" s="190"/>
      <c r="Y290" s="190"/>
      <c r="AA290" s="166"/>
      <c r="AG290" s="190"/>
    </row>
    <row r="291" spans="12:33" s="188" customFormat="1" x14ac:dyDescent="0.25">
      <c r="L291" s="137"/>
      <c r="N291" s="137"/>
      <c r="O291" s="137"/>
      <c r="Q291" s="189"/>
      <c r="R291" s="190"/>
      <c r="S291" s="190"/>
      <c r="T291" s="190"/>
      <c r="U291" s="190"/>
      <c r="V291" s="190"/>
      <c r="W291" s="190"/>
      <c r="X291" s="190"/>
      <c r="Y291" s="190"/>
      <c r="AA291" s="166"/>
      <c r="AG291" s="190"/>
    </row>
    <row r="292" spans="12:33" s="188" customFormat="1" x14ac:dyDescent="0.25">
      <c r="L292" s="137"/>
      <c r="N292" s="137"/>
      <c r="O292" s="137"/>
      <c r="Q292" s="189"/>
      <c r="R292" s="190"/>
      <c r="S292" s="190"/>
      <c r="T292" s="190"/>
      <c r="U292" s="190"/>
      <c r="V292" s="190"/>
      <c r="W292" s="190"/>
      <c r="X292" s="190"/>
      <c r="Y292" s="190"/>
      <c r="AA292" s="166"/>
      <c r="AG292" s="190"/>
    </row>
    <row r="293" spans="12:33" s="188" customFormat="1" x14ac:dyDescent="0.25">
      <c r="L293" s="137"/>
      <c r="N293" s="137"/>
      <c r="O293" s="137"/>
      <c r="Q293" s="189"/>
      <c r="R293" s="190"/>
      <c r="S293" s="190"/>
      <c r="T293" s="190"/>
      <c r="U293" s="190"/>
      <c r="V293" s="190"/>
      <c r="W293" s="190"/>
      <c r="X293" s="190"/>
      <c r="Y293" s="190"/>
      <c r="AA293" s="166"/>
      <c r="AG293" s="190"/>
    </row>
    <row r="294" spans="12:33" s="188" customFormat="1" x14ac:dyDescent="0.25">
      <c r="L294" s="137"/>
      <c r="N294" s="137"/>
      <c r="O294" s="137"/>
      <c r="Q294" s="189"/>
      <c r="R294" s="190"/>
      <c r="S294" s="190"/>
      <c r="T294" s="190"/>
      <c r="U294" s="190"/>
      <c r="V294" s="190"/>
      <c r="W294" s="190"/>
      <c r="X294" s="190"/>
      <c r="Y294" s="190"/>
      <c r="AA294" s="166"/>
      <c r="AG294" s="190"/>
    </row>
    <row r="295" spans="12:33" s="188" customFormat="1" x14ac:dyDescent="0.25">
      <c r="L295" s="137"/>
      <c r="N295" s="137"/>
      <c r="O295" s="137"/>
      <c r="Q295" s="189"/>
      <c r="R295" s="190"/>
      <c r="S295" s="190"/>
      <c r="T295" s="190"/>
      <c r="U295" s="190"/>
      <c r="V295" s="190"/>
      <c r="W295" s="190"/>
      <c r="X295" s="190"/>
      <c r="Y295" s="190"/>
      <c r="AA295" s="166"/>
      <c r="AG295" s="190"/>
    </row>
    <row r="296" spans="12:33" s="188" customFormat="1" x14ac:dyDescent="0.25">
      <c r="L296" s="137"/>
      <c r="N296" s="137"/>
      <c r="O296" s="137"/>
      <c r="Q296" s="189"/>
      <c r="R296" s="190"/>
      <c r="S296" s="190"/>
      <c r="T296" s="190"/>
      <c r="U296" s="190"/>
      <c r="V296" s="190"/>
      <c r="W296" s="190"/>
      <c r="X296" s="190"/>
      <c r="Y296" s="190"/>
      <c r="AA296" s="166"/>
      <c r="AG296" s="190"/>
    </row>
  </sheetData>
  <autoFilter ref="A13:AO258" xr:uid="{00000000-0009-0000-0000-00001B000000}">
    <filterColumn colId="8">
      <filters blank="1">
        <filter val="P"/>
      </filters>
    </filterColumn>
  </autoFilter>
  <mergeCells count="4">
    <mergeCell ref="Q10:Y10"/>
    <mergeCell ref="Z10:AE10"/>
    <mergeCell ref="R11:S11"/>
    <mergeCell ref="A10:G10"/>
  </mergeCells>
  <phoneticPr fontId="22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54" fitToHeight="0" orientation="landscape" r:id="rId1"/>
  <headerFooter alignWithMargins="0">
    <oddHeader>&amp;L
&amp;C&amp;"Arial,Fett"&amp;12Klärwerk Ruhleben - Standorterweiterung I
Dokumentenmanagementdatei DMD&amp;R&amp;G</oddHeader>
    <oddFooter>&amp;CSeite &amp;P von &amp;N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3" tint="0.39997558519241921"/>
    <pageSetUpPr fitToPage="1"/>
  </sheetPr>
  <dimension ref="A1:AJ136"/>
  <sheetViews>
    <sheetView zoomScale="90" zoomScaleNormal="90" workbookViewId="0">
      <pane ySplit="12" topLeftCell="A61" activePane="bottomLeft" state="frozen"/>
      <selection activeCell="O663" sqref="O663"/>
      <selection pane="bottomLeft" activeCell="O663" sqref="O663"/>
    </sheetView>
  </sheetViews>
  <sheetFormatPr baseColWidth="10" defaultColWidth="11.453125" defaultRowHeight="12.5" x14ac:dyDescent="0.25"/>
  <cols>
    <col min="1" max="1" width="10.6328125" style="137" customWidth="1"/>
    <col min="2" max="2" width="7.6328125" style="188" customWidth="1"/>
    <col min="3" max="3" width="10.6328125" style="137" customWidth="1"/>
    <col min="4" max="6" width="12.6328125" style="137" customWidth="1"/>
    <col min="7" max="7" width="7.6328125" style="137" customWidth="1"/>
    <col min="8" max="8" width="12.6328125" style="137" customWidth="1"/>
    <col min="9" max="9" width="7.6328125" style="137" customWidth="1"/>
    <col min="10" max="10" width="53.54296875" style="190" bestFit="1" customWidth="1"/>
    <col min="11" max="11" width="67.6328125" style="190" bestFit="1" customWidth="1"/>
    <col min="12" max="12" width="23.6328125" style="190" customWidth="1"/>
    <col min="13" max="16384" width="11.453125" style="188"/>
  </cols>
  <sheetData>
    <row r="1" spans="1:36" ht="13" x14ac:dyDescent="0.25">
      <c r="B1" s="137"/>
      <c r="J1" s="137"/>
      <c r="K1" s="137"/>
      <c r="L1" s="137"/>
      <c r="M1" s="137"/>
      <c r="N1" s="166"/>
      <c r="O1" s="166"/>
      <c r="P1" s="166"/>
      <c r="Q1" s="166"/>
      <c r="R1" s="166"/>
      <c r="S1" s="558"/>
      <c r="T1" s="166"/>
      <c r="U1" s="166"/>
      <c r="V1" s="167"/>
      <c r="W1" s="541"/>
      <c r="X1" s="541"/>
      <c r="Y1" s="190"/>
      <c r="Z1" s="190"/>
      <c r="AA1" s="190"/>
      <c r="AB1" s="190"/>
      <c r="AC1" s="190"/>
      <c r="AD1" s="190"/>
      <c r="AF1" s="166"/>
      <c r="AG1" s="170"/>
      <c r="AH1" s="171"/>
    </row>
    <row r="2" spans="1:36" ht="15.5" x14ac:dyDescent="0.25">
      <c r="A2" s="530" t="s">
        <v>1010</v>
      </c>
      <c r="B2" s="170"/>
      <c r="C2" s="170"/>
      <c r="D2" s="170"/>
      <c r="E2" s="170"/>
      <c r="F2" s="170"/>
      <c r="G2" s="170"/>
      <c r="H2" s="170"/>
      <c r="I2" s="170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</row>
    <row r="3" spans="1:36" ht="13" x14ac:dyDescent="0.25">
      <c r="B3" s="137"/>
      <c r="J3" s="137"/>
      <c r="K3" s="137"/>
      <c r="L3" s="137"/>
      <c r="M3" s="137"/>
      <c r="N3" s="166"/>
      <c r="O3" s="166"/>
      <c r="P3" s="166"/>
      <c r="Q3" s="166"/>
      <c r="R3" s="166"/>
      <c r="S3" s="558"/>
      <c r="T3" s="166"/>
      <c r="U3" s="166"/>
      <c r="V3" s="167"/>
      <c r="W3" s="541"/>
      <c r="X3" s="541"/>
      <c r="Y3" s="190"/>
      <c r="Z3" s="190"/>
      <c r="AA3" s="190"/>
      <c r="AB3" s="190"/>
      <c r="AC3" s="190"/>
      <c r="AD3" s="190"/>
      <c r="AF3" s="166"/>
      <c r="AG3" s="170"/>
      <c r="AH3" s="171"/>
    </row>
    <row r="4" spans="1:36" ht="13" x14ac:dyDescent="0.25">
      <c r="B4" s="137"/>
      <c r="D4" s="559" t="s">
        <v>455</v>
      </c>
      <c r="F4" s="188"/>
      <c r="I4" s="861" t="s">
        <v>1556</v>
      </c>
      <c r="J4" s="188" t="s">
        <v>541</v>
      </c>
      <c r="K4" s="137"/>
      <c r="L4" s="137"/>
      <c r="M4" s="137"/>
      <c r="N4" s="166"/>
      <c r="O4" s="166"/>
      <c r="P4" s="166"/>
      <c r="Q4" s="166"/>
      <c r="R4" s="166"/>
      <c r="S4" s="558"/>
      <c r="T4" s="166"/>
      <c r="U4" s="166"/>
      <c r="V4" s="167"/>
      <c r="W4" s="541"/>
      <c r="X4" s="541"/>
      <c r="Y4" s="190"/>
      <c r="Z4" s="190"/>
      <c r="AA4" s="190"/>
      <c r="AB4" s="190"/>
      <c r="AC4" s="190"/>
      <c r="AD4" s="190"/>
      <c r="AF4" s="166"/>
      <c r="AG4" s="170"/>
      <c r="AH4" s="171"/>
    </row>
    <row r="5" spans="1:36" ht="13" x14ac:dyDescent="0.25">
      <c r="B5" s="137"/>
      <c r="D5" s="560" t="s">
        <v>514</v>
      </c>
      <c r="F5" s="188"/>
      <c r="I5" s="19" t="s">
        <v>56</v>
      </c>
      <c r="J5" s="188" t="s">
        <v>1558</v>
      </c>
      <c r="K5" s="137"/>
      <c r="L5" s="137"/>
      <c r="M5" s="137"/>
      <c r="N5" s="166"/>
      <c r="O5" s="166"/>
      <c r="P5" s="166"/>
      <c r="Q5" s="166"/>
      <c r="R5" s="166"/>
      <c r="S5" s="558"/>
      <c r="T5" s="166"/>
      <c r="U5" s="166"/>
      <c r="V5" s="167"/>
      <c r="W5" s="541"/>
      <c r="X5" s="541"/>
      <c r="Y5" s="190"/>
      <c r="Z5" s="190"/>
      <c r="AA5" s="190"/>
      <c r="AB5" s="190"/>
      <c r="AC5" s="190"/>
      <c r="AD5" s="190"/>
      <c r="AF5" s="166"/>
      <c r="AG5" s="170"/>
      <c r="AH5" s="171"/>
    </row>
    <row r="6" spans="1:36" ht="13" x14ac:dyDescent="0.25">
      <c r="B6" s="137"/>
      <c r="D6" s="561" t="s">
        <v>456</v>
      </c>
      <c r="F6" s="188"/>
      <c r="I6" s="854" t="s">
        <v>1557</v>
      </c>
      <c r="J6" s="188" t="s">
        <v>1559</v>
      </c>
      <c r="K6" s="137"/>
      <c r="L6" s="137"/>
      <c r="M6" s="137"/>
      <c r="N6" s="166"/>
      <c r="O6" s="166"/>
      <c r="P6" s="166"/>
      <c r="Q6" s="166"/>
      <c r="R6" s="166"/>
      <c r="S6" s="558"/>
      <c r="T6" s="166"/>
      <c r="U6" s="166"/>
      <c r="V6" s="167"/>
      <c r="W6" s="541"/>
      <c r="X6" s="541"/>
      <c r="Y6" s="190"/>
      <c r="Z6" s="190"/>
      <c r="AA6" s="190"/>
      <c r="AB6" s="190"/>
      <c r="AC6" s="190"/>
      <c r="AD6" s="190"/>
      <c r="AF6" s="166"/>
      <c r="AG6" s="170"/>
      <c r="AH6" s="171"/>
    </row>
    <row r="7" spans="1:36" ht="13" x14ac:dyDescent="0.25">
      <c r="B7" s="137"/>
      <c r="D7" s="116" t="s">
        <v>541</v>
      </c>
      <c r="F7" s="188"/>
      <c r="I7" s="19"/>
      <c r="J7" s="188"/>
      <c r="K7" s="137"/>
      <c r="L7" s="137"/>
      <c r="M7" s="137"/>
      <c r="N7" s="166"/>
      <c r="O7" s="166"/>
      <c r="P7" s="166"/>
      <c r="Q7" s="166"/>
      <c r="R7" s="166"/>
      <c r="S7" s="558"/>
      <c r="T7" s="166"/>
      <c r="U7" s="166"/>
      <c r="V7" s="167"/>
      <c r="W7" s="541"/>
      <c r="X7" s="541"/>
      <c r="Y7" s="190"/>
      <c r="Z7" s="190"/>
      <c r="AA7" s="190"/>
      <c r="AB7" s="190"/>
      <c r="AC7" s="190"/>
      <c r="AD7" s="190"/>
      <c r="AF7" s="166"/>
      <c r="AG7" s="170"/>
      <c r="AH7" s="171"/>
    </row>
    <row r="8" spans="1:36" ht="13" x14ac:dyDescent="0.25">
      <c r="B8" s="137"/>
      <c r="D8" s="217" t="s">
        <v>791</v>
      </c>
      <c r="F8" s="188"/>
      <c r="I8" s="847" t="s">
        <v>1560</v>
      </c>
      <c r="J8" s="188" t="s">
        <v>1563</v>
      </c>
      <c r="K8" s="137"/>
      <c r="L8" s="137"/>
      <c r="M8" s="137"/>
      <c r="N8" s="166"/>
      <c r="O8" s="166"/>
      <c r="P8" s="166"/>
      <c r="Q8" s="166"/>
      <c r="R8" s="166"/>
      <c r="S8" s="558"/>
      <c r="T8" s="166"/>
      <c r="U8" s="166"/>
      <c r="V8" s="167"/>
      <c r="W8" s="541"/>
      <c r="X8" s="541"/>
      <c r="Y8" s="190"/>
      <c r="Z8" s="190"/>
      <c r="AA8" s="190"/>
      <c r="AB8" s="190"/>
      <c r="AC8" s="190"/>
      <c r="AD8" s="190"/>
      <c r="AF8" s="166"/>
      <c r="AG8" s="170"/>
      <c r="AH8" s="171"/>
    </row>
    <row r="9" spans="1:36" ht="13.5" thickBot="1" x14ac:dyDescent="0.3">
      <c r="B9" s="137"/>
      <c r="J9" s="137"/>
      <c r="K9" s="137"/>
      <c r="L9" s="137"/>
      <c r="M9" s="137"/>
      <c r="N9" s="166"/>
      <c r="O9" s="166"/>
      <c r="P9" s="166"/>
      <c r="Q9" s="166"/>
      <c r="R9" s="166"/>
      <c r="S9" s="558"/>
      <c r="T9" s="166"/>
      <c r="U9" s="166"/>
      <c r="V9" s="167"/>
      <c r="W9" s="541"/>
      <c r="X9" s="541"/>
      <c r="Y9" s="190"/>
      <c r="Z9" s="190"/>
      <c r="AA9" s="190"/>
      <c r="AB9" s="190"/>
      <c r="AC9" s="190"/>
      <c r="AD9" s="190"/>
      <c r="AF9" s="166"/>
      <c r="AG9" s="170"/>
      <c r="AH9" s="171"/>
    </row>
    <row r="10" spans="1:36" ht="26" x14ac:dyDescent="0.25">
      <c r="A10" s="552" t="s">
        <v>785</v>
      </c>
      <c r="B10" s="590" t="s">
        <v>819</v>
      </c>
      <c r="C10" s="590" t="s">
        <v>940</v>
      </c>
      <c r="D10" s="604" t="s">
        <v>588</v>
      </c>
      <c r="E10" s="604" t="s">
        <v>588</v>
      </c>
      <c r="F10" s="588" t="s">
        <v>789</v>
      </c>
      <c r="G10" s="657" t="s">
        <v>950</v>
      </c>
      <c r="H10" s="659" t="s">
        <v>5</v>
      </c>
      <c r="I10" s="659" t="s">
        <v>1555</v>
      </c>
      <c r="J10" s="598" t="s">
        <v>451</v>
      </c>
      <c r="K10" s="598" t="s">
        <v>470</v>
      </c>
      <c r="L10" s="599" t="s">
        <v>546</v>
      </c>
    </row>
    <row r="11" spans="1:36" ht="13.5" thickBot="1" x14ac:dyDescent="0.3">
      <c r="A11" s="600"/>
      <c r="B11" s="601"/>
      <c r="C11" s="601"/>
      <c r="D11" s="605" t="s">
        <v>787</v>
      </c>
      <c r="E11" s="605" t="s">
        <v>802</v>
      </c>
      <c r="F11" s="605"/>
      <c r="G11" s="650"/>
      <c r="H11" s="650"/>
      <c r="I11" s="650"/>
      <c r="J11" s="602"/>
      <c r="K11" s="602"/>
      <c r="L11" s="603"/>
    </row>
    <row r="12" spans="1:36" x14ac:dyDescent="0.25">
      <c r="A12" s="399"/>
      <c r="B12" s="584"/>
      <c r="C12" s="401"/>
      <c r="D12" s="866"/>
      <c r="E12" s="866"/>
      <c r="F12" s="866"/>
      <c r="G12" s="866"/>
      <c r="H12" s="866"/>
      <c r="I12" s="866"/>
      <c r="J12" s="410"/>
      <c r="K12" s="410"/>
      <c r="L12" s="585"/>
    </row>
    <row r="13" spans="1:36" ht="13" x14ac:dyDescent="0.25">
      <c r="A13" s="592" t="s">
        <v>1011</v>
      </c>
      <c r="B13" s="589"/>
      <c r="C13" s="611"/>
      <c r="D13" s="607"/>
      <c r="E13" s="607"/>
      <c r="F13" s="607"/>
      <c r="G13" s="607"/>
      <c r="H13" s="607"/>
      <c r="I13" s="607"/>
      <c r="J13" s="591"/>
      <c r="K13" s="591"/>
      <c r="L13" s="593"/>
    </row>
    <row r="14" spans="1:36" x14ac:dyDescent="0.25">
      <c r="A14" s="29"/>
      <c r="B14" s="608"/>
      <c r="C14" s="19"/>
      <c r="D14" s="608"/>
      <c r="E14" s="608"/>
      <c r="F14" s="608"/>
      <c r="G14" s="608"/>
      <c r="H14" s="608"/>
      <c r="I14" s="608"/>
      <c r="J14" s="18"/>
      <c r="K14" s="18"/>
      <c r="L14" s="586"/>
    </row>
    <row r="15" spans="1:36" s="445" customFormat="1" x14ac:dyDescent="0.25">
      <c r="A15" s="856" t="s">
        <v>1001</v>
      </c>
      <c r="B15" s="929"/>
      <c r="C15" s="120" t="s">
        <v>1001</v>
      </c>
      <c r="D15" s="929">
        <v>44113</v>
      </c>
      <c r="E15" s="929">
        <v>44071</v>
      </c>
      <c r="F15" s="929"/>
      <c r="G15" s="120" t="s">
        <v>66</v>
      </c>
      <c r="H15" s="929">
        <v>43945</v>
      </c>
      <c r="I15" s="861" t="s">
        <v>1556</v>
      </c>
      <c r="J15" s="122" t="s">
        <v>1002</v>
      </c>
      <c r="K15" s="1099" t="s">
        <v>1063</v>
      </c>
      <c r="L15" s="858"/>
    </row>
    <row r="16" spans="1:36" s="445" customFormat="1" x14ac:dyDescent="0.25">
      <c r="A16" s="856" t="s">
        <v>1001</v>
      </c>
      <c r="B16" s="929"/>
      <c r="C16" s="120" t="s">
        <v>1001</v>
      </c>
      <c r="D16" s="929">
        <v>44144</v>
      </c>
      <c r="E16" s="929">
        <v>44125</v>
      </c>
      <c r="F16" s="929"/>
      <c r="G16" s="120" t="s">
        <v>66</v>
      </c>
      <c r="H16" s="929">
        <v>44119</v>
      </c>
      <c r="I16" s="861" t="s">
        <v>1556</v>
      </c>
      <c r="J16" s="122" t="s">
        <v>1003</v>
      </c>
      <c r="K16" s="1099" t="s">
        <v>1079</v>
      </c>
      <c r="L16" s="858"/>
    </row>
    <row r="17" spans="1:12" x14ac:dyDescent="0.25">
      <c r="A17" s="29" t="s">
        <v>1001</v>
      </c>
      <c r="B17" s="608"/>
      <c r="C17" s="684" t="s">
        <v>1001</v>
      </c>
      <c r="D17" s="446">
        <v>44113</v>
      </c>
      <c r="E17" s="446">
        <v>44071</v>
      </c>
      <c r="F17" s="608"/>
      <c r="G17" s="19" t="s">
        <v>66</v>
      </c>
      <c r="H17" s="608">
        <v>44056</v>
      </c>
      <c r="I17" s="854" t="s">
        <v>1557</v>
      </c>
      <c r="J17" s="683" t="s">
        <v>1004</v>
      </c>
      <c r="K17" s="86" t="s">
        <v>1038</v>
      </c>
      <c r="L17" s="586"/>
    </row>
    <row r="18" spans="1:12" s="445" customFormat="1" x14ac:dyDescent="0.25">
      <c r="A18" s="856" t="s">
        <v>1001</v>
      </c>
      <c r="B18" s="929"/>
      <c r="C18" s="120" t="s">
        <v>1001</v>
      </c>
      <c r="D18" s="929">
        <v>44113</v>
      </c>
      <c r="E18" s="929">
        <v>44071</v>
      </c>
      <c r="F18" s="929"/>
      <c r="G18" s="120" t="s">
        <v>66</v>
      </c>
      <c r="H18" s="929">
        <v>44063</v>
      </c>
      <c r="I18" s="861" t="s">
        <v>1556</v>
      </c>
      <c r="J18" s="122" t="s">
        <v>1005</v>
      </c>
      <c r="K18" s="1099" t="s">
        <v>1039</v>
      </c>
      <c r="L18" s="858"/>
    </row>
    <row r="19" spans="1:12" s="445" customFormat="1" x14ac:dyDescent="0.25">
      <c r="A19" s="856" t="s">
        <v>1001</v>
      </c>
      <c r="B19" s="929"/>
      <c r="C19" s="120" t="s">
        <v>1001</v>
      </c>
      <c r="D19" s="929">
        <v>44964</v>
      </c>
      <c r="E19" s="929"/>
      <c r="F19" s="929"/>
      <c r="G19" s="120" t="s">
        <v>66</v>
      </c>
      <c r="H19" s="929">
        <v>44958</v>
      </c>
      <c r="I19" s="861" t="s">
        <v>1556</v>
      </c>
      <c r="J19" s="122" t="s">
        <v>1005</v>
      </c>
      <c r="K19" s="1099" t="s">
        <v>2486</v>
      </c>
      <c r="L19" s="858"/>
    </row>
    <row r="20" spans="1:12" x14ac:dyDescent="0.25">
      <c r="A20" s="29" t="s">
        <v>1001</v>
      </c>
      <c r="B20" s="608"/>
      <c r="C20" s="19" t="s">
        <v>1001</v>
      </c>
      <c r="D20" s="446">
        <v>45044</v>
      </c>
      <c r="E20" s="608"/>
      <c r="F20" s="608"/>
      <c r="G20" s="19" t="s">
        <v>66</v>
      </c>
      <c r="H20" s="1103">
        <v>45001</v>
      </c>
      <c r="I20" s="854" t="s">
        <v>1557</v>
      </c>
      <c r="J20" s="18" t="s">
        <v>1005</v>
      </c>
      <c r="K20" s="87" t="s">
        <v>2671</v>
      </c>
      <c r="L20" s="586"/>
    </row>
    <row r="21" spans="1:12" s="445" customFormat="1" x14ac:dyDescent="0.25">
      <c r="A21" s="856" t="s">
        <v>1001</v>
      </c>
      <c r="B21" s="929"/>
      <c r="C21" s="120" t="s">
        <v>1001</v>
      </c>
      <c r="D21" s="929">
        <v>44113</v>
      </c>
      <c r="E21" s="929">
        <v>44071</v>
      </c>
      <c r="F21" s="929"/>
      <c r="G21" s="120" t="s">
        <v>66</v>
      </c>
      <c r="H21" s="929">
        <v>44057</v>
      </c>
      <c r="I21" s="861" t="s">
        <v>1556</v>
      </c>
      <c r="J21" s="122" t="s">
        <v>1006</v>
      </c>
      <c r="K21" s="1099" t="s">
        <v>1040</v>
      </c>
      <c r="L21" s="858"/>
    </row>
    <row r="22" spans="1:12" x14ac:dyDescent="0.25">
      <c r="A22" s="29" t="s">
        <v>1001</v>
      </c>
      <c r="B22" s="608"/>
      <c r="C22" s="19" t="s">
        <v>1001</v>
      </c>
      <c r="D22" s="446">
        <v>45044</v>
      </c>
      <c r="E22" s="446"/>
      <c r="F22" s="608"/>
      <c r="G22" s="19" t="s">
        <v>66</v>
      </c>
      <c r="H22" s="608">
        <v>45002</v>
      </c>
      <c r="I22" s="854" t="s">
        <v>1557</v>
      </c>
      <c r="J22" s="18" t="s">
        <v>1006</v>
      </c>
      <c r="K22" s="87" t="s">
        <v>2672</v>
      </c>
      <c r="L22" s="586"/>
    </row>
    <row r="23" spans="1:12" x14ac:dyDescent="0.25">
      <c r="A23" s="29" t="s">
        <v>1001</v>
      </c>
      <c r="B23" s="608"/>
      <c r="C23" s="19" t="s">
        <v>1001</v>
      </c>
      <c r="D23" s="446">
        <v>44113</v>
      </c>
      <c r="E23" s="446">
        <v>44071</v>
      </c>
      <c r="F23" s="608"/>
      <c r="G23" s="19" t="s">
        <v>66</v>
      </c>
      <c r="H23" s="608">
        <v>43705</v>
      </c>
      <c r="I23" s="854" t="s">
        <v>1557</v>
      </c>
      <c r="J23" s="18" t="s">
        <v>1007</v>
      </c>
      <c r="K23" s="86" t="s">
        <v>1064</v>
      </c>
      <c r="L23" s="586"/>
    </row>
    <row r="24" spans="1:12" s="445" customFormat="1" x14ac:dyDescent="0.25">
      <c r="A24" s="856" t="s">
        <v>1001</v>
      </c>
      <c r="B24" s="929"/>
      <c r="C24" s="120" t="s">
        <v>1001</v>
      </c>
      <c r="D24" s="929">
        <v>44113</v>
      </c>
      <c r="E24" s="929">
        <v>44071</v>
      </c>
      <c r="F24" s="929"/>
      <c r="G24" s="120" t="s">
        <v>66</v>
      </c>
      <c r="H24" s="929">
        <v>44070</v>
      </c>
      <c r="I24" s="861" t="s">
        <v>1556</v>
      </c>
      <c r="J24" s="122" t="s">
        <v>1008</v>
      </c>
      <c r="K24" s="1099" t="s">
        <v>1041</v>
      </c>
      <c r="L24" s="858"/>
    </row>
    <row r="25" spans="1:12" x14ac:dyDescent="0.25">
      <c r="A25" s="29" t="s">
        <v>1001</v>
      </c>
      <c r="B25" s="608"/>
      <c r="C25" s="19" t="s">
        <v>1001</v>
      </c>
      <c r="D25" s="446">
        <v>44964</v>
      </c>
      <c r="E25" s="608"/>
      <c r="F25" s="608"/>
      <c r="G25" s="19" t="s">
        <v>66</v>
      </c>
      <c r="H25" s="608">
        <v>44958</v>
      </c>
      <c r="I25" s="854" t="s">
        <v>1557</v>
      </c>
      <c r="J25" s="18" t="s">
        <v>1008</v>
      </c>
      <c r="K25" s="87" t="s">
        <v>2489</v>
      </c>
      <c r="L25" s="586"/>
    </row>
    <row r="26" spans="1:12" x14ac:dyDescent="0.25">
      <c r="A26" s="29"/>
      <c r="B26" s="608"/>
      <c r="C26" s="19"/>
      <c r="D26" s="608"/>
      <c r="E26" s="608"/>
      <c r="F26" s="608"/>
      <c r="G26" s="608"/>
      <c r="H26" s="608"/>
      <c r="I26" s="608"/>
      <c r="J26" s="730"/>
      <c r="K26" s="730"/>
      <c r="L26" s="586"/>
    </row>
    <row r="27" spans="1:12" ht="13" x14ac:dyDescent="0.25">
      <c r="A27" s="592" t="s">
        <v>1013</v>
      </c>
      <c r="B27" s="589"/>
      <c r="C27" s="611"/>
      <c r="D27" s="607"/>
      <c r="E27" s="607"/>
      <c r="F27" s="607"/>
      <c r="G27" s="607"/>
      <c r="H27" s="607"/>
      <c r="I27" s="607"/>
      <c r="J27" s="591"/>
      <c r="K27" s="591"/>
      <c r="L27" s="593"/>
    </row>
    <row r="28" spans="1:12" x14ac:dyDescent="0.25">
      <c r="A28" s="29"/>
      <c r="B28" s="608"/>
      <c r="C28" s="19"/>
      <c r="D28" s="608"/>
      <c r="E28" s="608"/>
      <c r="F28" s="608"/>
      <c r="G28" s="608"/>
      <c r="H28" s="608"/>
      <c r="I28" s="608"/>
      <c r="J28" s="18"/>
      <c r="K28" s="18"/>
      <c r="L28" s="586"/>
    </row>
    <row r="29" spans="1:12" s="445" customFormat="1" x14ac:dyDescent="0.25">
      <c r="A29" s="856" t="s">
        <v>1001</v>
      </c>
      <c r="B29" s="929" t="s">
        <v>26</v>
      </c>
      <c r="C29" s="120" t="s">
        <v>1001</v>
      </c>
      <c r="D29" s="929">
        <v>44144</v>
      </c>
      <c r="E29" s="929">
        <v>44125</v>
      </c>
      <c r="F29" s="929"/>
      <c r="G29" s="120" t="s">
        <v>66</v>
      </c>
      <c r="H29" s="929">
        <v>44048</v>
      </c>
      <c r="I29" s="861" t="s">
        <v>1556</v>
      </c>
      <c r="J29" s="122" t="s">
        <v>1009</v>
      </c>
      <c r="K29" s="1099" t="s">
        <v>1076</v>
      </c>
      <c r="L29" s="858"/>
    </row>
    <row r="30" spans="1:12" s="445" customFormat="1" x14ac:dyDescent="0.25">
      <c r="A30" s="856" t="s">
        <v>1001</v>
      </c>
      <c r="B30" s="929" t="s">
        <v>26</v>
      </c>
      <c r="C30" s="120" t="s">
        <v>1001</v>
      </c>
      <c r="D30" s="929">
        <v>44964</v>
      </c>
      <c r="E30" s="929"/>
      <c r="F30" s="929"/>
      <c r="G30" s="120" t="s">
        <v>66</v>
      </c>
      <c r="H30" s="929">
        <v>44957</v>
      </c>
      <c r="I30" s="861" t="s">
        <v>1556</v>
      </c>
      <c r="J30" s="122" t="s">
        <v>1009</v>
      </c>
      <c r="K30" s="1099" t="s">
        <v>2487</v>
      </c>
      <c r="L30" s="858"/>
    </row>
    <row r="31" spans="1:12" x14ac:dyDescent="0.25">
      <c r="A31" s="29" t="s">
        <v>1001</v>
      </c>
      <c r="B31" s="608" t="s">
        <v>26</v>
      </c>
      <c r="C31" s="19" t="s">
        <v>1001</v>
      </c>
      <c r="D31" s="446">
        <v>45044</v>
      </c>
      <c r="E31" s="608"/>
      <c r="F31" s="608"/>
      <c r="G31" s="19" t="s">
        <v>66</v>
      </c>
      <c r="H31" s="1103">
        <v>44995</v>
      </c>
      <c r="I31" s="854" t="s">
        <v>1557</v>
      </c>
      <c r="J31" s="18" t="s">
        <v>1009</v>
      </c>
      <c r="K31" s="87" t="s">
        <v>2676</v>
      </c>
      <c r="L31" s="586"/>
    </row>
    <row r="32" spans="1:12" s="445" customFormat="1" x14ac:dyDescent="0.25">
      <c r="A32" s="856" t="s">
        <v>1001</v>
      </c>
      <c r="B32" s="929" t="s">
        <v>26</v>
      </c>
      <c r="C32" s="120" t="s">
        <v>1001</v>
      </c>
      <c r="D32" s="929">
        <v>44144</v>
      </c>
      <c r="E32" s="929">
        <v>44125</v>
      </c>
      <c r="F32" s="929"/>
      <c r="G32" s="120" t="s">
        <v>66</v>
      </c>
      <c r="H32" s="929">
        <v>44048</v>
      </c>
      <c r="I32" s="861" t="s">
        <v>1556</v>
      </c>
      <c r="J32" s="122" t="s">
        <v>1037</v>
      </c>
      <c r="K32" s="1099" t="s">
        <v>1077</v>
      </c>
      <c r="L32" s="858"/>
    </row>
    <row r="33" spans="1:12" s="445" customFormat="1" x14ac:dyDescent="0.25">
      <c r="A33" s="856" t="s">
        <v>1001</v>
      </c>
      <c r="B33" s="929" t="s">
        <v>26</v>
      </c>
      <c r="C33" s="120" t="s">
        <v>1001</v>
      </c>
      <c r="D33" s="929">
        <v>44964</v>
      </c>
      <c r="E33" s="929"/>
      <c r="F33" s="929"/>
      <c r="G33" s="120" t="s">
        <v>66</v>
      </c>
      <c r="H33" s="929">
        <v>44957</v>
      </c>
      <c r="I33" s="861" t="s">
        <v>1556</v>
      </c>
      <c r="J33" s="122" t="s">
        <v>1037</v>
      </c>
      <c r="K33" s="1099" t="s">
        <v>2488</v>
      </c>
      <c r="L33" s="858"/>
    </row>
    <row r="34" spans="1:12" x14ac:dyDescent="0.25">
      <c r="A34" s="29" t="s">
        <v>1001</v>
      </c>
      <c r="B34" s="608" t="s">
        <v>26</v>
      </c>
      <c r="C34" s="19" t="s">
        <v>1001</v>
      </c>
      <c r="D34" s="446">
        <v>45044</v>
      </c>
      <c r="E34" s="608"/>
      <c r="F34" s="608"/>
      <c r="G34" s="19" t="s">
        <v>66</v>
      </c>
      <c r="H34" s="1103">
        <v>44995</v>
      </c>
      <c r="I34" s="854" t="s">
        <v>1557</v>
      </c>
      <c r="J34" s="18" t="s">
        <v>1037</v>
      </c>
      <c r="K34" s="87" t="s">
        <v>2677</v>
      </c>
      <c r="L34" s="586"/>
    </row>
    <row r="35" spans="1:12" x14ac:dyDescent="0.25">
      <c r="A35" s="29"/>
      <c r="B35" s="608"/>
      <c r="C35" s="19"/>
      <c r="D35" s="608"/>
      <c r="E35" s="608"/>
      <c r="F35" s="608"/>
      <c r="G35" s="608"/>
      <c r="H35" s="608"/>
      <c r="I35" s="608"/>
      <c r="J35" s="18"/>
      <c r="K35" s="671"/>
      <c r="L35" s="586"/>
    </row>
    <row r="36" spans="1:12" s="445" customFormat="1" x14ac:dyDescent="0.25">
      <c r="A36" s="856" t="s">
        <v>1001</v>
      </c>
      <c r="B36" s="929" t="s">
        <v>26</v>
      </c>
      <c r="C36" s="120" t="s">
        <v>1001</v>
      </c>
      <c r="D36" s="929">
        <v>44144</v>
      </c>
      <c r="E36" s="929">
        <v>44125</v>
      </c>
      <c r="F36" s="929"/>
      <c r="G36" s="120">
        <v>2</v>
      </c>
      <c r="H36" s="929">
        <v>44097</v>
      </c>
      <c r="I36" s="861" t="s">
        <v>1556</v>
      </c>
      <c r="J36" s="122" t="s">
        <v>1019</v>
      </c>
      <c r="K36" s="1099" t="s">
        <v>1072</v>
      </c>
      <c r="L36" s="858"/>
    </row>
    <row r="37" spans="1:12" x14ac:dyDescent="0.25">
      <c r="A37" s="29" t="s">
        <v>1001</v>
      </c>
      <c r="B37" s="608" t="s">
        <v>26</v>
      </c>
      <c r="C37" s="19" t="s">
        <v>1001</v>
      </c>
      <c r="D37" s="446">
        <v>44964</v>
      </c>
      <c r="E37" s="608"/>
      <c r="F37" s="608"/>
      <c r="G37" s="19">
        <v>3</v>
      </c>
      <c r="H37" s="1103">
        <v>44774</v>
      </c>
      <c r="I37" s="854" t="s">
        <v>1557</v>
      </c>
      <c r="J37" s="18" t="s">
        <v>1019</v>
      </c>
      <c r="K37" s="87" t="s">
        <v>2477</v>
      </c>
      <c r="L37" s="586"/>
    </row>
    <row r="38" spans="1:12" s="445" customFormat="1" x14ac:dyDescent="0.25">
      <c r="A38" s="856" t="s">
        <v>1001</v>
      </c>
      <c r="B38" s="929" t="s">
        <v>26</v>
      </c>
      <c r="C38" s="120" t="s">
        <v>1001</v>
      </c>
      <c r="D38" s="929"/>
      <c r="E38" s="929"/>
      <c r="F38" s="929"/>
      <c r="G38" s="120">
        <v>1</v>
      </c>
      <c r="H38" s="929">
        <v>44085</v>
      </c>
      <c r="I38" s="861" t="s">
        <v>1556</v>
      </c>
      <c r="J38" s="122" t="s">
        <v>1018</v>
      </c>
      <c r="K38" s="1099"/>
      <c r="L38" s="858"/>
    </row>
    <row r="39" spans="1:12" s="445" customFormat="1" x14ac:dyDescent="0.25">
      <c r="A39" s="856" t="s">
        <v>1001</v>
      </c>
      <c r="B39" s="929" t="s">
        <v>26</v>
      </c>
      <c r="C39" s="120" t="s">
        <v>1001</v>
      </c>
      <c r="D39" s="929">
        <v>44144</v>
      </c>
      <c r="E39" s="929">
        <v>44125</v>
      </c>
      <c r="F39" s="929"/>
      <c r="G39" s="120">
        <v>2</v>
      </c>
      <c r="H39" s="929">
        <v>44098</v>
      </c>
      <c r="I39" s="861" t="s">
        <v>1556</v>
      </c>
      <c r="J39" s="122" t="s">
        <v>1018</v>
      </c>
      <c r="K39" s="1099" t="s">
        <v>1070</v>
      </c>
      <c r="L39" s="858"/>
    </row>
    <row r="40" spans="1:12" x14ac:dyDescent="0.25">
      <c r="A40" s="29" t="s">
        <v>1001</v>
      </c>
      <c r="B40" s="608" t="s">
        <v>26</v>
      </c>
      <c r="C40" s="19" t="s">
        <v>1001</v>
      </c>
      <c r="D40" s="446">
        <v>45044</v>
      </c>
      <c r="E40" s="608"/>
      <c r="F40" s="608"/>
      <c r="G40" s="19">
        <v>3</v>
      </c>
      <c r="H40" s="1103">
        <v>44774</v>
      </c>
      <c r="I40" s="854" t="s">
        <v>1557</v>
      </c>
      <c r="J40" s="18" t="s">
        <v>1018</v>
      </c>
      <c r="K40" s="87" t="s">
        <v>2679</v>
      </c>
      <c r="L40" s="586"/>
    </row>
    <row r="41" spans="1:12" s="445" customFormat="1" x14ac:dyDescent="0.25">
      <c r="A41" s="856" t="s">
        <v>1001</v>
      </c>
      <c r="B41" s="929" t="s">
        <v>26</v>
      </c>
      <c r="C41" s="120" t="s">
        <v>1001</v>
      </c>
      <c r="D41" s="929"/>
      <c r="E41" s="929"/>
      <c r="F41" s="929"/>
      <c r="G41" s="120">
        <v>1</v>
      </c>
      <c r="H41" s="929">
        <v>43914</v>
      </c>
      <c r="I41" s="861" t="s">
        <v>1556</v>
      </c>
      <c r="J41" s="122" t="s">
        <v>1020</v>
      </c>
      <c r="K41" s="1099"/>
      <c r="L41" s="858"/>
    </row>
    <row r="42" spans="1:12" s="445" customFormat="1" x14ac:dyDescent="0.25">
      <c r="A42" s="856" t="s">
        <v>1001</v>
      </c>
      <c r="B42" s="929" t="s">
        <v>26</v>
      </c>
      <c r="C42" s="120" t="s">
        <v>1001</v>
      </c>
      <c r="D42" s="929">
        <v>44144</v>
      </c>
      <c r="E42" s="929">
        <v>44125</v>
      </c>
      <c r="F42" s="929"/>
      <c r="G42" s="120">
        <v>2</v>
      </c>
      <c r="H42" s="929">
        <v>44039</v>
      </c>
      <c r="I42" s="861" t="s">
        <v>1556</v>
      </c>
      <c r="J42" s="122" t="s">
        <v>1020</v>
      </c>
      <c r="K42" s="1099" t="s">
        <v>1071</v>
      </c>
      <c r="L42" s="858"/>
    </row>
    <row r="43" spans="1:12" x14ac:dyDescent="0.25">
      <c r="A43" s="29" t="s">
        <v>1001</v>
      </c>
      <c r="B43" s="608" t="s">
        <v>26</v>
      </c>
      <c r="C43" s="19" t="s">
        <v>1001</v>
      </c>
      <c r="D43" s="446">
        <v>45044</v>
      </c>
      <c r="E43" s="608"/>
      <c r="F43" s="608"/>
      <c r="G43" s="19">
        <v>3</v>
      </c>
      <c r="H43" s="1103">
        <v>44774</v>
      </c>
      <c r="I43" s="854" t="s">
        <v>1557</v>
      </c>
      <c r="J43" s="18" t="s">
        <v>1020</v>
      </c>
      <c r="K43" s="87" t="s">
        <v>2678</v>
      </c>
      <c r="L43" s="586"/>
    </row>
    <row r="44" spans="1:12" x14ac:dyDescent="0.25">
      <c r="A44" s="29"/>
      <c r="B44" s="608"/>
      <c r="C44" s="19"/>
      <c r="D44" s="608"/>
      <c r="E44" s="608"/>
      <c r="F44" s="608"/>
      <c r="G44" s="608"/>
      <c r="H44" s="608"/>
      <c r="I44" s="608"/>
      <c r="J44" s="18"/>
      <c r="K44" s="671"/>
      <c r="L44" s="586"/>
    </row>
    <row r="45" spans="1:12" s="445" customFormat="1" x14ac:dyDescent="0.25">
      <c r="A45" s="856" t="s">
        <v>1001</v>
      </c>
      <c r="B45" s="929" t="s">
        <v>26</v>
      </c>
      <c r="C45" s="120" t="s">
        <v>1001</v>
      </c>
      <c r="D45" s="929">
        <v>44964</v>
      </c>
      <c r="E45" s="929"/>
      <c r="F45" s="929"/>
      <c r="G45" s="120" t="s">
        <v>66</v>
      </c>
      <c r="H45" s="929">
        <v>44896</v>
      </c>
      <c r="I45" s="861" t="s">
        <v>1556</v>
      </c>
      <c r="J45" s="122" t="s">
        <v>2478</v>
      </c>
      <c r="K45" s="1099" t="s">
        <v>2480</v>
      </c>
      <c r="L45" s="858"/>
    </row>
    <row r="46" spans="1:12" x14ac:dyDescent="0.25">
      <c r="A46" s="29" t="s">
        <v>1001</v>
      </c>
      <c r="B46" s="608" t="s">
        <v>26</v>
      </c>
      <c r="C46" s="19" t="s">
        <v>1001</v>
      </c>
      <c r="D46" s="446">
        <v>45044</v>
      </c>
      <c r="E46" s="608"/>
      <c r="F46" s="608"/>
      <c r="G46" s="19" t="s">
        <v>66</v>
      </c>
      <c r="H46" s="1103">
        <v>44985</v>
      </c>
      <c r="I46" s="854" t="s">
        <v>1557</v>
      </c>
      <c r="J46" s="18" t="s">
        <v>2478</v>
      </c>
      <c r="K46" s="87" t="s">
        <v>2673</v>
      </c>
      <c r="L46" s="586"/>
    </row>
    <row r="47" spans="1:12" s="445" customFormat="1" x14ac:dyDescent="0.25">
      <c r="A47" s="856" t="s">
        <v>1001</v>
      </c>
      <c r="B47" s="929" t="s">
        <v>26</v>
      </c>
      <c r="C47" s="120" t="s">
        <v>1001</v>
      </c>
      <c r="D47" s="929">
        <v>44964</v>
      </c>
      <c r="E47" s="929"/>
      <c r="F47" s="929"/>
      <c r="G47" s="120" t="s">
        <v>66</v>
      </c>
      <c r="H47" s="929">
        <v>44896</v>
      </c>
      <c r="I47" s="861" t="s">
        <v>1556</v>
      </c>
      <c r="J47" s="122" t="s">
        <v>2479</v>
      </c>
      <c r="K47" s="1099" t="s">
        <v>2481</v>
      </c>
      <c r="L47" s="858"/>
    </row>
    <row r="48" spans="1:12" x14ac:dyDescent="0.25">
      <c r="A48" s="29" t="s">
        <v>1001</v>
      </c>
      <c r="B48" s="608" t="s">
        <v>26</v>
      </c>
      <c r="C48" s="19" t="s">
        <v>1001</v>
      </c>
      <c r="D48" s="446">
        <v>45044</v>
      </c>
      <c r="E48" s="608"/>
      <c r="F48" s="608"/>
      <c r="G48" s="19" t="s">
        <v>66</v>
      </c>
      <c r="H48" s="1103">
        <v>44985</v>
      </c>
      <c r="I48" s="854" t="s">
        <v>1557</v>
      </c>
      <c r="J48" s="18" t="s">
        <v>2479</v>
      </c>
      <c r="K48" s="87" t="s">
        <v>2674</v>
      </c>
      <c r="L48" s="586"/>
    </row>
    <row r="49" spans="1:12" s="445" customFormat="1" x14ac:dyDescent="0.25">
      <c r="A49" s="856" t="s">
        <v>1001</v>
      </c>
      <c r="B49" s="929" t="s">
        <v>26</v>
      </c>
      <c r="C49" s="120" t="s">
        <v>1001</v>
      </c>
      <c r="D49" s="929">
        <v>44964</v>
      </c>
      <c r="E49" s="929"/>
      <c r="F49" s="929"/>
      <c r="G49" s="120" t="s">
        <v>66</v>
      </c>
      <c r="H49" s="929">
        <v>44896</v>
      </c>
      <c r="I49" s="861" t="s">
        <v>1556</v>
      </c>
      <c r="J49" s="122" t="s">
        <v>2482</v>
      </c>
      <c r="K49" s="1099" t="s">
        <v>2484</v>
      </c>
      <c r="L49" s="858"/>
    </row>
    <row r="50" spans="1:12" x14ac:dyDescent="0.25">
      <c r="A50" s="29" t="s">
        <v>1001</v>
      </c>
      <c r="B50" s="608" t="s">
        <v>26</v>
      </c>
      <c r="C50" s="19" t="s">
        <v>1001</v>
      </c>
      <c r="D50" s="446">
        <v>45044</v>
      </c>
      <c r="E50" s="608"/>
      <c r="F50" s="608"/>
      <c r="G50" s="19" t="s">
        <v>66</v>
      </c>
      <c r="H50" s="1103">
        <v>44985</v>
      </c>
      <c r="I50" s="854" t="s">
        <v>1557</v>
      </c>
      <c r="J50" s="18" t="s">
        <v>2482</v>
      </c>
      <c r="K50" s="87" t="s">
        <v>2675</v>
      </c>
      <c r="L50" s="586"/>
    </row>
    <row r="51" spans="1:12" x14ac:dyDescent="0.25">
      <c r="A51" s="29" t="s">
        <v>1001</v>
      </c>
      <c r="B51" s="608" t="s">
        <v>26</v>
      </c>
      <c r="C51" s="19" t="s">
        <v>1001</v>
      </c>
      <c r="D51" s="446">
        <v>44964</v>
      </c>
      <c r="E51" s="608"/>
      <c r="F51" s="608"/>
      <c r="G51" s="19" t="s">
        <v>66</v>
      </c>
      <c r="H51" s="608">
        <v>44896</v>
      </c>
      <c r="I51" s="854" t="s">
        <v>1557</v>
      </c>
      <c r="J51" s="18" t="s">
        <v>2483</v>
      </c>
      <c r="K51" s="87" t="s">
        <v>2485</v>
      </c>
      <c r="L51" s="586"/>
    </row>
    <row r="52" spans="1:12" x14ac:dyDescent="0.25">
      <c r="A52" s="29"/>
      <c r="B52" s="608"/>
      <c r="C52" s="19"/>
      <c r="D52" s="608"/>
      <c r="E52" s="608"/>
      <c r="F52" s="608"/>
      <c r="G52" s="608"/>
      <c r="H52" s="608"/>
      <c r="I52" s="608"/>
      <c r="J52" s="18"/>
      <c r="K52" s="671"/>
      <c r="L52" s="586"/>
    </row>
    <row r="53" spans="1:12" x14ac:dyDescent="0.25">
      <c r="A53" s="856" t="s">
        <v>1001</v>
      </c>
      <c r="B53" s="929" t="s">
        <v>26</v>
      </c>
      <c r="C53" s="120" t="s">
        <v>1001</v>
      </c>
      <c r="D53" s="929">
        <v>44144</v>
      </c>
      <c r="E53" s="929">
        <v>44125</v>
      </c>
      <c r="F53" s="608"/>
      <c r="G53" s="120">
        <v>2</v>
      </c>
      <c r="H53" s="929">
        <v>44102</v>
      </c>
      <c r="I53" s="861" t="s">
        <v>1556</v>
      </c>
      <c r="J53" s="122" t="s">
        <v>1017</v>
      </c>
      <c r="K53" s="1099" t="s">
        <v>1069</v>
      </c>
      <c r="L53" s="586"/>
    </row>
    <row r="54" spans="1:12" x14ac:dyDescent="0.25">
      <c r="A54" s="29" t="s">
        <v>1001</v>
      </c>
      <c r="B54" s="608" t="s">
        <v>26</v>
      </c>
      <c r="C54" s="19" t="s">
        <v>1001</v>
      </c>
      <c r="D54" s="446">
        <v>44964</v>
      </c>
      <c r="E54" s="608"/>
      <c r="F54" s="608"/>
      <c r="G54" s="19">
        <v>3</v>
      </c>
      <c r="H54" s="608">
        <v>44957</v>
      </c>
      <c r="I54" s="854" t="s">
        <v>1557</v>
      </c>
      <c r="J54" s="18" t="s">
        <v>1017</v>
      </c>
      <c r="K54" s="87" t="s">
        <v>2475</v>
      </c>
      <c r="L54" s="586"/>
    </row>
    <row r="55" spans="1:12" s="445" customFormat="1" x14ac:dyDescent="0.25">
      <c r="A55" s="856" t="s">
        <v>1001</v>
      </c>
      <c r="B55" s="929" t="s">
        <v>26</v>
      </c>
      <c r="C55" s="120" t="s">
        <v>1001</v>
      </c>
      <c r="D55" s="929">
        <v>44144</v>
      </c>
      <c r="E55" s="929">
        <v>44125</v>
      </c>
      <c r="F55" s="929"/>
      <c r="G55" s="120">
        <v>2</v>
      </c>
      <c r="H55" s="929">
        <v>44098</v>
      </c>
      <c r="I55" s="861" t="s">
        <v>1556</v>
      </c>
      <c r="J55" s="122" t="s">
        <v>1015</v>
      </c>
      <c r="K55" s="1099" t="s">
        <v>1067</v>
      </c>
      <c r="L55" s="858"/>
    </row>
    <row r="56" spans="1:12" x14ac:dyDescent="0.25">
      <c r="A56" s="29" t="s">
        <v>1001</v>
      </c>
      <c r="B56" s="608" t="s">
        <v>26</v>
      </c>
      <c r="C56" s="19" t="s">
        <v>1001</v>
      </c>
      <c r="D56" s="446">
        <v>44964</v>
      </c>
      <c r="E56" s="608"/>
      <c r="F56" s="608"/>
      <c r="G56" s="19">
        <v>3</v>
      </c>
      <c r="H56" s="608">
        <v>44774</v>
      </c>
      <c r="I56" s="854" t="s">
        <v>1557</v>
      </c>
      <c r="J56" s="18" t="s">
        <v>1015</v>
      </c>
      <c r="K56" s="87" t="s">
        <v>2476</v>
      </c>
      <c r="L56" s="586"/>
    </row>
    <row r="57" spans="1:12" x14ac:dyDescent="0.25">
      <c r="A57" s="29" t="s">
        <v>1001</v>
      </c>
      <c r="B57" s="608" t="s">
        <v>26</v>
      </c>
      <c r="C57" s="19" t="s">
        <v>1001</v>
      </c>
      <c r="D57" s="446">
        <v>44144</v>
      </c>
      <c r="E57" s="446">
        <v>44125</v>
      </c>
      <c r="F57" s="608"/>
      <c r="G57" s="19">
        <v>3</v>
      </c>
      <c r="H57" s="608">
        <v>44083</v>
      </c>
      <c r="I57" s="854" t="s">
        <v>1557</v>
      </c>
      <c r="J57" s="18" t="s">
        <v>1016</v>
      </c>
      <c r="K57" s="87" t="s">
        <v>1068</v>
      </c>
      <c r="L57" s="586"/>
    </row>
    <row r="58" spans="1:12" x14ac:dyDescent="0.25">
      <c r="A58" s="29"/>
      <c r="B58" s="608"/>
      <c r="C58" s="19"/>
      <c r="D58" s="608"/>
      <c r="E58" s="608"/>
      <c r="F58" s="608"/>
      <c r="G58" s="608"/>
      <c r="H58" s="608"/>
      <c r="I58" s="608"/>
      <c r="J58" s="18"/>
      <c r="K58" s="671"/>
      <c r="L58" s="586"/>
    </row>
    <row r="59" spans="1:12" x14ac:dyDescent="0.25">
      <c r="A59" s="29" t="s">
        <v>1001</v>
      </c>
      <c r="B59" s="608" t="s">
        <v>26</v>
      </c>
      <c r="C59" s="19" t="s">
        <v>1001</v>
      </c>
      <c r="D59" s="446">
        <v>44144</v>
      </c>
      <c r="E59" s="446">
        <v>44125</v>
      </c>
      <c r="F59" s="608"/>
      <c r="G59" s="19" t="s">
        <v>66</v>
      </c>
      <c r="H59" s="608">
        <v>44050</v>
      </c>
      <c r="I59" s="854" t="s">
        <v>1557</v>
      </c>
      <c r="J59" s="18" t="s">
        <v>1034</v>
      </c>
      <c r="K59" s="87" t="s">
        <v>1073</v>
      </c>
      <c r="L59" s="586"/>
    </row>
    <row r="60" spans="1:12" x14ac:dyDescent="0.25">
      <c r="A60" s="29" t="s">
        <v>1001</v>
      </c>
      <c r="B60" s="608" t="s">
        <v>26</v>
      </c>
      <c r="C60" s="19" t="s">
        <v>1001</v>
      </c>
      <c r="D60" s="446">
        <v>44144</v>
      </c>
      <c r="E60" s="446">
        <v>44125</v>
      </c>
      <c r="F60" s="608"/>
      <c r="G60" s="19" t="s">
        <v>66</v>
      </c>
      <c r="H60" s="608">
        <v>44050</v>
      </c>
      <c r="I60" s="854" t="s">
        <v>1557</v>
      </c>
      <c r="J60" s="18" t="s">
        <v>1035</v>
      </c>
      <c r="K60" s="87" t="s">
        <v>1074</v>
      </c>
      <c r="L60" s="586"/>
    </row>
    <row r="61" spans="1:12" x14ac:dyDescent="0.25">
      <c r="A61" s="29" t="s">
        <v>1001</v>
      </c>
      <c r="B61" s="608" t="s">
        <v>26</v>
      </c>
      <c r="C61" s="19" t="s">
        <v>1001</v>
      </c>
      <c r="D61" s="446">
        <v>44144</v>
      </c>
      <c r="E61" s="446">
        <v>44125</v>
      </c>
      <c r="F61" s="608"/>
      <c r="G61" s="19" t="s">
        <v>66</v>
      </c>
      <c r="H61" s="608">
        <v>44050</v>
      </c>
      <c r="I61" s="854" t="s">
        <v>1557</v>
      </c>
      <c r="J61" s="18" t="s">
        <v>1036</v>
      </c>
      <c r="K61" s="87" t="s">
        <v>1075</v>
      </c>
      <c r="L61" s="586"/>
    </row>
    <row r="62" spans="1:12" x14ac:dyDescent="0.25">
      <c r="A62" s="29"/>
      <c r="B62" s="608"/>
      <c r="C62" s="19"/>
      <c r="D62" s="608"/>
      <c r="E62" s="608"/>
      <c r="F62" s="608"/>
      <c r="G62" s="608"/>
      <c r="H62" s="608"/>
      <c r="I62" s="608"/>
      <c r="J62" s="730"/>
      <c r="K62" s="730"/>
      <c r="L62" s="586"/>
    </row>
    <row r="63" spans="1:12" ht="13" x14ac:dyDescent="0.25">
      <c r="A63" s="592" t="s">
        <v>173</v>
      </c>
      <c r="B63" s="589"/>
      <c r="C63" s="611"/>
      <c r="D63" s="607"/>
      <c r="E63" s="607"/>
      <c r="F63" s="607"/>
      <c r="G63" s="607"/>
      <c r="H63" s="607"/>
      <c r="I63" s="607"/>
      <c r="J63" s="591"/>
      <c r="K63" s="591"/>
      <c r="L63" s="593"/>
    </row>
    <row r="64" spans="1:12" x14ac:dyDescent="0.25">
      <c r="A64" s="29"/>
      <c r="B64" s="608"/>
      <c r="C64" s="19"/>
      <c r="D64" s="608"/>
      <c r="E64" s="608"/>
      <c r="F64" s="608"/>
      <c r="G64" s="608"/>
      <c r="H64" s="608"/>
      <c r="I64" s="608"/>
      <c r="J64" s="18"/>
      <c r="K64" s="18"/>
      <c r="L64" s="586"/>
    </row>
    <row r="65" spans="1:12" s="445" customFormat="1" x14ac:dyDescent="0.25">
      <c r="A65" s="856" t="s">
        <v>1001</v>
      </c>
      <c r="B65" s="929" t="s">
        <v>55</v>
      </c>
      <c r="C65" s="120" t="s">
        <v>1001</v>
      </c>
      <c r="D65" s="929">
        <v>44113</v>
      </c>
      <c r="E65" s="929">
        <v>44103</v>
      </c>
      <c r="F65" s="929"/>
      <c r="G65" s="120" t="s">
        <v>66</v>
      </c>
      <c r="H65" s="929">
        <v>44048</v>
      </c>
      <c r="I65" s="861" t="s">
        <v>1556</v>
      </c>
      <c r="J65" s="122" t="s">
        <v>1009</v>
      </c>
      <c r="K65" s="1099" t="s">
        <v>1055</v>
      </c>
      <c r="L65" s="858"/>
    </row>
    <row r="66" spans="1:12" x14ac:dyDescent="0.25">
      <c r="A66" s="29" t="s">
        <v>1001</v>
      </c>
      <c r="B66" s="608" t="s">
        <v>55</v>
      </c>
      <c r="C66" s="19" t="s">
        <v>1001</v>
      </c>
      <c r="D66" s="446">
        <v>45044</v>
      </c>
      <c r="E66" s="608"/>
      <c r="F66" s="608"/>
      <c r="G66" s="19" t="s">
        <v>66</v>
      </c>
      <c r="H66" s="1103">
        <v>44995</v>
      </c>
      <c r="I66" s="854" t="s">
        <v>1557</v>
      </c>
      <c r="J66" s="18" t="s">
        <v>1009</v>
      </c>
      <c r="K66" s="87" t="s">
        <v>2680</v>
      </c>
      <c r="L66" s="586"/>
    </row>
    <row r="67" spans="1:12" s="445" customFormat="1" x14ac:dyDescent="0.25">
      <c r="A67" s="856" t="s">
        <v>1001</v>
      </c>
      <c r="B67" s="929" t="s">
        <v>55</v>
      </c>
      <c r="C67" s="120" t="s">
        <v>1001</v>
      </c>
      <c r="D67" s="929">
        <v>44113</v>
      </c>
      <c r="E67" s="929">
        <v>44103</v>
      </c>
      <c r="F67" s="929"/>
      <c r="G67" s="120" t="s">
        <v>66</v>
      </c>
      <c r="H67" s="929">
        <v>44048</v>
      </c>
      <c r="I67" s="861" t="s">
        <v>1556</v>
      </c>
      <c r="J67" s="122" t="s">
        <v>1037</v>
      </c>
      <c r="K67" s="1099" t="s">
        <v>1078</v>
      </c>
      <c r="L67" s="858"/>
    </row>
    <row r="68" spans="1:12" x14ac:dyDescent="0.25">
      <c r="A68" s="29" t="s">
        <v>1001</v>
      </c>
      <c r="B68" s="608" t="s">
        <v>55</v>
      </c>
      <c r="C68" s="19" t="s">
        <v>1001</v>
      </c>
      <c r="D68" s="446">
        <v>45044</v>
      </c>
      <c r="E68" s="608"/>
      <c r="F68" s="608"/>
      <c r="G68" s="19" t="s">
        <v>66</v>
      </c>
      <c r="H68" s="1103">
        <v>44995</v>
      </c>
      <c r="I68" s="854" t="s">
        <v>1557</v>
      </c>
      <c r="J68" s="18" t="s">
        <v>1037</v>
      </c>
      <c r="K68" s="87" t="s">
        <v>2681</v>
      </c>
      <c r="L68" s="586"/>
    </row>
    <row r="69" spans="1:12" x14ac:dyDescent="0.25">
      <c r="A69" s="29"/>
      <c r="B69" s="608"/>
      <c r="C69" s="19"/>
      <c r="D69" s="608"/>
      <c r="E69" s="608"/>
      <c r="F69" s="608"/>
      <c r="G69" s="608"/>
      <c r="H69" s="608"/>
      <c r="I69" s="608"/>
      <c r="J69" s="18"/>
      <c r="K69" s="671"/>
      <c r="L69" s="586"/>
    </row>
    <row r="70" spans="1:12" s="445" customFormat="1" x14ac:dyDescent="0.25">
      <c r="A70" s="856" t="s">
        <v>1001</v>
      </c>
      <c r="B70" s="929" t="s">
        <v>55</v>
      </c>
      <c r="C70" s="120" t="s">
        <v>1001</v>
      </c>
      <c r="D70" s="929"/>
      <c r="E70" s="929"/>
      <c r="F70" s="929"/>
      <c r="G70" s="120">
        <v>1</v>
      </c>
      <c r="H70" s="929">
        <v>43493</v>
      </c>
      <c r="I70" s="861" t="s">
        <v>1556</v>
      </c>
      <c r="J70" s="122" t="s">
        <v>1024</v>
      </c>
      <c r="K70" s="1099"/>
      <c r="L70" s="858"/>
    </row>
    <row r="71" spans="1:12" s="445" customFormat="1" x14ac:dyDescent="0.25">
      <c r="A71" s="856" t="s">
        <v>1001</v>
      </c>
      <c r="B71" s="929" t="s">
        <v>55</v>
      </c>
      <c r="C71" s="120" t="s">
        <v>1001</v>
      </c>
      <c r="D71" s="929">
        <v>44113</v>
      </c>
      <c r="E71" s="929">
        <v>44103</v>
      </c>
      <c r="F71" s="929"/>
      <c r="G71" s="120">
        <v>2</v>
      </c>
      <c r="H71" s="929">
        <v>44097</v>
      </c>
      <c r="I71" s="861" t="s">
        <v>1556</v>
      </c>
      <c r="J71" s="122" t="s">
        <v>1024</v>
      </c>
      <c r="K71" s="1099" t="s">
        <v>1057</v>
      </c>
      <c r="L71" s="858"/>
    </row>
    <row r="72" spans="1:12" x14ac:dyDescent="0.25">
      <c r="A72" s="29" t="s">
        <v>1001</v>
      </c>
      <c r="B72" s="608" t="s">
        <v>55</v>
      </c>
      <c r="C72" s="19" t="s">
        <v>1001</v>
      </c>
      <c r="D72" s="446">
        <v>45044</v>
      </c>
      <c r="E72" s="608"/>
      <c r="F72" s="608"/>
      <c r="G72" s="19">
        <v>3</v>
      </c>
      <c r="H72" s="1103">
        <v>44999</v>
      </c>
      <c r="I72" s="854" t="s">
        <v>1557</v>
      </c>
      <c r="J72" s="18" t="s">
        <v>1024</v>
      </c>
      <c r="K72" s="87" t="s">
        <v>2682</v>
      </c>
      <c r="L72" s="586"/>
    </row>
    <row r="73" spans="1:12" s="445" customFormat="1" x14ac:dyDescent="0.25">
      <c r="A73" s="856" t="s">
        <v>1001</v>
      </c>
      <c r="B73" s="929" t="s">
        <v>55</v>
      </c>
      <c r="C73" s="120" t="s">
        <v>1001</v>
      </c>
      <c r="D73" s="929"/>
      <c r="E73" s="929"/>
      <c r="F73" s="929"/>
      <c r="G73" s="120">
        <v>1</v>
      </c>
      <c r="H73" s="929">
        <v>44085</v>
      </c>
      <c r="I73" s="861" t="s">
        <v>1556</v>
      </c>
      <c r="J73" s="122" t="s">
        <v>1025</v>
      </c>
      <c r="K73" s="1099"/>
      <c r="L73" s="858"/>
    </row>
    <row r="74" spans="1:12" s="445" customFormat="1" x14ac:dyDescent="0.25">
      <c r="A74" s="856" t="s">
        <v>1001</v>
      </c>
      <c r="B74" s="929" t="s">
        <v>55</v>
      </c>
      <c r="C74" s="120" t="s">
        <v>1001</v>
      </c>
      <c r="D74" s="929">
        <v>44113</v>
      </c>
      <c r="E74" s="929">
        <v>44103</v>
      </c>
      <c r="F74" s="929"/>
      <c r="G74" s="120">
        <v>2</v>
      </c>
      <c r="H74" s="929">
        <v>44098</v>
      </c>
      <c r="I74" s="861" t="s">
        <v>1556</v>
      </c>
      <c r="J74" s="122" t="s">
        <v>1025</v>
      </c>
      <c r="K74" s="1099" t="s">
        <v>1053</v>
      </c>
      <c r="L74" s="858"/>
    </row>
    <row r="75" spans="1:12" x14ac:dyDescent="0.25">
      <c r="A75" s="29" t="s">
        <v>1001</v>
      </c>
      <c r="B75" s="608" t="s">
        <v>55</v>
      </c>
      <c r="C75" s="19" t="s">
        <v>1001</v>
      </c>
      <c r="D75" s="446">
        <v>45044</v>
      </c>
      <c r="E75" s="608"/>
      <c r="F75" s="608"/>
      <c r="G75" s="19">
        <v>3</v>
      </c>
      <c r="H75" s="1103">
        <v>44999</v>
      </c>
      <c r="I75" s="854" t="s">
        <v>1557</v>
      </c>
      <c r="J75" s="18" t="s">
        <v>1025</v>
      </c>
      <c r="K75" s="87" t="s">
        <v>2683</v>
      </c>
      <c r="L75" s="586"/>
    </row>
    <row r="76" spans="1:12" s="445" customFormat="1" x14ac:dyDescent="0.25">
      <c r="A76" s="856" t="s">
        <v>1001</v>
      </c>
      <c r="B76" s="929" t="s">
        <v>55</v>
      </c>
      <c r="C76" s="120" t="s">
        <v>1001</v>
      </c>
      <c r="D76" s="929"/>
      <c r="E76" s="929"/>
      <c r="F76" s="929"/>
      <c r="G76" s="120">
        <v>1</v>
      </c>
      <c r="H76" s="929">
        <v>43493</v>
      </c>
      <c r="I76" s="861" t="s">
        <v>1556</v>
      </c>
      <c r="J76" s="122" t="s">
        <v>1026</v>
      </c>
      <c r="K76" s="1099"/>
      <c r="L76" s="858"/>
    </row>
    <row r="77" spans="1:12" s="445" customFormat="1" x14ac:dyDescent="0.25">
      <c r="A77" s="856" t="s">
        <v>1001</v>
      </c>
      <c r="B77" s="929" t="s">
        <v>55</v>
      </c>
      <c r="C77" s="120" t="s">
        <v>1001</v>
      </c>
      <c r="D77" s="929">
        <v>44113</v>
      </c>
      <c r="E77" s="929">
        <v>44103</v>
      </c>
      <c r="F77" s="929"/>
      <c r="G77" s="120">
        <v>2</v>
      </c>
      <c r="H77" s="929">
        <v>44042</v>
      </c>
      <c r="I77" s="861" t="s">
        <v>1556</v>
      </c>
      <c r="J77" s="122" t="s">
        <v>1026</v>
      </c>
      <c r="K77" s="1099" t="s">
        <v>1058</v>
      </c>
      <c r="L77" s="858"/>
    </row>
    <row r="78" spans="1:12" x14ac:dyDescent="0.25">
      <c r="A78" s="29" t="s">
        <v>1001</v>
      </c>
      <c r="B78" s="608" t="s">
        <v>55</v>
      </c>
      <c r="C78" s="19" t="s">
        <v>1001</v>
      </c>
      <c r="D78" s="446">
        <v>45044</v>
      </c>
      <c r="E78" s="608"/>
      <c r="F78" s="608"/>
      <c r="G78" s="19">
        <v>3</v>
      </c>
      <c r="H78" s="1103">
        <v>44999</v>
      </c>
      <c r="I78" s="854" t="s">
        <v>1557</v>
      </c>
      <c r="J78" s="18" t="s">
        <v>1026</v>
      </c>
      <c r="K78" s="87" t="s">
        <v>2684</v>
      </c>
      <c r="L78" s="586"/>
    </row>
    <row r="79" spans="1:12" x14ac:dyDescent="0.25">
      <c r="A79" s="29"/>
      <c r="B79" s="608"/>
      <c r="C79" s="19"/>
      <c r="D79" s="608"/>
      <c r="E79" s="608"/>
      <c r="F79" s="608"/>
      <c r="G79" s="608"/>
      <c r="H79" s="608"/>
      <c r="I79" s="608"/>
      <c r="J79" s="18"/>
      <c r="K79" s="671"/>
      <c r="L79" s="586"/>
    </row>
    <row r="80" spans="1:12" x14ac:dyDescent="0.25">
      <c r="A80" s="29" t="s">
        <v>1001</v>
      </c>
      <c r="B80" s="608" t="s">
        <v>26</v>
      </c>
      <c r="C80" s="19" t="s">
        <v>1001</v>
      </c>
      <c r="D80" s="446">
        <v>45044</v>
      </c>
      <c r="E80" s="608"/>
      <c r="F80" s="608"/>
      <c r="G80" s="19" t="s">
        <v>66</v>
      </c>
      <c r="H80" s="1103">
        <v>44999</v>
      </c>
      <c r="I80" s="854" t="s">
        <v>1557</v>
      </c>
      <c r="J80" s="18" t="s">
        <v>2688</v>
      </c>
      <c r="K80" s="87" t="s">
        <v>2691</v>
      </c>
      <c r="L80" s="586"/>
    </row>
    <row r="81" spans="1:12" x14ac:dyDescent="0.25">
      <c r="A81" s="29" t="s">
        <v>1001</v>
      </c>
      <c r="B81" s="608" t="s">
        <v>26</v>
      </c>
      <c r="C81" s="19" t="s">
        <v>1001</v>
      </c>
      <c r="D81" s="446">
        <v>45044</v>
      </c>
      <c r="E81" s="608"/>
      <c r="F81" s="608"/>
      <c r="G81" s="19" t="s">
        <v>66</v>
      </c>
      <c r="H81" s="1103">
        <v>44999</v>
      </c>
      <c r="I81" s="854" t="s">
        <v>1557</v>
      </c>
      <c r="J81" s="18" t="s">
        <v>2689</v>
      </c>
      <c r="K81" s="87" t="s">
        <v>2692</v>
      </c>
      <c r="L81" s="586"/>
    </row>
    <row r="82" spans="1:12" x14ac:dyDescent="0.25">
      <c r="A82" s="29" t="s">
        <v>1001</v>
      </c>
      <c r="B82" s="608" t="s">
        <v>26</v>
      </c>
      <c r="C82" s="19" t="s">
        <v>1001</v>
      </c>
      <c r="D82" s="446">
        <v>45044</v>
      </c>
      <c r="E82" s="608"/>
      <c r="F82" s="608"/>
      <c r="G82" s="19" t="s">
        <v>66</v>
      </c>
      <c r="H82" s="1103">
        <v>44999</v>
      </c>
      <c r="I82" s="854" t="s">
        <v>1557</v>
      </c>
      <c r="J82" s="18" t="s">
        <v>2690</v>
      </c>
      <c r="K82" s="87" t="s">
        <v>2693</v>
      </c>
      <c r="L82" s="586"/>
    </row>
    <row r="83" spans="1:12" x14ac:dyDescent="0.25">
      <c r="A83" s="29"/>
      <c r="B83" s="608"/>
      <c r="C83" s="19"/>
      <c r="D83" s="608"/>
      <c r="E83" s="608"/>
      <c r="F83" s="608"/>
      <c r="G83" s="608"/>
      <c r="H83" s="608"/>
      <c r="I83" s="608"/>
      <c r="J83" s="18"/>
      <c r="K83" s="671"/>
      <c r="L83" s="586"/>
    </row>
    <row r="84" spans="1:12" s="445" customFormat="1" x14ac:dyDescent="0.25">
      <c r="A84" s="856" t="s">
        <v>1001</v>
      </c>
      <c r="B84" s="929" t="s">
        <v>55</v>
      </c>
      <c r="C84" s="120" t="s">
        <v>1001</v>
      </c>
      <c r="D84" s="929"/>
      <c r="E84" s="929"/>
      <c r="F84" s="929"/>
      <c r="G84" s="120">
        <v>1</v>
      </c>
      <c r="H84" s="929">
        <v>43493</v>
      </c>
      <c r="I84" s="861" t="s">
        <v>1556</v>
      </c>
      <c r="J84" s="122" t="s">
        <v>1021</v>
      </c>
      <c r="K84" s="1099"/>
      <c r="L84" s="858"/>
    </row>
    <row r="85" spans="1:12" s="445" customFormat="1" x14ac:dyDescent="0.25">
      <c r="A85" s="856" t="s">
        <v>1001</v>
      </c>
      <c r="B85" s="929" t="s">
        <v>55</v>
      </c>
      <c r="C85" s="120" t="s">
        <v>1001</v>
      </c>
      <c r="D85" s="929">
        <v>44113</v>
      </c>
      <c r="E85" s="929">
        <v>44103</v>
      </c>
      <c r="F85" s="929"/>
      <c r="G85" s="120">
        <v>2</v>
      </c>
      <c r="H85" s="929">
        <v>44102</v>
      </c>
      <c r="I85" s="861" t="s">
        <v>1556</v>
      </c>
      <c r="J85" s="122" t="s">
        <v>1021</v>
      </c>
      <c r="K85" s="1099" t="s">
        <v>1050</v>
      </c>
      <c r="L85" s="858"/>
    </row>
    <row r="86" spans="1:12" x14ac:dyDescent="0.25">
      <c r="A86" s="29" t="s">
        <v>1001</v>
      </c>
      <c r="B86" s="608" t="s">
        <v>55</v>
      </c>
      <c r="C86" s="19" t="s">
        <v>1001</v>
      </c>
      <c r="D86" s="446">
        <v>45044</v>
      </c>
      <c r="E86" s="608"/>
      <c r="F86" s="608"/>
      <c r="G86" s="19">
        <v>3</v>
      </c>
      <c r="H86" s="1103">
        <v>44992</v>
      </c>
      <c r="I86" s="854" t="s">
        <v>1557</v>
      </c>
      <c r="J86" s="18" t="s">
        <v>1021</v>
      </c>
      <c r="K86" s="87" t="s">
        <v>2685</v>
      </c>
      <c r="L86" s="586"/>
    </row>
    <row r="87" spans="1:12" s="445" customFormat="1" x14ac:dyDescent="0.25">
      <c r="A87" s="856" t="s">
        <v>1001</v>
      </c>
      <c r="B87" s="929" t="s">
        <v>55</v>
      </c>
      <c r="C87" s="120" t="s">
        <v>1001</v>
      </c>
      <c r="D87" s="929"/>
      <c r="E87" s="929"/>
      <c r="F87" s="929"/>
      <c r="G87" s="120">
        <v>1</v>
      </c>
      <c r="H87" s="929">
        <v>44085</v>
      </c>
      <c r="I87" s="861" t="s">
        <v>1556</v>
      </c>
      <c r="J87" s="122" t="s">
        <v>1022</v>
      </c>
      <c r="K87" s="1099"/>
      <c r="L87" s="858"/>
    </row>
    <row r="88" spans="1:12" s="445" customFormat="1" x14ac:dyDescent="0.25">
      <c r="A88" s="856" t="s">
        <v>1001</v>
      </c>
      <c r="B88" s="929" t="s">
        <v>55</v>
      </c>
      <c r="C88" s="120" t="s">
        <v>1001</v>
      </c>
      <c r="D88" s="929">
        <v>44113</v>
      </c>
      <c r="E88" s="929">
        <v>44103</v>
      </c>
      <c r="F88" s="929"/>
      <c r="G88" s="120">
        <v>2</v>
      </c>
      <c r="H88" s="929">
        <v>44098</v>
      </c>
      <c r="I88" s="861" t="s">
        <v>1556</v>
      </c>
      <c r="J88" s="122" t="s">
        <v>1022</v>
      </c>
      <c r="K88" s="1099" t="s">
        <v>1051</v>
      </c>
      <c r="L88" s="858"/>
    </row>
    <row r="89" spans="1:12" x14ac:dyDescent="0.25">
      <c r="A89" s="29" t="s">
        <v>1001</v>
      </c>
      <c r="B89" s="608" t="s">
        <v>55</v>
      </c>
      <c r="C89" s="19" t="s">
        <v>1001</v>
      </c>
      <c r="D89" s="446">
        <v>45044</v>
      </c>
      <c r="E89" s="608"/>
      <c r="F89" s="608"/>
      <c r="G89" s="19">
        <v>3</v>
      </c>
      <c r="H89" s="1103">
        <v>44999</v>
      </c>
      <c r="I89" s="854" t="s">
        <v>1557</v>
      </c>
      <c r="J89" s="18" t="s">
        <v>1022</v>
      </c>
      <c r="K89" s="87" t="s">
        <v>2686</v>
      </c>
      <c r="L89" s="586"/>
    </row>
    <row r="90" spans="1:12" s="445" customFormat="1" x14ac:dyDescent="0.25">
      <c r="A90" s="856" t="s">
        <v>1001</v>
      </c>
      <c r="B90" s="929" t="s">
        <v>55</v>
      </c>
      <c r="C90" s="120" t="s">
        <v>1001</v>
      </c>
      <c r="D90" s="929"/>
      <c r="E90" s="929"/>
      <c r="F90" s="929"/>
      <c r="G90" s="120">
        <v>1</v>
      </c>
      <c r="H90" s="929">
        <v>43636</v>
      </c>
      <c r="I90" s="861" t="s">
        <v>1556</v>
      </c>
      <c r="J90" s="122" t="s">
        <v>1023</v>
      </c>
      <c r="K90" s="1099"/>
      <c r="L90" s="858"/>
    </row>
    <row r="91" spans="1:12" s="445" customFormat="1" x14ac:dyDescent="0.25">
      <c r="A91" s="856" t="s">
        <v>1001</v>
      </c>
      <c r="B91" s="929" t="s">
        <v>55</v>
      </c>
      <c r="C91" s="120" t="s">
        <v>1001</v>
      </c>
      <c r="D91" s="929">
        <v>44113</v>
      </c>
      <c r="E91" s="929">
        <v>44103</v>
      </c>
      <c r="F91" s="929"/>
      <c r="G91" s="120">
        <v>2</v>
      </c>
      <c r="H91" s="929">
        <v>44097</v>
      </c>
      <c r="I91" s="861" t="s">
        <v>1556</v>
      </c>
      <c r="J91" s="122" t="s">
        <v>1023</v>
      </c>
      <c r="K91" s="1099" t="s">
        <v>1052</v>
      </c>
      <c r="L91" s="858"/>
    </row>
    <row r="92" spans="1:12" x14ac:dyDescent="0.25">
      <c r="A92" s="29" t="s">
        <v>1001</v>
      </c>
      <c r="B92" s="608" t="s">
        <v>55</v>
      </c>
      <c r="C92" s="19" t="s">
        <v>1001</v>
      </c>
      <c r="D92" s="446">
        <v>45044</v>
      </c>
      <c r="E92" s="608"/>
      <c r="F92" s="608"/>
      <c r="G92" s="19">
        <v>3</v>
      </c>
      <c r="H92" s="1103">
        <v>44994</v>
      </c>
      <c r="I92" s="854" t="s">
        <v>1557</v>
      </c>
      <c r="J92" s="18" t="s">
        <v>1023</v>
      </c>
      <c r="K92" s="87" t="s">
        <v>2687</v>
      </c>
      <c r="L92" s="586"/>
    </row>
    <row r="93" spans="1:12" x14ac:dyDescent="0.25">
      <c r="A93" s="29"/>
      <c r="B93" s="608"/>
      <c r="C93" s="19"/>
      <c r="D93" s="608"/>
      <c r="E93" s="608"/>
      <c r="F93" s="608"/>
      <c r="G93" s="608"/>
      <c r="H93" s="608"/>
      <c r="I93" s="608"/>
      <c r="J93" s="18"/>
      <c r="K93" s="671"/>
      <c r="L93" s="586"/>
    </row>
    <row r="94" spans="1:12" x14ac:dyDescent="0.25">
      <c r="A94" s="29" t="s">
        <v>1001</v>
      </c>
      <c r="B94" s="608" t="s">
        <v>55</v>
      </c>
      <c r="C94" s="19" t="s">
        <v>1001</v>
      </c>
      <c r="D94" s="446">
        <v>44113</v>
      </c>
      <c r="E94" s="446">
        <v>44103</v>
      </c>
      <c r="F94" s="608"/>
      <c r="G94" s="19" t="s">
        <v>66</v>
      </c>
      <c r="H94" s="608">
        <v>44050</v>
      </c>
      <c r="I94" s="854" t="s">
        <v>1557</v>
      </c>
      <c r="J94" s="18" t="s">
        <v>1034</v>
      </c>
      <c r="K94" s="87" t="s">
        <v>1054</v>
      </c>
      <c r="L94" s="586"/>
    </row>
    <row r="95" spans="1:12" x14ac:dyDescent="0.25">
      <c r="A95" s="29"/>
      <c r="B95" s="608"/>
      <c r="C95" s="19"/>
      <c r="D95" s="608"/>
      <c r="E95" s="608"/>
      <c r="F95" s="608"/>
      <c r="G95" s="608"/>
      <c r="H95" s="608"/>
      <c r="I95" s="608"/>
      <c r="J95" s="730"/>
      <c r="K95" s="730"/>
      <c r="L95" s="586"/>
    </row>
    <row r="96" spans="1:12" ht="13" x14ac:dyDescent="0.25">
      <c r="A96" s="592" t="s">
        <v>1012</v>
      </c>
      <c r="B96" s="589"/>
      <c r="C96" s="611"/>
      <c r="D96" s="607"/>
      <c r="E96" s="607"/>
      <c r="F96" s="607"/>
      <c r="G96" s="607"/>
      <c r="H96" s="607"/>
      <c r="I96" s="607"/>
      <c r="J96" s="591"/>
      <c r="K96" s="591"/>
      <c r="L96" s="593"/>
    </row>
    <row r="97" spans="1:12" x14ac:dyDescent="0.25">
      <c r="A97" s="29"/>
      <c r="B97" s="608"/>
      <c r="C97" s="19"/>
      <c r="D97" s="608"/>
      <c r="E97" s="608"/>
      <c r="F97" s="608"/>
      <c r="G97" s="608"/>
      <c r="H97" s="608"/>
      <c r="I97" s="608"/>
      <c r="J97" s="18"/>
      <c r="K97" s="18"/>
      <c r="L97" s="586"/>
    </row>
    <row r="98" spans="1:12" s="445" customFormat="1" x14ac:dyDescent="0.25">
      <c r="A98" s="856" t="s">
        <v>1001</v>
      </c>
      <c r="B98" s="929" t="s">
        <v>26</v>
      </c>
      <c r="C98" s="120" t="s">
        <v>1001</v>
      </c>
      <c r="D98" s="929">
        <v>44113</v>
      </c>
      <c r="E98" s="929">
        <v>44071</v>
      </c>
      <c r="F98" s="929"/>
      <c r="G98" s="120" t="s">
        <v>66</v>
      </c>
      <c r="H98" s="929">
        <v>44057</v>
      </c>
      <c r="I98" s="120" t="s">
        <v>1557</v>
      </c>
      <c r="J98" s="122" t="s">
        <v>1009</v>
      </c>
      <c r="K98" s="1099" t="s">
        <v>1045</v>
      </c>
      <c r="L98" s="858"/>
    </row>
    <row r="99" spans="1:12" x14ac:dyDescent="0.25">
      <c r="A99" s="29" t="s">
        <v>1001</v>
      </c>
      <c r="B99" s="608" t="s">
        <v>26</v>
      </c>
      <c r="C99" s="19" t="s">
        <v>1001</v>
      </c>
      <c r="D99" s="446">
        <v>45044</v>
      </c>
      <c r="E99" s="608"/>
      <c r="F99" s="608"/>
      <c r="G99" s="19" t="s">
        <v>66</v>
      </c>
      <c r="H99" s="1103">
        <v>44995</v>
      </c>
      <c r="I99" s="854" t="s">
        <v>1557</v>
      </c>
      <c r="J99" s="18" t="s">
        <v>1009</v>
      </c>
      <c r="K99" s="87" t="s">
        <v>2694</v>
      </c>
      <c r="L99" s="586"/>
    </row>
    <row r="100" spans="1:12" s="445" customFormat="1" x14ac:dyDescent="0.25">
      <c r="A100" s="856" t="s">
        <v>1001</v>
      </c>
      <c r="B100" s="929" t="s">
        <v>26</v>
      </c>
      <c r="C100" s="120" t="s">
        <v>1001</v>
      </c>
      <c r="D100" s="929">
        <v>44113</v>
      </c>
      <c r="E100" s="929">
        <v>44071</v>
      </c>
      <c r="F100" s="929"/>
      <c r="G100" s="120" t="s">
        <v>66</v>
      </c>
      <c r="H100" s="929">
        <v>44057</v>
      </c>
      <c r="I100" s="120" t="s">
        <v>1557</v>
      </c>
      <c r="J100" s="122" t="s">
        <v>1037</v>
      </c>
      <c r="K100" s="1099" t="s">
        <v>1046</v>
      </c>
      <c r="L100" s="858"/>
    </row>
    <row r="101" spans="1:12" x14ac:dyDescent="0.25">
      <c r="A101" s="29" t="s">
        <v>1001</v>
      </c>
      <c r="B101" s="608" t="s">
        <v>26</v>
      </c>
      <c r="C101" s="19" t="s">
        <v>1001</v>
      </c>
      <c r="D101" s="446">
        <v>45044</v>
      </c>
      <c r="E101" s="608"/>
      <c r="F101" s="608"/>
      <c r="G101" s="19" t="s">
        <v>66</v>
      </c>
      <c r="H101" s="1103">
        <v>44995</v>
      </c>
      <c r="I101" s="854" t="s">
        <v>1557</v>
      </c>
      <c r="J101" s="18" t="s">
        <v>1037</v>
      </c>
      <c r="K101" s="87" t="s">
        <v>2695</v>
      </c>
      <c r="L101" s="586"/>
    </row>
    <row r="102" spans="1:12" x14ac:dyDescent="0.25">
      <c r="A102" s="29"/>
      <c r="B102" s="608"/>
      <c r="C102" s="19"/>
      <c r="D102" s="608"/>
      <c r="E102" s="608"/>
      <c r="F102" s="608"/>
      <c r="G102" s="608"/>
      <c r="H102" s="608"/>
      <c r="I102" s="608"/>
      <c r="J102" s="18"/>
      <c r="K102" s="671"/>
      <c r="L102" s="586"/>
    </row>
    <row r="103" spans="1:12" s="445" customFormat="1" x14ac:dyDescent="0.25">
      <c r="A103" s="856" t="s">
        <v>1001</v>
      </c>
      <c r="B103" s="929" t="s">
        <v>26</v>
      </c>
      <c r="C103" s="120" t="s">
        <v>1001</v>
      </c>
      <c r="D103" s="929">
        <v>44113</v>
      </c>
      <c r="E103" s="929">
        <v>44071</v>
      </c>
      <c r="F103" s="929"/>
      <c r="G103" s="120">
        <v>1</v>
      </c>
      <c r="H103" s="929">
        <v>44070</v>
      </c>
      <c r="I103" s="120" t="s">
        <v>1557</v>
      </c>
      <c r="J103" s="122" t="s">
        <v>1028</v>
      </c>
      <c r="K103" s="1099" t="s">
        <v>1043</v>
      </c>
      <c r="L103" s="858"/>
    </row>
    <row r="104" spans="1:12" x14ac:dyDescent="0.25">
      <c r="A104" s="29" t="s">
        <v>1001</v>
      </c>
      <c r="B104" s="608" t="s">
        <v>26</v>
      </c>
      <c r="C104" s="19" t="s">
        <v>1001</v>
      </c>
      <c r="D104" s="446">
        <v>45044</v>
      </c>
      <c r="E104" s="608"/>
      <c r="F104" s="608"/>
      <c r="G104" s="19">
        <v>2</v>
      </c>
      <c r="H104" s="1103">
        <v>44985</v>
      </c>
      <c r="I104" s="854" t="s">
        <v>1557</v>
      </c>
      <c r="J104" s="18" t="s">
        <v>1028</v>
      </c>
      <c r="K104" s="87" t="s">
        <v>2696</v>
      </c>
      <c r="L104" s="586"/>
    </row>
    <row r="105" spans="1:12" x14ac:dyDescent="0.25">
      <c r="A105" s="29"/>
      <c r="B105" s="608"/>
      <c r="C105" s="19"/>
      <c r="D105" s="608"/>
      <c r="E105" s="608"/>
      <c r="F105" s="608"/>
      <c r="G105" s="608"/>
      <c r="H105" s="608"/>
      <c r="I105" s="608"/>
      <c r="J105" s="18"/>
      <c r="K105" s="671"/>
      <c r="L105" s="586"/>
    </row>
    <row r="106" spans="1:12" x14ac:dyDescent="0.25">
      <c r="A106" s="29" t="s">
        <v>1001</v>
      </c>
      <c r="B106" s="608" t="s">
        <v>26</v>
      </c>
      <c r="C106" s="19" t="s">
        <v>1001</v>
      </c>
      <c r="D106" s="446">
        <v>45044</v>
      </c>
      <c r="E106" s="608"/>
      <c r="F106" s="608"/>
      <c r="G106" s="19" t="s">
        <v>66</v>
      </c>
      <c r="H106" s="1103">
        <v>44985</v>
      </c>
      <c r="I106" s="854" t="s">
        <v>1557</v>
      </c>
      <c r="J106" s="18" t="s">
        <v>2688</v>
      </c>
      <c r="K106" s="87" t="s">
        <v>2706</v>
      </c>
      <c r="L106" s="586"/>
    </row>
    <row r="107" spans="1:12" x14ac:dyDescent="0.25">
      <c r="A107" s="29" t="s">
        <v>1001</v>
      </c>
      <c r="B107" s="608" t="s">
        <v>26</v>
      </c>
      <c r="C107" s="19" t="s">
        <v>1001</v>
      </c>
      <c r="D107" s="446">
        <v>45044</v>
      </c>
      <c r="E107" s="608"/>
      <c r="F107" s="608"/>
      <c r="G107" s="19" t="s">
        <v>66</v>
      </c>
      <c r="H107" s="1103">
        <v>44985</v>
      </c>
      <c r="I107" s="854" t="s">
        <v>1557</v>
      </c>
      <c r="J107" s="18" t="s">
        <v>2689</v>
      </c>
      <c r="K107" s="87" t="s">
        <v>2704</v>
      </c>
      <c r="L107" s="586"/>
    </row>
    <row r="108" spans="1:12" x14ac:dyDescent="0.25">
      <c r="A108" s="29" t="s">
        <v>1001</v>
      </c>
      <c r="B108" s="608" t="s">
        <v>26</v>
      </c>
      <c r="C108" s="19" t="s">
        <v>1001</v>
      </c>
      <c r="D108" s="446">
        <v>45044</v>
      </c>
      <c r="E108" s="608"/>
      <c r="F108" s="608"/>
      <c r="G108" s="19" t="s">
        <v>66</v>
      </c>
      <c r="H108" s="1103">
        <v>44985</v>
      </c>
      <c r="I108" s="854" t="s">
        <v>1557</v>
      </c>
      <c r="J108" s="18" t="s">
        <v>2690</v>
      </c>
      <c r="K108" s="87" t="s">
        <v>2705</v>
      </c>
      <c r="L108" s="586"/>
    </row>
    <row r="109" spans="1:12" x14ac:dyDescent="0.25">
      <c r="A109" s="29"/>
      <c r="B109" s="608"/>
      <c r="C109" s="19"/>
      <c r="D109" s="608"/>
      <c r="E109" s="608"/>
      <c r="F109" s="608"/>
      <c r="G109" s="608"/>
      <c r="H109" s="608"/>
      <c r="I109" s="608"/>
      <c r="J109" s="18"/>
      <c r="K109" s="671"/>
      <c r="L109" s="586"/>
    </row>
    <row r="110" spans="1:12" x14ac:dyDescent="0.25">
      <c r="A110" s="29" t="s">
        <v>1001</v>
      </c>
      <c r="B110" s="608" t="s">
        <v>26</v>
      </c>
      <c r="C110" s="19" t="s">
        <v>1001</v>
      </c>
      <c r="D110" s="446">
        <v>44113</v>
      </c>
      <c r="E110" s="446">
        <v>44071</v>
      </c>
      <c r="F110" s="608"/>
      <c r="G110" s="19">
        <v>1</v>
      </c>
      <c r="H110" s="608">
        <v>44070</v>
      </c>
      <c r="I110" s="854" t="s">
        <v>1557</v>
      </c>
      <c r="J110" s="18" t="s">
        <v>1027</v>
      </c>
      <c r="K110" s="87" t="s">
        <v>1042</v>
      </c>
      <c r="L110" s="586"/>
    </row>
    <row r="111" spans="1:12" x14ac:dyDescent="0.25">
      <c r="A111" s="29"/>
      <c r="B111" s="608"/>
      <c r="C111" s="19"/>
      <c r="D111" s="608"/>
      <c r="E111" s="608"/>
      <c r="F111" s="608"/>
      <c r="G111" s="608"/>
      <c r="H111" s="608"/>
      <c r="I111" s="608"/>
      <c r="J111" s="18"/>
      <c r="K111" s="671"/>
      <c r="L111" s="586"/>
    </row>
    <row r="112" spans="1:12" x14ac:dyDescent="0.25">
      <c r="A112" s="29" t="s">
        <v>1001</v>
      </c>
      <c r="B112" s="608" t="s">
        <v>26</v>
      </c>
      <c r="C112" s="19" t="s">
        <v>1001</v>
      </c>
      <c r="D112" s="446">
        <v>44113</v>
      </c>
      <c r="E112" s="446">
        <v>44071</v>
      </c>
      <c r="F112" s="608"/>
      <c r="G112" s="19" t="s">
        <v>66</v>
      </c>
      <c r="H112" s="608">
        <v>44050</v>
      </c>
      <c r="I112" s="854" t="s">
        <v>1557</v>
      </c>
      <c r="J112" s="18" t="s">
        <v>1033</v>
      </c>
      <c r="K112" s="87" t="s">
        <v>1044</v>
      </c>
      <c r="L112" s="586"/>
    </row>
    <row r="113" spans="1:12" x14ac:dyDescent="0.25">
      <c r="A113" s="29"/>
      <c r="B113" s="608"/>
      <c r="C113" s="19"/>
      <c r="D113" s="608"/>
      <c r="E113" s="608"/>
      <c r="F113" s="608"/>
      <c r="G113" s="608"/>
      <c r="H113" s="608"/>
      <c r="I113" s="608"/>
      <c r="J113" s="730"/>
      <c r="K113" s="730"/>
      <c r="L113" s="586"/>
    </row>
    <row r="114" spans="1:12" ht="13" x14ac:dyDescent="0.25">
      <c r="A114" s="592" t="s">
        <v>1014</v>
      </c>
      <c r="B114" s="589"/>
      <c r="C114" s="611"/>
      <c r="D114" s="607"/>
      <c r="E114" s="607"/>
      <c r="F114" s="607"/>
      <c r="G114" s="607"/>
      <c r="H114" s="607"/>
      <c r="I114" s="607"/>
      <c r="J114" s="591"/>
      <c r="K114" s="591"/>
      <c r="L114" s="593"/>
    </row>
    <row r="115" spans="1:12" x14ac:dyDescent="0.25">
      <c r="A115" s="29"/>
      <c r="B115" s="608"/>
      <c r="C115" s="19"/>
      <c r="D115" s="608"/>
      <c r="E115" s="608"/>
      <c r="F115" s="608"/>
      <c r="G115" s="608"/>
      <c r="H115" s="608"/>
      <c r="I115" s="608"/>
      <c r="J115" s="18"/>
      <c r="K115" s="18"/>
      <c r="L115" s="586"/>
    </row>
    <row r="116" spans="1:12" s="445" customFormat="1" x14ac:dyDescent="0.25">
      <c r="A116" s="856" t="s">
        <v>1001</v>
      </c>
      <c r="B116" s="929" t="s">
        <v>1056</v>
      </c>
      <c r="C116" s="120" t="s">
        <v>1001</v>
      </c>
      <c r="D116" s="929">
        <v>44113</v>
      </c>
      <c r="E116" s="929">
        <v>44088</v>
      </c>
      <c r="F116" s="929"/>
      <c r="G116" s="120" t="s">
        <v>66</v>
      </c>
      <c r="H116" s="929">
        <v>44048</v>
      </c>
      <c r="I116" s="120" t="s">
        <v>1557</v>
      </c>
      <c r="J116" s="122" t="s">
        <v>1009</v>
      </c>
      <c r="K116" s="1099" t="s">
        <v>1061</v>
      </c>
      <c r="L116" s="858"/>
    </row>
    <row r="117" spans="1:12" x14ac:dyDescent="0.25">
      <c r="A117" s="29" t="s">
        <v>1001</v>
      </c>
      <c r="B117" s="608" t="s">
        <v>1056</v>
      </c>
      <c r="C117" s="19" t="s">
        <v>1001</v>
      </c>
      <c r="D117" s="446">
        <v>45044</v>
      </c>
      <c r="E117" s="608"/>
      <c r="F117" s="608"/>
      <c r="G117" s="19" t="s">
        <v>66</v>
      </c>
      <c r="H117" s="1103">
        <v>44995</v>
      </c>
      <c r="I117" s="854" t="s">
        <v>1557</v>
      </c>
      <c r="J117" s="18" t="s">
        <v>1009</v>
      </c>
      <c r="K117" s="87" t="s">
        <v>2697</v>
      </c>
      <c r="L117" s="586"/>
    </row>
    <row r="118" spans="1:12" s="445" customFormat="1" x14ac:dyDescent="0.25">
      <c r="A118" s="856" t="s">
        <v>1001</v>
      </c>
      <c r="B118" s="929" t="s">
        <v>1056</v>
      </c>
      <c r="C118" s="120" t="s">
        <v>1001</v>
      </c>
      <c r="D118" s="929">
        <v>44113</v>
      </c>
      <c r="E118" s="929">
        <v>44088</v>
      </c>
      <c r="F118" s="929"/>
      <c r="G118" s="120" t="s">
        <v>66</v>
      </c>
      <c r="H118" s="929">
        <v>44048</v>
      </c>
      <c r="I118" s="120" t="s">
        <v>1557</v>
      </c>
      <c r="J118" s="122" t="s">
        <v>1037</v>
      </c>
      <c r="K118" s="1099" t="s">
        <v>1062</v>
      </c>
      <c r="L118" s="858"/>
    </row>
    <row r="119" spans="1:12" x14ac:dyDescent="0.25">
      <c r="A119" s="29" t="s">
        <v>1001</v>
      </c>
      <c r="B119" s="608" t="s">
        <v>1056</v>
      </c>
      <c r="C119" s="19" t="s">
        <v>1001</v>
      </c>
      <c r="D119" s="446">
        <v>45044</v>
      </c>
      <c r="E119" s="608"/>
      <c r="F119" s="608"/>
      <c r="G119" s="19" t="s">
        <v>66</v>
      </c>
      <c r="H119" s="1103">
        <v>44995</v>
      </c>
      <c r="I119" s="854" t="s">
        <v>1557</v>
      </c>
      <c r="J119" s="18" t="s">
        <v>1037</v>
      </c>
      <c r="K119" s="87" t="s">
        <v>2698</v>
      </c>
      <c r="L119" s="586"/>
    </row>
    <row r="120" spans="1:12" x14ac:dyDescent="0.25">
      <c r="A120" s="29"/>
      <c r="B120" s="608"/>
      <c r="C120" s="19"/>
      <c r="D120" s="608"/>
      <c r="E120" s="608"/>
      <c r="F120" s="608"/>
      <c r="G120" s="608"/>
      <c r="H120" s="608"/>
      <c r="I120" s="608"/>
      <c r="J120" s="18"/>
      <c r="K120" s="671"/>
      <c r="L120" s="586"/>
    </row>
    <row r="121" spans="1:12" s="445" customFormat="1" x14ac:dyDescent="0.25">
      <c r="A121" s="856" t="s">
        <v>1001</v>
      </c>
      <c r="B121" s="929" t="s">
        <v>1056</v>
      </c>
      <c r="C121" s="120" t="s">
        <v>1001</v>
      </c>
      <c r="D121" s="929">
        <v>44113</v>
      </c>
      <c r="E121" s="929">
        <v>44088</v>
      </c>
      <c r="F121" s="929"/>
      <c r="G121" s="120">
        <v>1</v>
      </c>
      <c r="H121" s="929">
        <v>44085</v>
      </c>
      <c r="I121" s="120" t="s">
        <v>1557</v>
      </c>
      <c r="J121" s="122" t="s">
        <v>1031</v>
      </c>
      <c r="K121" s="1099" t="s">
        <v>1048</v>
      </c>
      <c r="L121" s="858"/>
    </row>
    <row r="122" spans="1:12" s="445" customFormat="1" x14ac:dyDescent="0.25">
      <c r="A122" s="856" t="s">
        <v>1001</v>
      </c>
      <c r="B122" s="929" t="s">
        <v>1056</v>
      </c>
      <c r="C122" s="120" t="s">
        <v>1001</v>
      </c>
      <c r="D122" s="929"/>
      <c r="E122" s="929"/>
      <c r="F122" s="929"/>
      <c r="G122" s="120">
        <v>2</v>
      </c>
      <c r="H122" s="929">
        <v>44798</v>
      </c>
      <c r="I122" s="120" t="s">
        <v>1557</v>
      </c>
      <c r="J122" s="122" t="s">
        <v>1031</v>
      </c>
      <c r="K122" s="1099"/>
      <c r="L122" s="858"/>
    </row>
    <row r="123" spans="1:12" x14ac:dyDescent="0.25">
      <c r="A123" s="29" t="s">
        <v>1001</v>
      </c>
      <c r="B123" s="608" t="s">
        <v>1056</v>
      </c>
      <c r="C123" s="19" t="s">
        <v>1001</v>
      </c>
      <c r="D123" s="446">
        <v>45044</v>
      </c>
      <c r="E123" s="608"/>
      <c r="F123" s="608"/>
      <c r="G123" s="19">
        <v>3</v>
      </c>
      <c r="H123" s="1103">
        <v>44977</v>
      </c>
      <c r="I123" s="854" t="s">
        <v>1557</v>
      </c>
      <c r="J123" s="18" t="s">
        <v>1031</v>
      </c>
      <c r="K123" s="87" t="s">
        <v>2699</v>
      </c>
      <c r="L123" s="586"/>
    </row>
    <row r="124" spans="1:12" s="445" customFormat="1" x14ac:dyDescent="0.25">
      <c r="A124" s="856" t="s">
        <v>1001</v>
      </c>
      <c r="B124" s="929" t="s">
        <v>1056</v>
      </c>
      <c r="C124" s="120" t="s">
        <v>1001</v>
      </c>
      <c r="D124" s="929"/>
      <c r="E124" s="929"/>
      <c r="F124" s="929"/>
      <c r="G124" s="120">
        <v>1</v>
      </c>
      <c r="H124" s="929">
        <v>43493</v>
      </c>
      <c r="I124" s="120" t="s">
        <v>1557</v>
      </c>
      <c r="J124" s="122" t="s">
        <v>1032</v>
      </c>
      <c r="K124" s="1099"/>
      <c r="L124" s="858"/>
    </row>
    <row r="125" spans="1:12" s="445" customFormat="1" x14ac:dyDescent="0.25">
      <c r="A125" s="856" t="s">
        <v>1001</v>
      </c>
      <c r="B125" s="929" t="s">
        <v>1056</v>
      </c>
      <c r="C125" s="120" t="s">
        <v>1001</v>
      </c>
      <c r="D125" s="929">
        <v>44113</v>
      </c>
      <c r="E125" s="929">
        <v>44088</v>
      </c>
      <c r="F125" s="929"/>
      <c r="G125" s="120">
        <v>2</v>
      </c>
      <c r="H125" s="929">
        <v>44084</v>
      </c>
      <c r="I125" s="120" t="s">
        <v>1557</v>
      </c>
      <c r="J125" s="122" t="s">
        <v>1032</v>
      </c>
      <c r="K125" s="1099" t="s">
        <v>1060</v>
      </c>
      <c r="L125" s="858"/>
    </row>
    <row r="126" spans="1:12" x14ac:dyDescent="0.25">
      <c r="A126" s="29" t="s">
        <v>1001</v>
      </c>
      <c r="B126" s="608" t="s">
        <v>1056</v>
      </c>
      <c r="C126" s="19" t="s">
        <v>1001</v>
      </c>
      <c r="D126" s="446">
        <v>45044</v>
      </c>
      <c r="E126" s="608"/>
      <c r="F126" s="608"/>
      <c r="G126" s="19">
        <v>3</v>
      </c>
      <c r="H126" s="1103">
        <v>44977</v>
      </c>
      <c r="I126" s="854" t="s">
        <v>1557</v>
      </c>
      <c r="J126" s="18" t="s">
        <v>1032</v>
      </c>
      <c r="K126" s="87" t="s">
        <v>2700</v>
      </c>
      <c r="L126" s="586"/>
    </row>
    <row r="127" spans="1:12" x14ac:dyDescent="0.25">
      <c r="A127" s="29"/>
      <c r="B127" s="608"/>
      <c r="C127" s="19"/>
      <c r="D127" s="608"/>
      <c r="E127" s="608"/>
      <c r="F127" s="608"/>
      <c r="G127" s="608"/>
      <c r="H127" s="608"/>
      <c r="I127" s="608"/>
      <c r="J127" s="18"/>
      <c r="K127" s="671"/>
      <c r="L127" s="586"/>
    </row>
    <row r="128" spans="1:12" x14ac:dyDescent="0.25">
      <c r="A128" s="29" t="s">
        <v>1001</v>
      </c>
      <c r="B128" s="608" t="s">
        <v>1056</v>
      </c>
      <c r="C128" s="19" t="s">
        <v>1001</v>
      </c>
      <c r="D128" s="446">
        <v>45044</v>
      </c>
      <c r="E128" s="608"/>
      <c r="F128" s="608"/>
      <c r="G128" s="19" t="s">
        <v>66</v>
      </c>
      <c r="H128" s="1103">
        <v>44985</v>
      </c>
      <c r="I128" s="854" t="s">
        <v>1557</v>
      </c>
      <c r="J128" s="18" t="s">
        <v>2688</v>
      </c>
      <c r="K128" s="87" t="s">
        <v>2701</v>
      </c>
      <c r="L128" s="586"/>
    </row>
    <row r="129" spans="1:12" x14ac:dyDescent="0.25">
      <c r="A129" s="29" t="s">
        <v>1001</v>
      </c>
      <c r="B129" s="608" t="s">
        <v>1056</v>
      </c>
      <c r="C129" s="19" t="s">
        <v>1001</v>
      </c>
      <c r="D129" s="446">
        <v>45044</v>
      </c>
      <c r="E129" s="608"/>
      <c r="F129" s="608"/>
      <c r="G129" s="19" t="s">
        <v>66</v>
      </c>
      <c r="H129" s="1103">
        <v>44985</v>
      </c>
      <c r="I129" s="854" t="s">
        <v>1557</v>
      </c>
      <c r="J129" s="18" t="s">
        <v>2689</v>
      </c>
      <c r="K129" s="87" t="s">
        <v>2702</v>
      </c>
      <c r="L129" s="586"/>
    </row>
    <row r="130" spans="1:12" x14ac:dyDescent="0.25">
      <c r="A130" s="29" t="s">
        <v>1001</v>
      </c>
      <c r="B130" s="608" t="s">
        <v>1056</v>
      </c>
      <c r="C130" s="19" t="s">
        <v>1001</v>
      </c>
      <c r="D130" s="446">
        <v>45044</v>
      </c>
      <c r="E130" s="608"/>
      <c r="F130" s="608"/>
      <c r="G130" s="19" t="s">
        <v>66</v>
      </c>
      <c r="H130" s="1103">
        <v>44985</v>
      </c>
      <c r="I130" s="854" t="s">
        <v>1557</v>
      </c>
      <c r="J130" s="18" t="s">
        <v>2690</v>
      </c>
      <c r="K130" s="87" t="s">
        <v>2703</v>
      </c>
      <c r="L130" s="586"/>
    </row>
    <row r="131" spans="1:12" x14ac:dyDescent="0.25">
      <c r="A131" s="29"/>
      <c r="B131" s="608"/>
      <c r="C131" s="19"/>
      <c r="D131" s="608"/>
      <c r="E131" s="608"/>
      <c r="F131" s="608"/>
      <c r="G131" s="608"/>
      <c r="H131" s="608"/>
      <c r="I131" s="608"/>
      <c r="J131" s="18"/>
      <c r="K131" s="671"/>
      <c r="L131" s="586"/>
    </row>
    <row r="132" spans="1:12" x14ac:dyDescent="0.25">
      <c r="A132" s="29" t="s">
        <v>1001</v>
      </c>
      <c r="B132" s="608" t="s">
        <v>1056</v>
      </c>
      <c r="C132" s="19" t="s">
        <v>1001</v>
      </c>
      <c r="D132" s="446">
        <v>44113</v>
      </c>
      <c r="E132" s="446">
        <v>44088</v>
      </c>
      <c r="F132" s="608"/>
      <c r="G132" s="19">
        <v>1</v>
      </c>
      <c r="H132" s="608">
        <v>44085</v>
      </c>
      <c r="I132" s="854" t="s">
        <v>1557</v>
      </c>
      <c r="J132" s="18" t="s">
        <v>1029</v>
      </c>
      <c r="K132" s="87" t="s">
        <v>1047</v>
      </c>
      <c r="L132" s="586"/>
    </row>
    <row r="133" spans="1:12" x14ac:dyDescent="0.25">
      <c r="A133" s="29" t="s">
        <v>1001</v>
      </c>
      <c r="B133" s="608" t="s">
        <v>1056</v>
      </c>
      <c r="C133" s="19" t="s">
        <v>1001</v>
      </c>
      <c r="D133" s="446">
        <v>44113</v>
      </c>
      <c r="E133" s="446">
        <v>44088</v>
      </c>
      <c r="F133" s="608"/>
      <c r="G133" s="19">
        <v>2</v>
      </c>
      <c r="H133" s="608">
        <v>44084</v>
      </c>
      <c r="I133" s="854" t="s">
        <v>1557</v>
      </c>
      <c r="J133" s="18" t="s">
        <v>1030</v>
      </c>
      <c r="K133" s="87" t="s">
        <v>1059</v>
      </c>
      <c r="L133" s="586"/>
    </row>
    <row r="134" spans="1:12" x14ac:dyDescent="0.25">
      <c r="A134" s="29"/>
      <c r="B134" s="608"/>
      <c r="C134" s="19"/>
      <c r="D134" s="608"/>
      <c r="E134" s="608"/>
      <c r="F134" s="608"/>
      <c r="G134" s="608"/>
      <c r="H134" s="608"/>
      <c r="I134" s="608"/>
      <c r="J134" s="18"/>
      <c r="K134" s="671"/>
      <c r="L134" s="586"/>
    </row>
    <row r="135" spans="1:12" x14ac:dyDescent="0.25">
      <c r="A135" s="29" t="s">
        <v>1001</v>
      </c>
      <c r="B135" s="608" t="s">
        <v>1056</v>
      </c>
      <c r="C135" s="19" t="s">
        <v>1001</v>
      </c>
      <c r="D135" s="446">
        <v>44113</v>
      </c>
      <c r="E135" s="446">
        <v>44088</v>
      </c>
      <c r="F135" s="608"/>
      <c r="G135" s="19" t="s">
        <v>66</v>
      </c>
      <c r="H135" s="608">
        <v>44050</v>
      </c>
      <c r="I135" s="854" t="s">
        <v>1557</v>
      </c>
      <c r="J135" s="18" t="s">
        <v>1034</v>
      </c>
      <c r="K135" s="87" t="s">
        <v>1049</v>
      </c>
      <c r="L135" s="586"/>
    </row>
    <row r="136" spans="1:12" ht="13" thickBot="1" x14ac:dyDescent="0.3">
      <c r="A136" s="404"/>
      <c r="B136" s="473"/>
      <c r="C136" s="192"/>
      <c r="D136" s="473"/>
      <c r="E136" s="473"/>
      <c r="F136" s="473"/>
      <c r="G136" s="473"/>
      <c r="H136" s="473"/>
      <c r="I136" s="473"/>
      <c r="J136" s="1097"/>
      <c r="K136" s="1097"/>
      <c r="L136" s="587"/>
    </row>
  </sheetData>
  <autoFilter ref="A12:L135" xr:uid="{00000000-0009-0000-0000-00001C000000}"/>
  <phoneticPr fontId="22" type="noConversion"/>
  <pageMargins left="0.70866141732283472" right="0.70866141732283472" top="0.78740157480314965" bottom="0.78740157480314965" header="0.31496062992125984" footer="0.31496062992125984"/>
  <pageSetup paperSize="8" scale="64" fitToHeight="0" orientation="portrait" r:id="rId1"/>
  <headerFooter>
    <oddHeader>&amp;CKlärwerk Ruhleben - Standorterweiterung I
Dokumentenmanagementdatei DMD&amp;R&amp;G</oddHead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39997558519241921"/>
    <pageSetUpPr fitToPage="1"/>
  </sheetPr>
  <dimension ref="A1:AF892"/>
  <sheetViews>
    <sheetView zoomScaleNormal="100" workbookViewId="0">
      <pane xSplit="9" ySplit="13" topLeftCell="J786" activePane="bottomRight" state="frozen"/>
      <selection activeCell="O663" sqref="O663"/>
      <selection pane="topRight" activeCell="O663" sqref="O663"/>
      <selection pane="bottomLeft" activeCell="O663" sqref="O663"/>
      <selection pane="bottomRight" activeCell="O663" sqref="O663"/>
    </sheetView>
  </sheetViews>
  <sheetFormatPr baseColWidth="10" defaultColWidth="11.453125" defaultRowHeight="13" outlineLevelCol="1" x14ac:dyDescent="0.25"/>
  <cols>
    <col min="1" max="1" width="6.90625" style="165" customWidth="1"/>
    <col min="2" max="2" width="4.90625" style="165" bestFit="1" customWidth="1"/>
    <col min="3" max="3" width="8.08984375" style="165" bestFit="1" customWidth="1"/>
    <col min="4" max="4" width="6.08984375" style="165" bestFit="1" customWidth="1"/>
    <col min="5" max="5" width="6.90625" style="166" bestFit="1" customWidth="1"/>
    <col min="6" max="6" width="5.90625" style="165" bestFit="1" customWidth="1"/>
    <col min="7" max="7" width="5.90625" style="165" customWidth="1"/>
    <col min="8" max="8" width="12.6328125" style="674" customWidth="1"/>
    <col min="9" max="9" width="6.36328125" style="674" bestFit="1" customWidth="1"/>
    <col min="10" max="12" width="7.6328125" style="164" customWidth="1"/>
    <col min="13" max="15" width="12.6328125" style="131" customWidth="1"/>
    <col min="16" max="16" width="17.90625" style="541" hidden="1" customWidth="1" outlineLevel="1"/>
    <col min="17" max="17" width="12.6328125" style="168" hidden="1" customWidth="1" outlineLevel="1"/>
    <col min="18" max="18" width="13.54296875" style="168" hidden="1" customWidth="1" outlineLevel="1"/>
    <col min="19" max="19" width="19.90625" style="169" hidden="1" customWidth="1" outlineLevel="1"/>
    <col min="20" max="20" width="36.08984375" style="169" bestFit="1" customWidth="1" collapsed="1"/>
    <col min="21" max="21" width="47.36328125" style="169" bestFit="1" customWidth="1"/>
    <col min="22" max="22" width="10.54296875" style="169" customWidth="1"/>
    <col min="23" max="23" width="12.36328125" style="169" bestFit="1" customWidth="1"/>
    <col min="24" max="24" width="14.08984375" style="169" bestFit="1" customWidth="1"/>
    <col min="25" max="25" width="6.6328125" style="164" customWidth="1"/>
    <col min="26" max="26" width="15.90625" style="165" bestFit="1" customWidth="1"/>
    <col min="27" max="27" width="5.54296875" style="164" bestFit="1" customWidth="1"/>
    <col min="28" max="28" width="15.90625" style="164" bestFit="1" customWidth="1"/>
    <col min="29" max="29" width="10" style="170" bestFit="1" customWidth="1"/>
    <col min="30" max="30" width="21.6328125" style="171" bestFit="1" customWidth="1"/>
    <col min="31" max="31" width="3.6328125" style="137" customWidth="1"/>
    <col min="32" max="32" width="71.08984375" style="190" bestFit="1" customWidth="1"/>
    <col min="33" max="16384" width="11.453125" style="164"/>
  </cols>
  <sheetData>
    <row r="1" spans="1:32" x14ac:dyDescent="0.25">
      <c r="A1" s="131"/>
      <c r="B1" s="131"/>
      <c r="E1" s="165"/>
      <c r="P1" s="166"/>
      <c r="Q1" s="165"/>
      <c r="R1" s="165"/>
      <c r="S1" s="165"/>
      <c r="T1" s="167"/>
      <c r="U1" s="168"/>
      <c r="V1" s="168"/>
      <c r="Y1" s="169"/>
      <c r="Z1" s="169"/>
      <c r="AA1" s="169"/>
      <c r="AB1" s="169"/>
      <c r="AE1" s="164"/>
      <c r="AF1" s="188"/>
    </row>
    <row r="2" spans="1:32" ht="15.5" x14ac:dyDescent="0.25">
      <c r="A2" s="350" t="s">
        <v>901</v>
      </c>
      <c r="B2" s="350"/>
      <c r="C2" s="350"/>
      <c r="D2" s="350"/>
      <c r="E2" s="350"/>
      <c r="F2" s="350"/>
      <c r="G2" s="350"/>
      <c r="H2" s="675"/>
      <c r="I2" s="675"/>
      <c r="K2" s="350"/>
      <c r="L2" s="350"/>
      <c r="M2" s="350"/>
      <c r="N2" s="350"/>
      <c r="O2" s="350"/>
      <c r="P2" s="534"/>
      <c r="Q2" s="350"/>
      <c r="R2" s="350"/>
      <c r="S2" s="350"/>
      <c r="T2" s="350"/>
      <c r="U2" s="350"/>
      <c r="V2" s="350"/>
      <c r="W2" s="350"/>
      <c r="X2" s="350"/>
      <c r="Y2" s="350"/>
      <c r="Z2" s="350"/>
      <c r="AA2" s="350"/>
      <c r="AB2" s="350"/>
      <c r="AC2" s="350"/>
      <c r="AD2" s="350"/>
      <c r="AE2" s="350"/>
      <c r="AF2" s="188"/>
    </row>
    <row r="3" spans="1:32" x14ac:dyDescent="0.25">
      <c r="A3" s="131"/>
      <c r="B3" s="131"/>
      <c r="E3" s="165"/>
      <c r="P3" s="166"/>
      <c r="Q3" s="165"/>
      <c r="R3" s="165"/>
      <c r="S3" s="165"/>
      <c r="T3" s="167"/>
      <c r="U3" s="168"/>
      <c r="V3" s="168"/>
      <c r="Y3" s="169"/>
      <c r="Z3" s="169"/>
      <c r="AA3" s="169"/>
      <c r="AB3" s="169"/>
      <c r="AE3" s="164"/>
      <c r="AF3" s="188"/>
    </row>
    <row r="4" spans="1:32" x14ac:dyDescent="0.25">
      <c r="A4" s="131"/>
      <c r="B4" s="131"/>
      <c r="E4" s="165"/>
      <c r="I4" s="937" t="s">
        <v>1556</v>
      </c>
      <c r="J4" s="188" t="s">
        <v>541</v>
      </c>
      <c r="N4" s="218" t="s">
        <v>455</v>
      </c>
      <c r="O4" s="531" t="s">
        <v>900</v>
      </c>
      <c r="P4" s="166"/>
      <c r="Q4" s="165"/>
      <c r="R4" s="165"/>
      <c r="S4" s="165"/>
      <c r="T4" s="167"/>
      <c r="U4" s="168"/>
      <c r="V4" s="168"/>
      <c r="Y4" s="169"/>
      <c r="Z4" s="169"/>
      <c r="AA4" s="169"/>
      <c r="AB4" s="169"/>
      <c r="AE4" s="164"/>
      <c r="AF4" s="188"/>
    </row>
    <row r="5" spans="1:32" x14ac:dyDescent="0.25">
      <c r="A5" s="131"/>
      <c r="B5" s="131"/>
      <c r="E5" s="165"/>
      <c r="I5" s="39" t="s">
        <v>56</v>
      </c>
      <c r="J5" s="188" t="s">
        <v>1558</v>
      </c>
      <c r="N5" s="129" t="s">
        <v>514</v>
      </c>
      <c r="P5" s="166"/>
      <c r="Q5" s="165"/>
      <c r="R5" s="165"/>
      <c r="S5" s="165"/>
      <c r="T5" s="167"/>
      <c r="U5" s="168"/>
      <c r="V5" s="168"/>
      <c r="Y5" s="169"/>
      <c r="Z5" s="169"/>
      <c r="AA5" s="169"/>
      <c r="AB5" s="169"/>
      <c r="AE5" s="164"/>
      <c r="AF5" s="188"/>
    </row>
    <row r="6" spans="1:32" x14ac:dyDescent="0.25">
      <c r="A6" s="131"/>
      <c r="B6" s="131"/>
      <c r="E6" s="165"/>
      <c r="I6" s="901" t="s">
        <v>1557</v>
      </c>
      <c r="J6" s="188" t="s">
        <v>1559</v>
      </c>
      <c r="N6" s="130" t="s">
        <v>456</v>
      </c>
      <c r="P6" s="166"/>
      <c r="Q6" s="165"/>
      <c r="R6" s="165"/>
      <c r="S6" s="165"/>
      <c r="T6" s="167"/>
      <c r="U6" s="168"/>
      <c r="V6" s="168"/>
      <c r="Y6" s="169"/>
      <c r="Z6" s="169"/>
      <c r="AA6" s="169"/>
      <c r="AB6" s="169"/>
      <c r="AE6" s="164"/>
      <c r="AF6" s="188"/>
    </row>
    <row r="7" spans="1:32" x14ac:dyDescent="0.25">
      <c r="A7" s="131"/>
      <c r="B7" s="131"/>
      <c r="E7" s="165"/>
      <c r="I7" s="39" t="s">
        <v>1561</v>
      </c>
      <c r="J7" s="188" t="s">
        <v>1562</v>
      </c>
      <c r="N7" s="116" t="s">
        <v>541</v>
      </c>
      <c r="P7" s="166"/>
      <c r="Q7" s="165"/>
      <c r="R7" s="165"/>
      <c r="S7" s="165"/>
      <c r="T7" s="167"/>
      <c r="U7" s="168"/>
      <c r="V7" s="168"/>
      <c r="Y7" s="169"/>
      <c r="Z7" s="169"/>
      <c r="AA7" s="169"/>
      <c r="AB7" s="169"/>
      <c r="AE7" s="164"/>
      <c r="AF7" s="188"/>
    </row>
    <row r="8" spans="1:32" x14ac:dyDescent="0.25">
      <c r="A8" s="131"/>
      <c r="B8" s="131"/>
      <c r="E8" s="165"/>
      <c r="I8" s="814" t="s">
        <v>1560</v>
      </c>
      <c r="J8" s="188" t="s">
        <v>1563</v>
      </c>
      <c r="N8" s="217" t="s">
        <v>791</v>
      </c>
      <c r="P8" s="166"/>
      <c r="Q8" s="165"/>
      <c r="R8" s="165"/>
      <c r="S8" s="165"/>
      <c r="T8" s="167"/>
      <c r="U8" s="168"/>
      <c r="V8" s="168"/>
      <c r="Y8" s="169"/>
      <c r="Z8" s="169"/>
      <c r="AA8" s="169"/>
      <c r="AB8" s="169"/>
      <c r="AE8" s="164"/>
      <c r="AF8" s="188"/>
    </row>
    <row r="9" spans="1:32" ht="13.5" thickBot="1" x14ac:dyDescent="0.3">
      <c r="A9" s="131"/>
      <c r="B9" s="131"/>
      <c r="E9" s="165"/>
      <c r="P9" s="166"/>
      <c r="Q9" s="165"/>
      <c r="R9" s="165"/>
      <c r="S9" s="165"/>
      <c r="T9" s="167"/>
      <c r="U9" s="168"/>
      <c r="V9" s="168"/>
      <c r="Y9" s="169"/>
      <c r="Z9" s="169"/>
      <c r="AA9" s="169"/>
      <c r="AB9" s="169"/>
      <c r="AE9" s="164"/>
      <c r="AF9" s="188"/>
    </row>
    <row r="10" spans="1:32" s="221" customFormat="1" ht="14" x14ac:dyDescent="0.25">
      <c r="A10" s="1307" t="s">
        <v>553</v>
      </c>
      <c r="B10" s="1308"/>
      <c r="C10" s="1308"/>
      <c r="D10" s="1308"/>
      <c r="E10" s="1308"/>
      <c r="F10" s="1308"/>
      <c r="G10" s="1310"/>
      <c r="H10" s="1307"/>
      <c r="I10" s="1310"/>
      <c r="J10" s="391" t="s">
        <v>902</v>
      </c>
      <c r="K10" s="392"/>
      <c r="L10" s="392"/>
      <c r="M10" s="392"/>
      <c r="N10" s="392"/>
      <c r="O10" s="776"/>
      <c r="P10" s="1307" t="s">
        <v>195</v>
      </c>
      <c r="Q10" s="1308"/>
      <c r="R10" s="1308"/>
      <c r="S10" s="1308"/>
      <c r="T10" s="1308"/>
      <c r="U10" s="1308"/>
      <c r="V10" s="1308"/>
      <c r="W10" s="1308"/>
      <c r="X10" s="1309"/>
      <c r="Y10" s="1307"/>
      <c r="Z10" s="1308"/>
      <c r="AA10" s="1308"/>
      <c r="AB10" s="1308"/>
      <c r="AC10" s="356"/>
      <c r="AD10" s="356"/>
      <c r="AE10" s="356"/>
      <c r="AF10" s="532"/>
    </row>
    <row r="11" spans="1:32" ht="23" x14ac:dyDescent="0.25">
      <c r="A11" s="34" t="s">
        <v>2</v>
      </c>
      <c r="B11" s="145" t="s">
        <v>3</v>
      </c>
      <c r="C11" s="145" t="s">
        <v>8</v>
      </c>
      <c r="D11" s="172" t="s">
        <v>4</v>
      </c>
      <c r="E11" s="173" t="s">
        <v>1</v>
      </c>
      <c r="F11" s="173" t="s">
        <v>7</v>
      </c>
      <c r="G11" s="174" t="s">
        <v>6</v>
      </c>
      <c r="H11" s="909" t="s">
        <v>5</v>
      </c>
      <c r="I11" s="910" t="s">
        <v>1555</v>
      </c>
      <c r="J11" s="75" t="s">
        <v>800</v>
      </c>
      <c r="K11" s="76" t="s">
        <v>801</v>
      </c>
      <c r="L11" s="76" t="s">
        <v>786</v>
      </c>
      <c r="M11" s="76" t="s">
        <v>794</v>
      </c>
      <c r="N11" s="76" t="s">
        <v>794</v>
      </c>
      <c r="O11" s="77" t="s">
        <v>789</v>
      </c>
      <c r="P11" s="34" t="s">
        <v>99</v>
      </c>
      <c r="Q11" s="1326" t="s">
        <v>100</v>
      </c>
      <c r="R11" s="1326"/>
      <c r="S11" s="76" t="s">
        <v>234</v>
      </c>
      <c r="T11" s="76" t="s">
        <v>235</v>
      </c>
      <c r="U11" s="76" t="s">
        <v>236</v>
      </c>
      <c r="V11" s="145" t="s">
        <v>239</v>
      </c>
      <c r="W11" s="145" t="s">
        <v>240</v>
      </c>
      <c r="X11" s="55" t="s">
        <v>241</v>
      </c>
      <c r="Y11" s="34" t="s">
        <v>20</v>
      </c>
      <c r="Z11" s="172" t="s">
        <v>17</v>
      </c>
      <c r="AA11" s="76" t="s">
        <v>237</v>
      </c>
      <c r="AB11" s="76" t="s">
        <v>238</v>
      </c>
      <c r="AC11" s="172" t="s">
        <v>16</v>
      </c>
      <c r="AD11" s="145" t="s">
        <v>0</v>
      </c>
      <c r="AE11" s="145"/>
      <c r="AF11" s="44" t="s">
        <v>273</v>
      </c>
    </row>
    <row r="12" spans="1:32" thickBot="1" x14ac:dyDescent="0.3">
      <c r="A12" s="358"/>
      <c r="B12" s="361"/>
      <c r="C12" s="361"/>
      <c r="D12" s="359"/>
      <c r="E12" s="379"/>
      <c r="F12" s="379"/>
      <c r="G12" s="900"/>
      <c r="H12" s="955"/>
      <c r="I12" s="958"/>
      <c r="J12" s="383"/>
      <c r="K12" s="219"/>
      <c r="L12" s="219"/>
      <c r="M12" s="220" t="s">
        <v>787</v>
      </c>
      <c r="N12" s="220" t="s">
        <v>802</v>
      </c>
      <c r="O12" s="628"/>
      <c r="P12" s="535"/>
      <c r="Q12" s="361"/>
      <c r="R12" s="361"/>
      <c r="S12" s="360"/>
      <c r="T12" s="360"/>
      <c r="U12" s="360"/>
      <c r="V12" s="361"/>
      <c r="W12" s="361"/>
      <c r="X12" s="371"/>
      <c r="Y12" s="358"/>
      <c r="Z12" s="359"/>
      <c r="AA12" s="360"/>
      <c r="AB12" s="360"/>
      <c r="AC12" s="359"/>
      <c r="AD12" s="361"/>
      <c r="AE12" s="361"/>
      <c r="AF12" s="533"/>
    </row>
    <row r="13" spans="1:32" s="184" customFormat="1" ht="12.75" customHeight="1" x14ac:dyDescent="0.25">
      <c r="A13" s="956"/>
      <c r="B13" s="365"/>
      <c r="C13" s="365"/>
      <c r="D13" s="365"/>
      <c r="E13" s="365"/>
      <c r="F13" s="365"/>
      <c r="G13" s="930"/>
      <c r="H13" s="935"/>
      <c r="I13" s="448"/>
      <c r="J13" s="385"/>
      <c r="K13" s="195"/>
      <c r="L13" s="195"/>
      <c r="M13" s="195"/>
      <c r="N13" s="195"/>
      <c r="O13" s="386"/>
      <c r="P13" s="536"/>
      <c r="Q13" s="374"/>
      <c r="R13" s="374"/>
      <c r="S13" s="375"/>
      <c r="T13" s="375"/>
      <c r="U13" s="375"/>
      <c r="V13" s="375"/>
      <c r="W13" s="375"/>
      <c r="X13" s="376"/>
      <c r="Y13" s="370"/>
      <c r="Z13" s="363"/>
      <c r="AA13" s="364"/>
      <c r="AB13" s="364"/>
      <c r="AC13" s="365"/>
      <c r="AD13" s="366"/>
      <c r="AE13" s="195"/>
      <c r="AF13" s="376"/>
    </row>
    <row r="14" spans="1:32" s="184" customFormat="1" ht="12.75" customHeight="1" x14ac:dyDescent="0.25">
      <c r="A14" s="949"/>
      <c r="B14" s="351"/>
      <c r="C14" s="351"/>
      <c r="D14" s="351"/>
      <c r="E14" s="351"/>
      <c r="F14" s="351"/>
      <c r="G14" s="352"/>
      <c r="H14" s="912"/>
      <c r="I14" s="449"/>
      <c r="J14" s="387" t="s">
        <v>45</v>
      </c>
      <c r="K14" s="384"/>
      <c r="L14" s="384"/>
      <c r="M14" s="384"/>
      <c r="N14" s="384"/>
      <c r="O14" s="388"/>
      <c r="P14" s="378"/>
      <c r="Q14" s="372"/>
      <c r="R14" s="372"/>
      <c r="S14" s="372"/>
      <c r="T14" s="372"/>
      <c r="U14" s="372"/>
      <c r="V14" s="353"/>
      <c r="W14" s="353"/>
      <c r="X14" s="354"/>
      <c r="Y14" s="355"/>
      <c r="Z14" s="351"/>
      <c r="AA14" s="351"/>
      <c r="AB14" s="351"/>
      <c r="AC14" s="351"/>
      <c r="AD14" s="351" t="str">
        <f>IF(A14="","",A14&amp;"_"&amp;B14&amp;"_"&amp;C14&amp;"_"&amp;D14&amp;"_"&amp;E14&amp;"_"&amp;F14&amp;"_"&amp;G14)</f>
        <v/>
      </c>
      <c r="AE14" s="351"/>
      <c r="AF14" s="456" t="str">
        <f>IF(A14="","",A14&amp;"_"&amp;B14&amp;"_"&amp;C14&amp;"_"&amp;D14&amp;"_"&amp;E14&amp;"_"&amp;F14&amp;"  "&amp;O14)</f>
        <v/>
      </c>
    </row>
    <row r="15" spans="1:32" s="188" customFormat="1" ht="12.75" customHeight="1" x14ac:dyDescent="0.25">
      <c r="A15" s="29"/>
      <c r="B15" s="5"/>
      <c r="C15" s="20"/>
      <c r="D15" s="19"/>
      <c r="E15" s="20"/>
      <c r="F15" s="20"/>
      <c r="G15" s="932"/>
      <c r="H15" s="911"/>
      <c r="I15" s="160"/>
      <c r="J15" s="185"/>
      <c r="K15" s="132"/>
      <c r="L15" s="132"/>
      <c r="M15" s="428"/>
      <c r="N15" s="5"/>
      <c r="O15" s="39"/>
      <c r="P15" s="537"/>
      <c r="Q15" s="25"/>
      <c r="R15" s="25"/>
      <c r="S15" s="18"/>
      <c r="T15" s="18"/>
      <c r="U15" s="18"/>
      <c r="V15" s="46"/>
      <c r="W15" s="19"/>
      <c r="X15" s="39"/>
      <c r="Y15" s="43"/>
      <c r="Z15" s="22"/>
      <c r="AA15" s="23"/>
      <c r="AB15" s="23"/>
      <c r="AC15" s="20"/>
      <c r="AD15" s="6"/>
      <c r="AE15" s="19"/>
      <c r="AF15" s="45"/>
    </row>
    <row r="16" spans="1:32" s="445" customFormat="1" ht="12.75" customHeight="1" x14ac:dyDescent="0.25">
      <c r="A16" s="856">
        <v>710</v>
      </c>
      <c r="B16" s="118">
        <v>73</v>
      </c>
      <c r="C16" s="119" t="s">
        <v>11</v>
      </c>
      <c r="D16" s="120" t="s">
        <v>98</v>
      </c>
      <c r="E16" s="119" t="s">
        <v>114</v>
      </c>
      <c r="F16" s="119" t="s">
        <v>279</v>
      </c>
      <c r="G16" s="951" t="s">
        <v>19</v>
      </c>
      <c r="H16" s="918">
        <v>43958</v>
      </c>
      <c r="I16" s="964" t="s">
        <v>1556</v>
      </c>
      <c r="J16" s="856" t="s">
        <v>904</v>
      </c>
      <c r="K16" s="120" t="s">
        <v>55</v>
      </c>
      <c r="L16" s="118" t="s">
        <v>904</v>
      </c>
      <c r="M16" s="859"/>
      <c r="N16" s="859"/>
      <c r="O16" s="124"/>
      <c r="P16" s="965" t="s">
        <v>101</v>
      </c>
      <c r="Q16" s="121" t="s">
        <v>102</v>
      </c>
      <c r="R16" s="121" t="s">
        <v>103</v>
      </c>
      <c r="S16" s="122" t="s">
        <v>248</v>
      </c>
      <c r="T16" s="122" t="s">
        <v>169</v>
      </c>
      <c r="U16" s="122" t="s">
        <v>314</v>
      </c>
      <c r="V16" s="123"/>
      <c r="W16" s="120" t="s">
        <v>13</v>
      </c>
      <c r="X16" s="124" t="s">
        <v>242</v>
      </c>
      <c r="Y16" s="125" t="s">
        <v>21</v>
      </c>
      <c r="Z16" s="126" t="s">
        <v>30</v>
      </c>
      <c r="AA16" s="127"/>
      <c r="AB16" s="127" t="s">
        <v>247</v>
      </c>
      <c r="AC16" s="119" t="s">
        <v>18</v>
      </c>
      <c r="AD16" s="128" t="str">
        <f t="shared" ref="AD16:AD57" si="0">IF(A16="","",A16&amp;"_"&amp;B16&amp;"_"&amp;C16&amp;"_"&amp;D16&amp;"_"&amp;E16&amp;"_"&amp;F16&amp;"_"&amp;G16)</f>
        <v>710_73_1380_5_111_10_A</v>
      </c>
      <c r="AE16" s="120"/>
      <c r="AF16" s="884" t="str">
        <f t="shared" ref="AF16:AF57" si="1">IF(A16="","",A16&amp;"_"&amp;B16&amp;"_"&amp;C16&amp;"_"&amp;D16&amp;"_"&amp;E16&amp;"_"&amp;F16&amp;"  "&amp;U16)</f>
        <v>710_73_1380_5_111_10  Grundriss I Übersichtsplan</v>
      </c>
    </row>
    <row r="17" spans="1:32" s="445" customFormat="1" ht="12.75" customHeight="1" x14ac:dyDescent="0.25">
      <c r="A17" s="856">
        <v>710</v>
      </c>
      <c r="B17" s="118">
        <v>73</v>
      </c>
      <c r="C17" s="119" t="s">
        <v>11</v>
      </c>
      <c r="D17" s="120" t="s">
        <v>98</v>
      </c>
      <c r="E17" s="119" t="s">
        <v>114</v>
      </c>
      <c r="F17" s="119" t="s">
        <v>279</v>
      </c>
      <c r="G17" s="951" t="s">
        <v>56</v>
      </c>
      <c r="H17" s="918">
        <v>44102</v>
      </c>
      <c r="I17" s="964" t="s">
        <v>1556</v>
      </c>
      <c r="J17" s="856" t="s">
        <v>904</v>
      </c>
      <c r="K17" s="120" t="s">
        <v>55</v>
      </c>
      <c r="L17" s="118" t="s">
        <v>904</v>
      </c>
      <c r="M17" s="859">
        <v>44113</v>
      </c>
      <c r="N17" s="859">
        <v>44103</v>
      </c>
      <c r="O17" s="124"/>
      <c r="P17" s="965" t="s">
        <v>101</v>
      </c>
      <c r="Q17" s="121" t="s">
        <v>102</v>
      </c>
      <c r="R17" s="121" t="s">
        <v>103</v>
      </c>
      <c r="S17" s="122" t="s">
        <v>248</v>
      </c>
      <c r="T17" s="122" t="s">
        <v>169</v>
      </c>
      <c r="U17" s="122" t="s">
        <v>314</v>
      </c>
      <c r="V17" s="123"/>
      <c r="W17" s="120" t="s">
        <v>13</v>
      </c>
      <c r="X17" s="124" t="s">
        <v>242</v>
      </c>
      <c r="Y17" s="125" t="s">
        <v>21</v>
      </c>
      <c r="Z17" s="126" t="s">
        <v>30</v>
      </c>
      <c r="AA17" s="127"/>
      <c r="AB17" s="127" t="s">
        <v>247</v>
      </c>
      <c r="AC17" s="119" t="s">
        <v>18</v>
      </c>
      <c r="AD17" s="128" t="str">
        <f t="shared" si="0"/>
        <v>710_73_1380_5_111_10_B</v>
      </c>
      <c r="AE17" s="120"/>
      <c r="AF17" s="884" t="str">
        <f t="shared" si="1"/>
        <v>710_73_1380_5_111_10  Grundriss I Übersichtsplan</v>
      </c>
    </row>
    <row r="18" spans="1:32" s="445" customFormat="1" ht="12.75" customHeight="1" x14ac:dyDescent="0.25">
      <c r="A18" s="856">
        <v>710</v>
      </c>
      <c r="B18" s="118">
        <v>73</v>
      </c>
      <c r="C18" s="119" t="s">
        <v>11</v>
      </c>
      <c r="D18" s="120" t="s">
        <v>98</v>
      </c>
      <c r="E18" s="119" t="s">
        <v>114</v>
      </c>
      <c r="F18" s="119" t="s">
        <v>279</v>
      </c>
      <c r="G18" s="951" t="s">
        <v>54</v>
      </c>
      <c r="H18" s="918">
        <v>44529</v>
      </c>
      <c r="I18" s="964" t="s">
        <v>1556</v>
      </c>
      <c r="J18" s="856" t="s">
        <v>904</v>
      </c>
      <c r="K18" s="120" t="s">
        <v>55</v>
      </c>
      <c r="L18" s="118" t="s">
        <v>904</v>
      </c>
      <c r="M18" s="859">
        <v>44557</v>
      </c>
      <c r="N18" s="859">
        <v>44592</v>
      </c>
      <c r="O18" s="124"/>
      <c r="P18" s="965" t="s">
        <v>101</v>
      </c>
      <c r="Q18" s="121" t="s">
        <v>102</v>
      </c>
      <c r="R18" s="121" t="s">
        <v>103</v>
      </c>
      <c r="S18" s="122" t="s">
        <v>248</v>
      </c>
      <c r="T18" s="122" t="s">
        <v>169</v>
      </c>
      <c r="U18" s="122" t="s">
        <v>314</v>
      </c>
      <c r="V18" s="123"/>
      <c r="W18" s="120" t="s">
        <v>13</v>
      </c>
      <c r="X18" s="124" t="s">
        <v>242</v>
      </c>
      <c r="Y18" s="125" t="s">
        <v>21</v>
      </c>
      <c r="Z18" s="126" t="s">
        <v>30</v>
      </c>
      <c r="AA18" s="127"/>
      <c r="AB18" s="127" t="s">
        <v>247</v>
      </c>
      <c r="AC18" s="119" t="s">
        <v>18</v>
      </c>
      <c r="AD18" s="128" t="str">
        <f t="shared" ref="AD18:AD19" si="2">IF(A18="","",A18&amp;"_"&amp;B18&amp;"_"&amp;C18&amp;"_"&amp;D18&amp;"_"&amp;E18&amp;"_"&amp;F18&amp;"_"&amp;G18)</f>
        <v>710_73_1380_5_111_10_C</v>
      </c>
      <c r="AE18" s="120"/>
      <c r="AF18" s="884" t="str">
        <f t="shared" ref="AF18:AF19" si="3">IF(A18="","",A18&amp;"_"&amp;B18&amp;"_"&amp;C18&amp;"_"&amp;D18&amp;"_"&amp;E18&amp;"_"&amp;F18&amp;"  "&amp;U18)</f>
        <v>710_73_1380_5_111_10  Grundriss I Übersichtsplan</v>
      </c>
    </row>
    <row r="19" spans="1:32" s="445" customFormat="1" ht="12.75" customHeight="1" x14ac:dyDescent="0.25">
      <c r="A19" s="856">
        <v>710</v>
      </c>
      <c r="B19" s="118">
        <v>73</v>
      </c>
      <c r="C19" s="119" t="s">
        <v>11</v>
      </c>
      <c r="D19" s="120" t="s">
        <v>98</v>
      </c>
      <c r="E19" s="119" t="s">
        <v>114</v>
      </c>
      <c r="F19" s="119" t="s">
        <v>279</v>
      </c>
      <c r="G19" s="951" t="s">
        <v>752</v>
      </c>
      <c r="H19" s="918">
        <v>44642</v>
      </c>
      <c r="I19" s="964" t="s">
        <v>1556</v>
      </c>
      <c r="J19" s="856" t="s">
        <v>904</v>
      </c>
      <c r="K19" s="120" t="s">
        <v>55</v>
      </c>
      <c r="L19" s="118" t="s">
        <v>904</v>
      </c>
      <c r="M19" s="859">
        <v>44718</v>
      </c>
      <c r="N19" s="859"/>
      <c r="O19" s="124"/>
      <c r="P19" s="965" t="s">
        <v>101</v>
      </c>
      <c r="Q19" s="121" t="s">
        <v>102</v>
      </c>
      <c r="R19" s="121" t="s">
        <v>103</v>
      </c>
      <c r="S19" s="122" t="s">
        <v>248</v>
      </c>
      <c r="T19" s="122" t="s">
        <v>169</v>
      </c>
      <c r="U19" s="122" t="s">
        <v>314</v>
      </c>
      <c r="V19" s="123"/>
      <c r="W19" s="120" t="s">
        <v>13</v>
      </c>
      <c r="X19" s="124" t="s">
        <v>242</v>
      </c>
      <c r="Y19" s="125" t="s">
        <v>21</v>
      </c>
      <c r="Z19" s="126" t="s">
        <v>30</v>
      </c>
      <c r="AA19" s="127"/>
      <c r="AB19" s="127" t="s">
        <v>247</v>
      </c>
      <c r="AC19" s="119" t="s">
        <v>18</v>
      </c>
      <c r="AD19" s="128" t="str">
        <f t="shared" si="2"/>
        <v>710_73_1380_5_111_10_D</v>
      </c>
      <c r="AE19" s="120"/>
      <c r="AF19" s="884" t="str">
        <f t="shared" si="3"/>
        <v>710_73_1380_5_111_10  Grundriss I Übersichtsplan</v>
      </c>
    </row>
    <row r="20" spans="1:32" s="188" customFormat="1" ht="12.75" customHeight="1" x14ac:dyDescent="0.25">
      <c r="A20" s="29">
        <v>710</v>
      </c>
      <c r="B20" s="5">
        <v>73</v>
      </c>
      <c r="C20" s="20" t="s">
        <v>11</v>
      </c>
      <c r="D20" s="19" t="s">
        <v>98</v>
      </c>
      <c r="E20" s="20" t="s">
        <v>114</v>
      </c>
      <c r="F20" s="20" t="s">
        <v>279</v>
      </c>
      <c r="G20" s="932" t="s">
        <v>961</v>
      </c>
      <c r="H20" s="911">
        <v>44995</v>
      </c>
      <c r="I20" s="854" t="s">
        <v>1557</v>
      </c>
      <c r="J20" s="185" t="s">
        <v>904</v>
      </c>
      <c r="K20" s="132" t="s">
        <v>55</v>
      </c>
      <c r="L20" s="5" t="s">
        <v>904</v>
      </c>
      <c r="M20" s="135">
        <v>45043</v>
      </c>
      <c r="N20" s="859"/>
      <c r="O20" s="39"/>
      <c r="P20" s="537" t="s">
        <v>101</v>
      </c>
      <c r="Q20" s="25" t="s">
        <v>102</v>
      </c>
      <c r="R20" s="25" t="s">
        <v>103</v>
      </c>
      <c r="S20" s="18" t="s">
        <v>248</v>
      </c>
      <c r="T20" s="18" t="s">
        <v>169</v>
      </c>
      <c r="U20" s="18" t="s">
        <v>314</v>
      </c>
      <c r="V20" s="46"/>
      <c r="W20" s="19" t="s">
        <v>13</v>
      </c>
      <c r="X20" s="39" t="s">
        <v>242</v>
      </c>
      <c r="Y20" s="43" t="s">
        <v>21</v>
      </c>
      <c r="Z20" s="22" t="s">
        <v>30</v>
      </c>
      <c r="AA20" s="23"/>
      <c r="AB20" s="23" t="s">
        <v>247</v>
      </c>
      <c r="AC20" s="20" t="s">
        <v>18</v>
      </c>
      <c r="AD20" s="6" t="str">
        <f t="shared" si="0"/>
        <v>710_73_1380_5_111_10_E</v>
      </c>
      <c r="AE20" s="19"/>
      <c r="AF20" s="45" t="str">
        <f t="shared" si="1"/>
        <v>710_73_1380_5_111_10  Grundriss I Übersichtsplan</v>
      </c>
    </row>
    <row r="21" spans="1:32" s="445" customFormat="1" ht="12.75" customHeight="1" x14ac:dyDescent="0.25">
      <c r="A21" s="856">
        <v>710</v>
      </c>
      <c r="B21" s="118">
        <v>73</v>
      </c>
      <c r="C21" s="119" t="s">
        <v>11</v>
      </c>
      <c r="D21" s="120" t="s">
        <v>98</v>
      </c>
      <c r="E21" s="119" t="s">
        <v>114</v>
      </c>
      <c r="F21" s="119" t="s">
        <v>108</v>
      </c>
      <c r="G21" s="951" t="s">
        <v>19</v>
      </c>
      <c r="H21" s="918">
        <v>43958</v>
      </c>
      <c r="I21" s="964" t="s">
        <v>1556</v>
      </c>
      <c r="J21" s="856" t="s">
        <v>904</v>
      </c>
      <c r="K21" s="120" t="s">
        <v>55</v>
      </c>
      <c r="L21" s="118" t="s">
        <v>904</v>
      </c>
      <c r="M21" s="859"/>
      <c r="N21" s="859"/>
      <c r="O21" s="124"/>
      <c r="P21" s="965" t="s">
        <v>101</v>
      </c>
      <c r="Q21" s="121" t="s">
        <v>102</v>
      </c>
      <c r="R21" s="121" t="s">
        <v>103</v>
      </c>
      <c r="S21" s="122" t="s">
        <v>248</v>
      </c>
      <c r="T21" s="122" t="s">
        <v>169</v>
      </c>
      <c r="U21" s="122" t="s">
        <v>315</v>
      </c>
      <c r="V21" s="123"/>
      <c r="W21" s="120" t="s">
        <v>13</v>
      </c>
      <c r="X21" s="124" t="s">
        <v>242</v>
      </c>
      <c r="Y21" s="125" t="s">
        <v>21</v>
      </c>
      <c r="Z21" s="126" t="s">
        <v>53</v>
      </c>
      <c r="AA21" s="127"/>
      <c r="AB21" s="127" t="s">
        <v>247</v>
      </c>
      <c r="AC21" s="119" t="s">
        <v>18</v>
      </c>
      <c r="AD21" s="128" t="str">
        <f t="shared" si="0"/>
        <v>710_73_1380_5_111_11_A</v>
      </c>
      <c r="AE21" s="120"/>
      <c r="AF21" s="884" t="str">
        <f t="shared" si="1"/>
        <v>710_73_1380_5_111_11  Grundriss I Planausschnitt 1 - Achse A-D / 1-5</v>
      </c>
    </row>
    <row r="22" spans="1:32" s="445" customFormat="1" ht="12.75" customHeight="1" x14ac:dyDescent="0.25">
      <c r="A22" s="856">
        <v>710</v>
      </c>
      <c r="B22" s="118">
        <v>73</v>
      </c>
      <c r="C22" s="119" t="s">
        <v>11</v>
      </c>
      <c r="D22" s="120" t="s">
        <v>98</v>
      </c>
      <c r="E22" s="119" t="s">
        <v>114</v>
      </c>
      <c r="F22" s="119" t="s">
        <v>108</v>
      </c>
      <c r="G22" s="951" t="s">
        <v>56</v>
      </c>
      <c r="H22" s="918">
        <v>44102</v>
      </c>
      <c r="I22" s="964" t="s">
        <v>1556</v>
      </c>
      <c r="J22" s="856" t="s">
        <v>904</v>
      </c>
      <c r="K22" s="120" t="s">
        <v>55</v>
      </c>
      <c r="L22" s="118" t="s">
        <v>904</v>
      </c>
      <c r="M22" s="859">
        <v>44113</v>
      </c>
      <c r="N22" s="859">
        <v>44103</v>
      </c>
      <c r="O22" s="124"/>
      <c r="P22" s="965" t="s">
        <v>101</v>
      </c>
      <c r="Q22" s="121" t="s">
        <v>102</v>
      </c>
      <c r="R22" s="121" t="s">
        <v>103</v>
      </c>
      <c r="S22" s="122" t="s">
        <v>248</v>
      </c>
      <c r="T22" s="122" t="s">
        <v>169</v>
      </c>
      <c r="U22" s="122" t="s">
        <v>315</v>
      </c>
      <c r="V22" s="123"/>
      <c r="W22" s="120" t="s">
        <v>13</v>
      </c>
      <c r="X22" s="124" t="s">
        <v>242</v>
      </c>
      <c r="Y22" s="125" t="s">
        <v>21</v>
      </c>
      <c r="Z22" s="126" t="s">
        <v>53</v>
      </c>
      <c r="AA22" s="127"/>
      <c r="AB22" s="127" t="s">
        <v>247</v>
      </c>
      <c r="AC22" s="119" t="s">
        <v>18</v>
      </c>
      <c r="AD22" s="128" t="str">
        <f t="shared" si="0"/>
        <v>710_73_1380_5_111_11_B</v>
      </c>
      <c r="AE22" s="120"/>
      <c r="AF22" s="884" t="str">
        <f t="shared" si="1"/>
        <v>710_73_1380_5_111_11  Grundriss I Planausschnitt 1 - Achse A-D / 1-5</v>
      </c>
    </row>
    <row r="23" spans="1:32" s="445" customFormat="1" ht="12.75" customHeight="1" x14ac:dyDescent="0.25">
      <c r="A23" s="856">
        <v>710</v>
      </c>
      <c r="B23" s="118">
        <v>73</v>
      </c>
      <c r="C23" s="119" t="s">
        <v>11</v>
      </c>
      <c r="D23" s="120" t="s">
        <v>98</v>
      </c>
      <c r="E23" s="119" t="s">
        <v>114</v>
      </c>
      <c r="F23" s="119" t="s">
        <v>108</v>
      </c>
      <c r="G23" s="951" t="s">
        <v>54</v>
      </c>
      <c r="H23" s="918">
        <v>44529</v>
      </c>
      <c r="I23" s="964" t="s">
        <v>1556</v>
      </c>
      <c r="J23" s="856" t="s">
        <v>904</v>
      </c>
      <c r="K23" s="120" t="s">
        <v>55</v>
      </c>
      <c r="L23" s="118" t="s">
        <v>904</v>
      </c>
      <c r="M23" s="859">
        <v>44557</v>
      </c>
      <c r="N23" s="859">
        <v>44592</v>
      </c>
      <c r="O23" s="124"/>
      <c r="P23" s="965" t="s">
        <v>101</v>
      </c>
      <c r="Q23" s="121" t="s">
        <v>102</v>
      </c>
      <c r="R23" s="121" t="s">
        <v>103</v>
      </c>
      <c r="S23" s="122" t="s">
        <v>248</v>
      </c>
      <c r="T23" s="122" t="s">
        <v>169</v>
      </c>
      <c r="U23" s="122" t="s">
        <v>315</v>
      </c>
      <c r="V23" s="123"/>
      <c r="W23" s="120" t="s">
        <v>13</v>
      </c>
      <c r="X23" s="124" t="s">
        <v>242</v>
      </c>
      <c r="Y23" s="125" t="s">
        <v>21</v>
      </c>
      <c r="Z23" s="126" t="s">
        <v>53</v>
      </c>
      <c r="AA23" s="127"/>
      <c r="AB23" s="127" t="s">
        <v>247</v>
      </c>
      <c r="AC23" s="119" t="s">
        <v>18</v>
      </c>
      <c r="AD23" s="128" t="str">
        <f t="shared" ref="AD23" si="4">IF(A23="","",A23&amp;"_"&amp;B23&amp;"_"&amp;C23&amp;"_"&amp;D23&amp;"_"&amp;E23&amp;"_"&amp;F23&amp;"_"&amp;G23)</f>
        <v>710_73_1380_5_111_11_C</v>
      </c>
      <c r="AE23" s="120"/>
      <c r="AF23" s="884" t="str">
        <f t="shared" ref="AF23" si="5">IF(A23="","",A23&amp;"_"&amp;B23&amp;"_"&amp;C23&amp;"_"&amp;D23&amp;"_"&amp;E23&amp;"_"&amp;F23&amp;"  "&amp;U23)</f>
        <v>710_73_1380_5_111_11  Grundriss I Planausschnitt 1 - Achse A-D / 1-5</v>
      </c>
    </row>
    <row r="24" spans="1:32" s="188" customFormat="1" ht="12.75" customHeight="1" x14ac:dyDescent="0.25">
      <c r="A24" s="29">
        <v>710</v>
      </c>
      <c r="B24" s="5">
        <v>73</v>
      </c>
      <c r="C24" s="20" t="s">
        <v>11</v>
      </c>
      <c r="D24" s="19" t="s">
        <v>98</v>
      </c>
      <c r="E24" s="20" t="s">
        <v>114</v>
      </c>
      <c r="F24" s="20" t="s">
        <v>108</v>
      </c>
      <c r="G24" s="932" t="s">
        <v>752</v>
      </c>
      <c r="H24" s="911">
        <v>44995</v>
      </c>
      <c r="I24" s="854" t="s">
        <v>1557</v>
      </c>
      <c r="J24" s="185" t="s">
        <v>904</v>
      </c>
      <c r="K24" s="132" t="s">
        <v>55</v>
      </c>
      <c r="L24" s="5" t="s">
        <v>904</v>
      </c>
      <c r="M24" s="135">
        <v>45043</v>
      </c>
      <c r="N24" s="859"/>
      <c r="O24" s="39"/>
      <c r="P24" s="537" t="s">
        <v>101</v>
      </c>
      <c r="Q24" s="25" t="s">
        <v>102</v>
      </c>
      <c r="R24" s="25" t="s">
        <v>103</v>
      </c>
      <c r="S24" s="18" t="s">
        <v>248</v>
      </c>
      <c r="T24" s="18" t="s">
        <v>169</v>
      </c>
      <c r="U24" s="18" t="s">
        <v>315</v>
      </c>
      <c r="V24" s="46"/>
      <c r="W24" s="19" t="s">
        <v>13</v>
      </c>
      <c r="X24" s="39" t="s">
        <v>242</v>
      </c>
      <c r="Y24" s="43" t="s">
        <v>21</v>
      </c>
      <c r="Z24" s="22" t="s">
        <v>53</v>
      </c>
      <c r="AA24" s="23"/>
      <c r="AB24" s="23" t="s">
        <v>247</v>
      </c>
      <c r="AC24" s="20" t="s">
        <v>18</v>
      </c>
      <c r="AD24" s="6" t="str">
        <f t="shared" si="0"/>
        <v>710_73_1380_5_111_11_D</v>
      </c>
      <c r="AE24" s="19"/>
      <c r="AF24" s="45" t="str">
        <f t="shared" si="1"/>
        <v>710_73_1380_5_111_11  Grundriss I Planausschnitt 1 - Achse A-D / 1-5</v>
      </c>
    </row>
    <row r="25" spans="1:32" s="445" customFormat="1" ht="12.75" customHeight="1" x14ac:dyDescent="0.25">
      <c r="A25" s="856">
        <v>710</v>
      </c>
      <c r="B25" s="118">
        <v>73</v>
      </c>
      <c r="C25" s="119" t="s">
        <v>11</v>
      </c>
      <c r="D25" s="120" t="s">
        <v>98</v>
      </c>
      <c r="E25" s="119" t="s">
        <v>114</v>
      </c>
      <c r="F25" s="119" t="s">
        <v>109</v>
      </c>
      <c r="G25" s="951" t="s">
        <v>19</v>
      </c>
      <c r="H25" s="918">
        <v>43958</v>
      </c>
      <c r="I25" s="964" t="s">
        <v>1556</v>
      </c>
      <c r="J25" s="856" t="s">
        <v>904</v>
      </c>
      <c r="K25" s="120" t="s">
        <v>55</v>
      </c>
      <c r="L25" s="118" t="s">
        <v>904</v>
      </c>
      <c r="M25" s="859"/>
      <c r="N25" s="859"/>
      <c r="O25" s="124"/>
      <c r="P25" s="965" t="s">
        <v>101</v>
      </c>
      <c r="Q25" s="121" t="s">
        <v>102</v>
      </c>
      <c r="R25" s="121" t="s">
        <v>103</v>
      </c>
      <c r="S25" s="122" t="s">
        <v>248</v>
      </c>
      <c r="T25" s="122" t="s">
        <v>169</v>
      </c>
      <c r="U25" s="122" t="s">
        <v>316</v>
      </c>
      <c r="V25" s="123"/>
      <c r="W25" s="120" t="s">
        <v>13</v>
      </c>
      <c r="X25" s="124" t="s">
        <v>242</v>
      </c>
      <c r="Y25" s="125" t="s">
        <v>21</v>
      </c>
      <c r="Z25" s="126" t="s">
        <v>53</v>
      </c>
      <c r="AA25" s="127"/>
      <c r="AB25" s="127" t="s">
        <v>247</v>
      </c>
      <c r="AC25" s="119" t="s">
        <v>18</v>
      </c>
      <c r="AD25" s="128" t="str">
        <f t="shared" si="0"/>
        <v>710_73_1380_5_111_12_A</v>
      </c>
      <c r="AE25" s="120"/>
      <c r="AF25" s="884" t="str">
        <f t="shared" si="1"/>
        <v>710_73_1380_5_111_12  Grundriss I Planausschnitt 2 - Achse D-F / 1-5</v>
      </c>
    </row>
    <row r="26" spans="1:32" s="445" customFormat="1" ht="12.75" customHeight="1" x14ac:dyDescent="0.25">
      <c r="A26" s="856">
        <v>710</v>
      </c>
      <c r="B26" s="118">
        <v>73</v>
      </c>
      <c r="C26" s="119" t="s">
        <v>11</v>
      </c>
      <c r="D26" s="120" t="s">
        <v>98</v>
      </c>
      <c r="E26" s="119" t="s">
        <v>114</v>
      </c>
      <c r="F26" s="119" t="s">
        <v>109</v>
      </c>
      <c r="G26" s="951" t="s">
        <v>56</v>
      </c>
      <c r="H26" s="918">
        <v>44102</v>
      </c>
      <c r="I26" s="964" t="s">
        <v>1556</v>
      </c>
      <c r="J26" s="856" t="s">
        <v>904</v>
      </c>
      <c r="K26" s="120" t="s">
        <v>55</v>
      </c>
      <c r="L26" s="118" t="s">
        <v>904</v>
      </c>
      <c r="M26" s="859">
        <v>44113</v>
      </c>
      <c r="N26" s="859">
        <v>44103</v>
      </c>
      <c r="O26" s="124"/>
      <c r="P26" s="965" t="s">
        <v>101</v>
      </c>
      <c r="Q26" s="121" t="s">
        <v>102</v>
      </c>
      <c r="R26" s="121" t="s">
        <v>103</v>
      </c>
      <c r="S26" s="122" t="s">
        <v>248</v>
      </c>
      <c r="T26" s="122" t="s">
        <v>169</v>
      </c>
      <c r="U26" s="122" t="s">
        <v>316</v>
      </c>
      <c r="V26" s="123"/>
      <c r="W26" s="120" t="s">
        <v>13</v>
      </c>
      <c r="X26" s="124" t="s">
        <v>242</v>
      </c>
      <c r="Y26" s="125" t="s">
        <v>21</v>
      </c>
      <c r="Z26" s="126" t="s">
        <v>53</v>
      </c>
      <c r="AA26" s="127"/>
      <c r="AB26" s="127" t="s">
        <v>247</v>
      </c>
      <c r="AC26" s="119" t="s">
        <v>18</v>
      </c>
      <c r="AD26" s="128" t="str">
        <f t="shared" si="0"/>
        <v>710_73_1380_5_111_12_B</v>
      </c>
      <c r="AE26" s="120"/>
      <c r="AF26" s="884" t="str">
        <f t="shared" si="1"/>
        <v>710_73_1380_5_111_12  Grundriss I Planausschnitt 2 - Achse D-F / 1-5</v>
      </c>
    </row>
    <row r="27" spans="1:32" s="445" customFormat="1" ht="12.75" customHeight="1" x14ac:dyDescent="0.25">
      <c r="A27" s="856">
        <v>710</v>
      </c>
      <c r="B27" s="118">
        <v>73</v>
      </c>
      <c r="C27" s="119" t="s">
        <v>11</v>
      </c>
      <c r="D27" s="120" t="s">
        <v>98</v>
      </c>
      <c r="E27" s="119" t="s">
        <v>114</v>
      </c>
      <c r="F27" s="119" t="s">
        <v>109</v>
      </c>
      <c r="G27" s="951" t="s">
        <v>54</v>
      </c>
      <c r="H27" s="918">
        <v>44529</v>
      </c>
      <c r="I27" s="964" t="s">
        <v>1556</v>
      </c>
      <c r="J27" s="856" t="s">
        <v>904</v>
      </c>
      <c r="K27" s="120" t="s">
        <v>55</v>
      </c>
      <c r="L27" s="118" t="s">
        <v>904</v>
      </c>
      <c r="M27" s="859">
        <v>44557</v>
      </c>
      <c r="N27" s="859">
        <v>44592</v>
      </c>
      <c r="O27" s="124"/>
      <c r="P27" s="965" t="s">
        <v>101</v>
      </c>
      <c r="Q27" s="121" t="s">
        <v>102</v>
      </c>
      <c r="R27" s="121" t="s">
        <v>103</v>
      </c>
      <c r="S27" s="122" t="s">
        <v>248</v>
      </c>
      <c r="T27" s="122" t="s">
        <v>169</v>
      </c>
      <c r="U27" s="122" t="s">
        <v>316</v>
      </c>
      <c r="V27" s="123"/>
      <c r="W27" s="120" t="s">
        <v>13</v>
      </c>
      <c r="X27" s="124" t="s">
        <v>242</v>
      </c>
      <c r="Y27" s="125" t="s">
        <v>21</v>
      </c>
      <c r="Z27" s="126" t="s">
        <v>53</v>
      </c>
      <c r="AA27" s="127"/>
      <c r="AB27" s="127" t="s">
        <v>247</v>
      </c>
      <c r="AC27" s="119" t="s">
        <v>18</v>
      </c>
      <c r="AD27" s="128" t="str">
        <f t="shared" ref="AD27" si="6">IF(A27="","",A27&amp;"_"&amp;B27&amp;"_"&amp;C27&amp;"_"&amp;D27&amp;"_"&amp;E27&amp;"_"&amp;F27&amp;"_"&amp;G27)</f>
        <v>710_73_1380_5_111_12_C</v>
      </c>
      <c r="AE27" s="120"/>
      <c r="AF27" s="884" t="str">
        <f t="shared" ref="AF27" si="7">IF(A27="","",A27&amp;"_"&amp;B27&amp;"_"&amp;C27&amp;"_"&amp;D27&amp;"_"&amp;E27&amp;"_"&amp;F27&amp;"  "&amp;U27)</f>
        <v>710_73_1380_5_111_12  Grundriss I Planausschnitt 2 - Achse D-F / 1-5</v>
      </c>
    </row>
    <row r="28" spans="1:32" s="188" customFormat="1" ht="12.75" customHeight="1" x14ac:dyDescent="0.25">
      <c r="A28" s="29">
        <v>710</v>
      </c>
      <c r="B28" s="5">
        <v>73</v>
      </c>
      <c r="C28" s="20" t="s">
        <v>11</v>
      </c>
      <c r="D28" s="19" t="s">
        <v>98</v>
      </c>
      <c r="E28" s="20" t="s">
        <v>114</v>
      </c>
      <c r="F28" s="20" t="s">
        <v>109</v>
      </c>
      <c r="G28" s="932" t="s">
        <v>752</v>
      </c>
      <c r="H28" s="911">
        <v>44995</v>
      </c>
      <c r="I28" s="854" t="s">
        <v>1557</v>
      </c>
      <c r="J28" s="185" t="s">
        <v>904</v>
      </c>
      <c r="K28" s="132" t="s">
        <v>55</v>
      </c>
      <c r="L28" s="5" t="s">
        <v>904</v>
      </c>
      <c r="M28" s="135">
        <v>45043</v>
      </c>
      <c r="N28" s="859"/>
      <c r="O28" s="39"/>
      <c r="P28" s="537" t="s">
        <v>101</v>
      </c>
      <c r="Q28" s="25" t="s">
        <v>102</v>
      </c>
      <c r="R28" s="25" t="s">
        <v>103</v>
      </c>
      <c r="S28" s="18" t="s">
        <v>248</v>
      </c>
      <c r="T28" s="18" t="s">
        <v>169</v>
      </c>
      <c r="U28" s="18" t="s">
        <v>316</v>
      </c>
      <c r="V28" s="46"/>
      <c r="W28" s="19" t="s">
        <v>13</v>
      </c>
      <c r="X28" s="39" t="s">
        <v>242</v>
      </c>
      <c r="Y28" s="43" t="s">
        <v>21</v>
      </c>
      <c r="Z28" s="22" t="s">
        <v>53</v>
      </c>
      <c r="AA28" s="23"/>
      <c r="AB28" s="23" t="s">
        <v>247</v>
      </c>
      <c r="AC28" s="20" t="s">
        <v>18</v>
      </c>
      <c r="AD28" s="6" t="str">
        <f t="shared" si="0"/>
        <v>710_73_1380_5_111_12_D</v>
      </c>
      <c r="AE28" s="19"/>
      <c r="AF28" s="45" t="str">
        <f t="shared" si="1"/>
        <v>710_73_1380_5_111_12  Grundriss I Planausschnitt 2 - Achse D-F / 1-5</v>
      </c>
    </row>
    <row r="29" spans="1:32" s="445" customFormat="1" ht="12.75" customHeight="1" x14ac:dyDescent="0.25">
      <c r="A29" s="856">
        <v>710</v>
      </c>
      <c r="B29" s="118">
        <v>73</v>
      </c>
      <c r="C29" s="119" t="s">
        <v>11</v>
      </c>
      <c r="D29" s="120" t="s">
        <v>98</v>
      </c>
      <c r="E29" s="119" t="s">
        <v>114</v>
      </c>
      <c r="F29" s="119" t="s">
        <v>276</v>
      </c>
      <c r="G29" s="951"/>
      <c r="H29" s="859" t="s">
        <v>589</v>
      </c>
      <c r="I29" s="964" t="s">
        <v>1556</v>
      </c>
      <c r="J29" s="856" t="s">
        <v>904</v>
      </c>
      <c r="K29" s="120" t="s">
        <v>55</v>
      </c>
      <c r="L29" s="118" t="s">
        <v>904</v>
      </c>
      <c r="M29" s="859" t="s">
        <v>589</v>
      </c>
      <c r="N29" s="859" t="s">
        <v>589</v>
      </c>
      <c r="O29" s="124"/>
      <c r="P29" s="965" t="s">
        <v>101</v>
      </c>
      <c r="Q29" s="121" t="s">
        <v>102</v>
      </c>
      <c r="R29" s="121" t="s">
        <v>103</v>
      </c>
      <c r="S29" s="122" t="s">
        <v>248</v>
      </c>
      <c r="T29" s="122" t="s">
        <v>169</v>
      </c>
      <c r="U29" s="122" t="s">
        <v>323</v>
      </c>
      <c r="V29" s="123"/>
      <c r="W29" s="120" t="s">
        <v>13</v>
      </c>
      <c r="X29" s="124" t="s">
        <v>242</v>
      </c>
      <c r="Y29" s="125" t="s">
        <v>21</v>
      </c>
      <c r="Z29" s="126" t="s">
        <v>53</v>
      </c>
      <c r="AA29" s="127"/>
      <c r="AB29" s="127" t="s">
        <v>247</v>
      </c>
      <c r="AC29" s="119" t="s">
        <v>18</v>
      </c>
      <c r="AD29" s="128" t="str">
        <f t="shared" si="0"/>
        <v>710_73_1380_5_111_13_</v>
      </c>
      <c r="AE29" s="120"/>
      <c r="AF29" s="884" t="str">
        <f t="shared" si="1"/>
        <v>710_73_1380_5_111_13  Grundriss I Planausschnitt 3 - Achse D-F / 5-9</v>
      </c>
    </row>
    <row r="30" spans="1:32" s="445" customFormat="1" ht="12.75" customHeight="1" x14ac:dyDescent="0.25">
      <c r="A30" s="856">
        <v>710</v>
      </c>
      <c r="B30" s="118">
        <v>73</v>
      </c>
      <c r="C30" s="119" t="s">
        <v>11</v>
      </c>
      <c r="D30" s="120" t="s">
        <v>98</v>
      </c>
      <c r="E30" s="119" t="s">
        <v>114</v>
      </c>
      <c r="F30" s="119" t="s">
        <v>280</v>
      </c>
      <c r="G30" s="951" t="s">
        <v>19</v>
      </c>
      <c r="H30" s="918">
        <v>43958</v>
      </c>
      <c r="I30" s="964" t="s">
        <v>1556</v>
      </c>
      <c r="J30" s="856" t="s">
        <v>904</v>
      </c>
      <c r="K30" s="120" t="s">
        <v>55</v>
      </c>
      <c r="L30" s="118" t="s">
        <v>904</v>
      </c>
      <c r="M30" s="859"/>
      <c r="N30" s="859"/>
      <c r="O30" s="124"/>
      <c r="P30" s="965" t="s">
        <v>101</v>
      </c>
      <c r="Q30" s="121" t="s">
        <v>102</v>
      </c>
      <c r="R30" s="121" t="s">
        <v>103</v>
      </c>
      <c r="S30" s="122" t="s">
        <v>248</v>
      </c>
      <c r="T30" s="122" t="s">
        <v>169</v>
      </c>
      <c r="U30" s="122" t="s">
        <v>317</v>
      </c>
      <c r="V30" s="123"/>
      <c r="W30" s="120" t="s">
        <v>13</v>
      </c>
      <c r="X30" s="124" t="s">
        <v>242</v>
      </c>
      <c r="Y30" s="125" t="s">
        <v>21</v>
      </c>
      <c r="Z30" s="126" t="s">
        <v>53</v>
      </c>
      <c r="AA30" s="127"/>
      <c r="AB30" s="127" t="s">
        <v>247</v>
      </c>
      <c r="AC30" s="119" t="s">
        <v>18</v>
      </c>
      <c r="AD30" s="128" t="str">
        <f t="shared" si="0"/>
        <v>710_73_1380_5_111_14_A</v>
      </c>
      <c r="AE30" s="120"/>
      <c r="AF30" s="884" t="str">
        <f t="shared" si="1"/>
        <v>710_73_1380_5_111_14  Grundriss I Planausschnitt 4 - Achse A-D / 5-9</v>
      </c>
    </row>
    <row r="31" spans="1:32" s="445" customFormat="1" ht="12.75" customHeight="1" x14ac:dyDescent="0.25">
      <c r="A31" s="856">
        <v>710</v>
      </c>
      <c r="B31" s="118">
        <v>73</v>
      </c>
      <c r="C31" s="119" t="s">
        <v>11</v>
      </c>
      <c r="D31" s="120" t="s">
        <v>98</v>
      </c>
      <c r="E31" s="119" t="s">
        <v>114</v>
      </c>
      <c r="F31" s="119" t="s">
        <v>280</v>
      </c>
      <c r="G31" s="951" t="s">
        <v>56</v>
      </c>
      <c r="H31" s="918">
        <v>44102</v>
      </c>
      <c r="I31" s="964" t="s">
        <v>1556</v>
      </c>
      <c r="J31" s="856" t="s">
        <v>904</v>
      </c>
      <c r="K31" s="120" t="s">
        <v>55</v>
      </c>
      <c r="L31" s="118" t="s">
        <v>904</v>
      </c>
      <c r="M31" s="859">
        <v>44113</v>
      </c>
      <c r="N31" s="859">
        <v>44103</v>
      </c>
      <c r="O31" s="124"/>
      <c r="P31" s="965" t="s">
        <v>101</v>
      </c>
      <c r="Q31" s="121" t="s">
        <v>102</v>
      </c>
      <c r="R31" s="121" t="s">
        <v>103</v>
      </c>
      <c r="S31" s="122" t="s">
        <v>248</v>
      </c>
      <c r="T31" s="122" t="s">
        <v>169</v>
      </c>
      <c r="U31" s="122" t="s">
        <v>317</v>
      </c>
      <c r="V31" s="123"/>
      <c r="W31" s="120" t="s">
        <v>13</v>
      </c>
      <c r="X31" s="124" t="s">
        <v>242</v>
      </c>
      <c r="Y31" s="125" t="s">
        <v>21</v>
      </c>
      <c r="Z31" s="126" t="s">
        <v>53</v>
      </c>
      <c r="AA31" s="127"/>
      <c r="AB31" s="127" t="s">
        <v>247</v>
      </c>
      <c r="AC31" s="119" t="s">
        <v>18</v>
      </c>
      <c r="AD31" s="128" t="str">
        <f t="shared" si="0"/>
        <v>710_73_1380_5_111_14_B</v>
      </c>
      <c r="AE31" s="120"/>
      <c r="AF31" s="884" t="str">
        <f t="shared" si="1"/>
        <v>710_73_1380_5_111_14  Grundriss I Planausschnitt 4 - Achse A-D / 5-9</v>
      </c>
    </row>
    <row r="32" spans="1:32" s="445" customFormat="1" ht="12.75" customHeight="1" x14ac:dyDescent="0.25">
      <c r="A32" s="856">
        <v>710</v>
      </c>
      <c r="B32" s="118">
        <v>73</v>
      </c>
      <c r="C32" s="119" t="s">
        <v>11</v>
      </c>
      <c r="D32" s="120" t="s">
        <v>98</v>
      </c>
      <c r="E32" s="119" t="s">
        <v>114</v>
      </c>
      <c r="F32" s="119" t="s">
        <v>280</v>
      </c>
      <c r="G32" s="951" t="s">
        <v>54</v>
      </c>
      <c r="H32" s="918">
        <v>44529</v>
      </c>
      <c r="I32" s="964" t="s">
        <v>1556</v>
      </c>
      <c r="J32" s="856" t="s">
        <v>904</v>
      </c>
      <c r="K32" s="120" t="s">
        <v>55</v>
      </c>
      <c r="L32" s="118" t="s">
        <v>904</v>
      </c>
      <c r="M32" s="859">
        <v>44557</v>
      </c>
      <c r="N32" s="859">
        <v>44592</v>
      </c>
      <c r="O32" s="124"/>
      <c r="P32" s="965" t="s">
        <v>101</v>
      </c>
      <c r="Q32" s="121" t="s">
        <v>102</v>
      </c>
      <c r="R32" s="121" t="s">
        <v>103</v>
      </c>
      <c r="S32" s="122" t="s">
        <v>248</v>
      </c>
      <c r="T32" s="122" t="s">
        <v>169</v>
      </c>
      <c r="U32" s="122" t="s">
        <v>317</v>
      </c>
      <c r="V32" s="123"/>
      <c r="W32" s="120" t="s">
        <v>13</v>
      </c>
      <c r="X32" s="124" t="s">
        <v>242</v>
      </c>
      <c r="Y32" s="125" t="s">
        <v>21</v>
      </c>
      <c r="Z32" s="126" t="s">
        <v>53</v>
      </c>
      <c r="AA32" s="127"/>
      <c r="AB32" s="127" t="s">
        <v>247</v>
      </c>
      <c r="AC32" s="119" t="s">
        <v>18</v>
      </c>
      <c r="AD32" s="128" t="str">
        <f t="shared" ref="AD32:AD33" si="8">IF(A32="","",A32&amp;"_"&amp;B32&amp;"_"&amp;C32&amp;"_"&amp;D32&amp;"_"&amp;E32&amp;"_"&amp;F32&amp;"_"&amp;G32)</f>
        <v>710_73_1380_5_111_14_C</v>
      </c>
      <c r="AE32" s="120"/>
      <c r="AF32" s="884" t="str">
        <f t="shared" ref="AF32:AF33" si="9">IF(A32="","",A32&amp;"_"&amp;B32&amp;"_"&amp;C32&amp;"_"&amp;D32&amp;"_"&amp;E32&amp;"_"&amp;F32&amp;"  "&amp;U32)</f>
        <v>710_73_1380_5_111_14  Grundriss I Planausschnitt 4 - Achse A-D / 5-9</v>
      </c>
    </row>
    <row r="33" spans="1:32" s="445" customFormat="1" ht="12.75" customHeight="1" x14ac:dyDescent="0.25">
      <c r="A33" s="856">
        <v>710</v>
      </c>
      <c r="B33" s="118">
        <v>73</v>
      </c>
      <c r="C33" s="119" t="s">
        <v>11</v>
      </c>
      <c r="D33" s="120" t="s">
        <v>98</v>
      </c>
      <c r="E33" s="119" t="s">
        <v>114</v>
      </c>
      <c r="F33" s="119" t="s">
        <v>280</v>
      </c>
      <c r="G33" s="951" t="s">
        <v>752</v>
      </c>
      <c r="H33" s="918">
        <v>44642</v>
      </c>
      <c r="I33" s="964" t="s">
        <v>1556</v>
      </c>
      <c r="J33" s="856" t="s">
        <v>904</v>
      </c>
      <c r="K33" s="120" t="s">
        <v>55</v>
      </c>
      <c r="L33" s="118" t="s">
        <v>904</v>
      </c>
      <c r="M33" s="859">
        <v>44718</v>
      </c>
      <c r="N33" s="859"/>
      <c r="O33" s="124"/>
      <c r="P33" s="965" t="s">
        <v>101</v>
      </c>
      <c r="Q33" s="121" t="s">
        <v>102</v>
      </c>
      <c r="R33" s="121" t="s">
        <v>103</v>
      </c>
      <c r="S33" s="122" t="s">
        <v>248</v>
      </c>
      <c r="T33" s="122" t="s">
        <v>169</v>
      </c>
      <c r="U33" s="122" t="s">
        <v>317</v>
      </c>
      <c r="V33" s="123"/>
      <c r="W33" s="120" t="s">
        <v>13</v>
      </c>
      <c r="X33" s="124" t="s">
        <v>242</v>
      </c>
      <c r="Y33" s="125" t="s">
        <v>21</v>
      </c>
      <c r="Z33" s="126" t="s">
        <v>53</v>
      </c>
      <c r="AA33" s="127"/>
      <c r="AB33" s="127" t="s">
        <v>247</v>
      </c>
      <c r="AC33" s="119" t="s">
        <v>18</v>
      </c>
      <c r="AD33" s="128" t="str">
        <f t="shared" si="8"/>
        <v>710_73_1380_5_111_14_D</v>
      </c>
      <c r="AE33" s="120"/>
      <c r="AF33" s="884" t="str">
        <f t="shared" si="9"/>
        <v>710_73_1380_5_111_14  Grundriss I Planausschnitt 4 - Achse A-D / 5-9</v>
      </c>
    </row>
    <row r="34" spans="1:32" s="188" customFormat="1" ht="12.75" customHeight="1" x14ac:dyDescent="0.25">
      <c r="A34" s="29">
        <v>710</v>
      </c>
      <c r="B34" s="5">
        <v>73</v>
      </c>
      <c r="C34" s="20" t="s">
        <v>11</v>
      </c>
      <c r="D34" s="19" t="s">
        <v>98</v>
      </c>
      <c r="E34" s="20" t="s">
        <v>114</v>
      </c>
      <c r="F34" s="20" t="s">
        <v>280</v>
      </c>
      <c r="G34" s="932" t="s">
        <v>961</v>
      </c>
      <c r="H34" s="911">
        <v>44995</v>
      </c>
      <c r="I34" s="854" t="s">
        <v>1557</v>
      </c>
      <c r="J34" s="185" t="s">
        <v>904</v>
      </c>
      <c r="K34" s="132" t="s">
        <v>55</v>
      </c>
      <c r="L34" s="5" t="s">
        <v>904</v>
      </c>
      <c r="M34" s="135">
        <v>45043</v>
      </c>
      <c r="N34" s="859"/>
      <c r="O34" s="39"/>
      <c r="P34" s="537" t="s">
        <v>101</v>
      </c>
      <c r="Q34" s="25" t="s">
        <v>102</v>
      </c>
      <c r="R34" s="25" t="s">
        <v>103</v>
      </c>
      <c r="S34" s="18" t="s">
        <v>248</v>
      </c>
      <c r="T34" s="18" t="s">
        <v>169</v>
      </c>
      <c r="U34" s="18" t="s">
        <v>317</v>
      </c>
      <c r="V34" s="46"/>
      <c r="W34" s="19" t="s">
        <v>13</v>
      </c>
      <c r="X34" s="39" t="s">
        <v>242</v>
      </c>
      <c r="Y34" s="43" t="s">
        <v>21</v>
      </c>
      <c r="Z34" s="22" t="s">
        <v>53</v>
      </c>
      <c r="AA34" s="23"/>
      <c r="AB34" s="23" t="s">
        <v>247</v>
      </c>
      <c r="AC34" s="20" t="s">
        <v>18</v>
      </c>
      <c r="AD34" s="6" t="str">
        <f t="shared" si="0"/>
        <v>710_73_1380_5_111_14_E</v>
      </c>
      <c r="AE34" s="19"/>
      <c r="AF34" s="45" t="str">
        <f t="shared" si="1"/>
        <v>710_73_1380_5_111_14  Grundriss I Planausschnitt 4 - Achse A-D / 5-9</v>
      </c>
    </row>
    <row r="35" spans="1:32" s="445" customFormat="1" ht="12.75" customHeight="1" x14ac:dyDescent="0.25">
      <c r="A35" s="856">
        <v>710</v>
      </c>
      <c r="B35" s="118">
        <v>73</v>
      </c>
      <c r="C35" s="119" t="s">
        <v>11</v>
      </c>
      <c r="D35" s="120" t="s">
        <v>98</v>
      </c>
      <c r="E35" s="119" t="s">
        <v>114</v>
      </c>
      <c r="F35" s="119" t="s">
        <v>371</v>
      </c>
      <c r="G35" s="951" t="s">
        <v>19</v>
      </c>
      <c r="H35" s="918">
        <v>43958</v>
      </c>
      <c r="I35" s="964" t="s">
        <v>1556</v>
      </c>
      <c r="J35" s="856" t="s">
        <v>904</v>
      </c>
      <c r="K35" s="120" t="s">
        <v>55</v>
      </c>
      <c r="L35" s="118" t="s">
        <v>904</v>
      </c>
      <c r="M35" s="859"/>
      <c r="N35" s="859"/>
      <c r="O35" s="124"/>
      <c r="P35" s="965" t="s">
        <v>101</v>
      </c>
      <c r="Q35" s="121" t="s">
        <v>102</v>
      </c>
      <c r="R35" s="121" t="s">
        <v>103</v>
      </c>
      <c r="S35" s="122" t="s">
        <v>248</v>
      </c>
      <c r="T35" s="122" t="s">
        <v>169</v>
      </c>
      <c r="U35" s="122" t="s">
        <v>318</v>
      </c>
      <c r="V35" s="123"/>
      <c r="W35" s="120" t="s">
        <v>13</v>
      </c>
      <c r="X35" s="124" t="s">
        <v>242</v>
      </c>
      <c r="Y35" s="125" t="s">
        <v>21</v>
      </c>
      <c r="Z35" s="126" t="s">
        <v>30</v>
      </c>
      <c r="AA35" s="127"/>
      <c r="AB35" s="127" t="s">
        <v>247</v>
      </c>
      <c r="AC35" s="119" t="s">
        <v>28</v>
      </c>
      <c r="AD35" s="128" t="str">
        <f t="shared" si="0"/>
        <v>710_73_1380_5_111_20_A</v>
      </c>
      <c r="AE35" s="120"/>
      <c r="AF35" s="884" t="str">
        <f t="shared" si="1"/>
        <v>710_73_1380_5_111_20  Grundriss II Übersichtsplan</v>
      </c>
    </row>
    <row r="36" spans="1:32" s="445" customFormat="1" ht="12.75" customHeight="1" x14ac:dyDescent="0.25">
      <c r="A36" s="856">
        <v>710</v>
      </c>
      <c r="B36" s="118">
        <v>73</v>
      </c>
      <c r="C36" s="119" t="s">
        <v>11</v>
      </c>
      <c r="D36" s="120" t="s">
        <v>98</v>
      </c>
      <c r="E36" s="119" t="s">
        <v>114</v>
      </c>
      <c r="F36" s="119" t="s">
        <v>371</v>
      </c>
      <c r="G36" s="951" t="s">
        <v>56</v>
      </c>
      <c r="H36" s="918">
        <v>44102</v>
      </c>
      <c r="I36" s="964" t="s">
        <v>1556</v>
      </c>
      <c r="J36" s="856" t="s">
        <v>904</v>
      </c>
      <c r="K36" s="120" t="s">
        <v>55</v>
      </c>
      <c r="L36" s="118" t="s">
        <v>904</v>
      </c>
      <c r="M36" s="859">
        <v>44113</v>
      </c>
      <c r="N36" s="859">
        <v>44103</v>
      </c>
      <c r="O36" s="124"/>
      <c r="P36" s="965" t="s">
        <v>101</v>
      </c>
      <c r="Q36" s="121" t="s">
        <v>102</v>
      </c>
      <c r="R36" s="121" t="s">
        <v>103</v>
      </c>
      <c r="S36" s="122" t="s">
        <v>248</v>
      </c>
      <c r="T36" s="122" t="s">
        <v>169</v>
      </c>
      <c r="U36" s="122" t="s">
        <v>318</v>
      </c>
      <c r="V36" s="123"/>
      <c r="W36" s="120" t="s">
        <v>13</v>
      </c>
      <c r="X36" s="124" t="s">
        <v>242</v>
      </c>
      <c r="Y36" s="125" t="s">
        <v>21</v>
      </c>
      <c r="Z36" s="126" t="s">
        <v>30</v>
      </c>
      <c r="AA36" s="127"/>
      <c r="AB36" s="127" t="s">
        <v>247</v>
      </c>
      <c r="AC36" s="119" t="s">
        <v>28</v>
      </c>
      <c r="AD36" s="128" t="str">
        <f t="shared" si="0"/>
        <v>710_73_1380_5_111_20_B</v>
      </c>
      <c r="AE36" s="120"/>
      <c r="AF36" s="884" t="str">
        <f t="shared" si="1"/>
        <v>710_73_1380_5_111_20  Grundriss II Übersichtsplan</v>
      </c>
    </row>
    <row r="37" spans="1:32" s="445" customFormat="1" ht="12.75" customHeight="1" x14ac:dyDescent="0.25">
      <c r="A37" s="856">
        <v>710</v>
      </c>
      <c r="B37" s="118">
        <v>73</v>
      </c>
      <c r="C37" s="119" t="s">
        <v>11</v>
      </c>
      <c r="D37" s="120" t="s">
        <v>98</v>
      </c>
      <c r="E37" s="119" t="s">
        <v>114</v>
      </c>
      <c r="F37" s="119" t="s">
        <v>371</v>
      </c>
      <c r="G37" s="951" t="s">
        <v>54</v>
      </c>
      <c r="H37" s="918">
        <v>44529</v>
      </c>
      <c r="I37" s="964" t="s">
        <v>1556</v>
      </c>
      <c r="J37" s="856" t="s">
        <v>904</v>
      </c>
      <c r="K37" s="120" t="s">
        <v>55</v>
      </c>
      <c r="L37" s="118" t="s">
        <v>904</v>
      </c>
      <c r="M37" s="859">
        <v>44557</v>
      </c>
      <c r="N37" s="859">
        <v>44592</v>
      </c>
      <c r="O37" s="124"/>
      <c r="P37" s="965" t="s">
        <v>101</v>
      </c>
      <c r="Q37" s="121" t="s">
        <v>102</v>
      </c>
      <c r="R37" s="121" t="s">
        <v>103</v>
      </c>
      <c r="S37" s="122" t="s">
        <v>248</v>
      </c>
      <c r="T37" s="122" t="s">
        <v>169</v>
      </c>
      <c r="U37" s="122" t="s">
        <v>318</v>
      </c>
      <c r="V37" s="123"/>
      <c r="W37" s="120" t="s">
        <v>13</v>
      </c>
      <c r="X37" s="124" t="s">
        <v>242</v>
      </c>
      <c r="Y37" s="125" t="s">
        <v>21</v>
      </c>
      <c r="Z37" s="126" t="s">
        <v>30</v>
      </c>
      <c r="AA37" s="127"/>
      <c r="AB37" s="127" t="s">
        <v>247</v>
      </c>
      <c r="AC37" s="119" t="s">
        <v>28</v>
      </c>
      <c r="AD37" s="128" t="str">
        <f t="shared" ref="AD37" si="10">IF(A37="","",A37&amp;"_"&amp;B37&amp;"_"&amp;C37&amp;"_"&amp;D37&amp;"_"&amp;E37&amp;"_"&amp;F37&amp;"_"&amp;G37)</f>
        <v>710_73_1380_5_111_20_C</v>
      </c>
      <c r="AE37" s="120"/>
      <c r="AF37" s="884" t="str">
        <f t="shared" ref="AF37" si="11">IF(A37="","",A37&amp;"_"&amp;B37&amp;"_"&amp;C37&amp;"_"&amp;D37&amp;"_"&amp;E37&amp;"_"&amp;F37&amp;"  "&amp;U37)</f>
        <v>710_73_1380_5_111_20  Grundriss II Übersichtsplan</v>
      </c>
    </row>
    <row r="38" spans="1:32" s="188" customFormat="1" ht="12.75" customHeight="1" x14ac:dyDescent="0.25">
      <c r="A38" s="29">
        <v>710</v>
      </c>
      <c r="B38" s="5">
        <v>73</v>
      </c>
      <c r="C38" s="20" t="s">
        <v>11</v>
      </c>
      <c r="D38" s="19" t="s">
        <v>98</v>
      </c>
      <c r="E38" s="20" t="s">
        <v>114</v>
      </c>
      <c r="F38" s="20" t="s">
        <v>371</v>
      </c>
      <c r="G38" s="932" t="s">
        <v>752</v>
      </c>
      <c r="H38" s="911">
        <v>44995</v>
      </c>
      <c r="I38" s="854" t="s">
        <v>1557</v>
      </c>
      <c r="J38" s="185" t="s">
        <v>904</v>
      </c>
      <c r="K38" s="132" t="s">
        <v>55</v>
      </c>
      <c r="L38" s="5" t="s">
        <v>904</v>
      </c>
      <c r="M38" s="135">
        <v>45043</v>
      </c>
      <c r="N38" s="859"/>
      <c r="O38" s="39"/>
      <c r="P38" s="537" t="s">
        <v>101</v>
      </c>
      <c r="Q38" s="25" t="s">
        <v>102</v>
      </c>
      <c r="R38" s="25" t="s">
        <v>103</v>
      </c>
      <c r="S38" s="18" t="s">
        <v>248</v>
      </c>
      <c r="T38" s="18" t="s">
        <v>169</v>
      </c>
      <c r="U38" s="18" t="s">
        <v>318</v>
      </c>
      <c r="V38" s="46"/>
      <c r="W38" s="19" t="s">
        <v>13</v>
      </c>
      <c r="X38" s="39" t="s">
        <v>242</v>
      </c>
      <c r="Y38" s="43" t="s">
        <v>21</v>
      </c>
      <c r="Z38" s="22" t="s">
        <v>30</v>
      </c>
      <c r="AA38" s="23"/>
      <c r="AB38" s="23" t="s">
        <v>247</v>
      </c>
      <c r="AC38" s="20" t="s">
        <v>28</v>
      </c>
      <c r="AD38" s="6" t="str">
        <f t="shared" si="0"/>
        <v>710_73_1380_5_111_20_D</v>
      </c>
      <c r="AE38" s="19"/>
      <c r="AF38" s="45" t="str">
        <f t="shared" si="1"/>
        <v>710_73_1380_5_111_20  Grundriss II Übersichtsplan</v>
      </c>
    </row>
    <row r="39" spans="1:32" s="445" customFormat="1" ht="12.75" customHeight="1" x14ac:dyDescent="0.25">
      <c r="A39" s="856">
        <v>710</v>
      </c>
      <c r="B39" s="118">
        <v>73</v>
      </c>
      <c r="C39" s="119" t="s">
        <v>11</v>
      </c>
      <c r="D39" s="120" t="s">
        <v>98</v>
      </c>
      <c r="E39" s="119" t="s">
        <v>114</v>
      </c>
      <c r="F39" s="119" t="s">
        <v>406</v>
      </c>
      <c r="G39" s="951" t="s">
        <v>19</v>
      </c>
      <c r="H39" s="918">
        <v>43958</v>
      </c>
      <c r="I39" s="964" t="s">
        <v>1556</v>
      </c>
      <c r="J39" s="856" t="s">
        <v>904</v>
      </c>
      <c r="K39" s="120" t="s">
        <v>55</v>
      </c>
      <c r="L39" s="118" t="s">
        <v>904</v>
      </c>
      <c r="M39" s="859"/>
      <c r="N39" s="859"/>
      <c r="O39" s="124"/>
      <c r="P39" s="965" t="s">
        <v>101</v>
      </c>
      <c r="Q39" s="121" t="s">
        <v>102</v>
      </c>
      <c r="R39" s="121" t="s">
        <v>103</v>
      </c>
      <c r="S39" s="122" t="s">
        <v>248</v>
      </c>
      <c r="T39" s="122" t="s">
        <v>169</v>
      </c>
      <c r="U39" s="122" t="s">
        <v>319</v>
      </c>
      <c r="V39" s="123"/>
      <c r="W39" s="120" t="s">
        <v>13</v>
      </c>
      <c r="X39" s="124" t="s">
        <v>242</v>
      </c>
      <c r="Y39" s="125" t="s">
        <v>21</v>
      </c>
      <c r="Z39" s="126" t="s">
        <v>53</v>
      </c>
      <c r="AA39" s="127"/>
      <c r="AB39" s="127" t="s">
        <v>247</v>
      </c>
      <c r="AC39" s="119" t="s">
        <v>18</v>
      </c>
      <c r="AD39" s="128" t="str">
        <f t="shared" si="0"/>
        <v>710_73_1380_5_111_21_A</v>
      </c>
      <c r="AE39" s="120"/>
      <c r="AF39" s="884" t="str">
        <f t="shared" si="1"/>
        <v>710_73_1380_5_111_21  Grundriss II Planausschnitt 1 - Achse A-D / 1-5</v>
      </c>
    </row>
    <row r="40" spans="1:32" s="445" customFormat="1" ht="12.75" customHeight="1" x14ac:dyDescent="0.25">
      <c r="A40" s="856">
        <v>710</v>
      </c>
      <c r="B40" s="118">
        <v>73</v>
      </c>
      <c r="C40" s="119" t="s">
        <v>11</v>
      </c>
      <c r="D40" s="120" t="s">
        <v>98</v>
      </c>
      <c r="E40" s="119" t="s">
        <v>114</v>
      </c>
      <c r="F40" s="119" t="s">
        <v>406</v>
      </c>
      <c r="G40" s="951" t="s">
        <v>56</v>
      </c>
      <c r="H40" s="918">
        <v>44102</v>
      </c>
      <c r="I40" s="964" t="s">
        <v>1556</v>
      </c>
      <c r="J40" s="856" t="s">
        <v>904</v>
      </c>
      <c r="K40" s="120" t="s">
        <v>55</v>
      </c>
      <c r="L40" s="118" t="s">
        <v>904</v>
      </c>
      <c r="M40" s="859">
        <v>44113</v>
      </c>
      <c r="N40" s="859">
        <v>44103</v>
      </c>
      <c r="O40" s="124"/>
      <c r="P40" s="965" t="s">
        <v>101</v>
      </c>
      <c r="Q40" s="121" t="s">
        <v>102</v>
      </c>
      <c r="R40" s="121" t="s">
        <v>103</v>
      </c>
      <c r="S40" s="122" t="s">
        <v>248</v>
      </c>
      <c r="T40" s="122" t="s">
        <v>169</v>
      </c>
      <c r="U40" s="122" t="s">
        <v>319</v>
      </c>
      <c r="V40" s="123"/>
      <c r="W40" s="120" t="s">
        <v>13</v>
      </c>
      <c r="X40" s="124" t="s">
        <v>242</v>
      </c>
      <c r="Y40" s="125" t="s">
        <v>21</v>
      </c>
      <c r="Z40" s="126" t="s">
        <v>53</v>
      </c>
      <c r="AA40" s="127"/>
      <c r="AB40" s="127" t="s">
        <v>247</v>
      </c>
      <c r="AC40" s="119" t="s">
        <v>18</v>
      </c>
      <c r="AD40" s="128" t="str">
        <f t="shared" si="0"/>
        <v>710_73_1380_5_111_21_B</v>
      </c>
      <c r="AE40" s="120"/>
      <c r="AF40" s="884" t="str">
        <f t="shared" si="1"/>
        <v>710_73_1380_5_111_21  Grundriss II Planausschnitt 1 - Achse A-D / 1-5</v>
      </c>
    </row>
    <row r="41" spans="1:32" s="445" customFormat="1" ht="12.75" customHeight="1" x14ac:dyDescent="0.25">
      <c r="A41" s="856">
        <v>710</v>
      </c>
      <c r="B41" s="118">
        <v>73</v>
      </c>
      <c r="C41" s="119" t="s">
        <v>11</v>
      </c>
      <c r="D41" s="120" t="s">
        <v>98</v>
      </c>
      <c r="E41" s="119" t="s">
        <v>114</v>
      </c>
      <c r="F41" s="119" t="s">
        <v>406</v>
      </c>
      <c r="G41" s="951" t="s">
        <v>54</v>
      </c>
      <c r="H41" s="918">
        <v>44529</v>
      </c>
      <c r="I41" s="964" t="s">
        <v>1556</v>
      </c>
      <c r="J41" s="856" t="s">
        <v>904</v>
      </c>
      <c r="K41" s="120" t="s">
        <v>55</v>
      </c>
      <c r="L41" s="118" t="s">
        <v>904</v>
      </c>
      <c r="M41" s="859">
        <v>44557</v>
      </c>
      <c r="N41" s="859">
        <v>44592</v>
      </c>
      <c r="O41" s="124"/>
      <c r="P41" s="965" t="s">
        <v>101</v>
      </c>
      <c r="Q41" s="121" t="s">
        <v>102</v>
      </c>
      <c r="R41" s="121" t="s">
        <v>103</v>
      </c>
      <c r="S41" s="122" t="s">
        <v>248</v>
      </c>
      <c r="T41" s="122" t="s">
        <v>169</v>
      </c>
      <c r="U41" s="122" t="s">
        <v>319</v>
      </c>
      <c r="V41" s="123"/>
      <c r="W41" s="120" t="s">
        <v>13</v>
      </c>
      <c r="X41" s="124" t="s">
        <v>242</v>
      </c>
      <c r="Y41" s="125" t="s">
        <v>21</v>
      </c>
      <c r="Z41" s="126" t="s">
        <v>53</v>
      </c>
      <c r="AA41" s="127"/>
      <c r="AB41" s="127" t="s">
        <v>247</v>
      </c>
      <c r="AC41" s="119" t="s">
        <v>18</v>
      </c>
      <c r="AD41" s="128" t="str">
        <f t="shared" ref="AD41" si="12">IF(A41="","",A41&amp;"_"&amp;B41&amp;"_"&amp;C41&amp;"_"&amp;D41&amp;"_"&amp;E41&amp;"_"&amp;F41&amp;"_"&amp;G41)</f>
        <v>710_73_1380_5_111_21_C</v>
      </c>
      <c r="AE41" s="120"/>
      <c r="AF41" s="884" t="str">
        <f t="shared" ref="AF41" si="13">IF(A41="","",A41&amp;"_"&amp;B41&amp;"_"&amp;C41&amp;"_"&amp;D41&amp;"_"&amp;E41&amp;"_"&amp;F41&amp;"  "&amp;U41)</f>
        <v>710_73_1380_5_111_21  Grundriss II Planausschnitt 1 - Achse A-D / 1-5</v>
      </c>
    </row>
    <row r="42" spans="1:32" s="188" customFormat="1" ht="12.75" customHeight="1" x14ac:dyDescent="0.25">
      <c r="A42" s="29">
        <v>710</v>
      </c>
      <c r="B42" s="5">
        <v>73</v>
      </c>
      <c r="C42" s="20" t="s">
        <v>11</v>
      </c>
      <c r="D42" s="19" t="s">
        <v>98</v>
      </c>
      <c r="E42" s="20" t="s">
        <v>114</v>
      </c>
      <c r="F42" s="20" t="s">
        <v>406</v>
      </c>
      <c r="G42" s="932" t="s">
        <v>752</v>
      </c>
      <c r="H42" s="911">
        <v>44995</v>
      </c>
      <c r="I42" s="854" t="s">
        <v>1557</v>
      </c>
      <c r="J42" s="185" t="s">
        <v>904</v>
      </c>
      <c r="K42" s="132" t="s">
        <v>55</v>
      </c>
      <c r="L42" s="5" t="s">
        <v>904</v>
      </c>
      <c r="M42" s="135">
        <v>45043</v>
      </c>
      <c r="N42" s="859"/>
      <c r="O42" s="39"/>
      <c r="P42" s="537" t="s">
        <v>101</v>
      </c>
      <c r="Q42" s="25" t="s">
        <v>102</v>
      </c>
      <c r="R42" s="25" t="s">
        <v>103</v>
      </c>
      <c r="S42" s="18" t="s">
        <v>248</v>
      </c>
      <c r="T42" s="18" t="s">
        <v>169</v>
      </c>
      <c r="U42" s="18" t="s">
        <v>319</v>
      </c>
      <c r="V42" s="46"/>
      <c r="W42" s="19" t="s">
        <v>13</v>
      </c>
      <c r="X42" s="39" t="s">
        <v>242</v>
      </c>
      <c r="Y42" s="43" t="s">
        <v>21</v>
      </c>
      <c r="Z42" s="22" t="s">
        <v>53</v>
      </c>
      <c r="AA42" s="23"/>
      <c r="AB42" s="23" t="s">
        <v>247</v>
      </c>
      <c r="AC42" s="20" t="s">
        <v>18</v>
      </c>
      <c r="AD42" s="6" t="str">
        <f t="shared" si="0"/>
        <v>710_73_1380_5_111_21_D</v>
      </c>
      <c r="AE42" s="19"/>
      <c r="AF42" s="45" t="str">
        <f t="shared" si="1"/>
        <v>710_73_1380_5_111_21  Grundriss II Planausschnitt 1 - Achse A-D / 1-5</v>
      </c>
    </row>
    <row r="43" spans="1:32" s="445" customFormat="1" ht="12.75" customHeight="1" x14ac:dyDescent="0.25">
      <c r="A43" s="856">
        <v>710</v>
      </c>
      <c r="B43" s="118">
        <v>73</v>
      </c>
      <c r="C43" s="119" t="s">
        <v>11</v>
      </c>
      <c r="D43" s="120" t="s">
        <v>98</v>
      </c>
      <c r="E43" s="119" t="s">
        <v>114</v>
      </c>
      <c r="F43" s="119" t="s">
        <v>407</v>
      </c>
      <c r="G43" s="951"/>
      <c r="H43" s="859" t="s">
        <v>589</v>
      </c>
      <c r="I43" s="964" t="s">
        <v>1556</v>
      </c>
      <c r="J43" s="856" t="s">
        <v>904</v>
      </c>
      <c r="K43" s="120" t="s">
        <v>55</v>
      </c>
      <c r="L43" s="118" t="s">
        <v>904</v>
      </c>
      <c r="M43" s="859" t="s">
        <v>589</v>
      </c>
      <c r="N43" s="859" t="s">
        <v>589</v>
      </c>
      <c r="O43" s="124"/>
      <c r="P43" s="965" t="s">
        <v>101</v>
      </c>
      <c r="Q43" s="121" t="s">
        <v>102</v>
      </c>
      <c r="R43" s="121" t="s">
        <v>103</v>
      </c>
      <c r="S43" s="122" t="s">
        <v>248</v>
      </c>
      <c r="T43" s="122" t="s">
        <v>169</v>
      </c>
      <c r="U43" s="122" t="s">
        <v>321</v>
      </c>
      <c r="V43" s="123"/>
      <c r="W43" s="120" t="s">
        <v>13</v>
      </c>
      <c r="X43" s="124" t="s">
        <v>242</v>
      </c>
      <c r="Y43" s="125" t="s">
        <v>21</v>
      </c>
      <c r="Z43" s="126" t="s">
        <v>53</v>
      </c>
      <c r="AA43" s="127"/>
      <c r="AB43" s="127" t="s">
        <v>247</v>
      </c>
      <c r="AC43" s="119" t="s">
        <v>18</v>
      </c>
      <c r="AD43" s="128" t="str">
        <f t="shared" si="0"/>
        <v>710_73_1380_5_111_22_</v>
      </c>
      <c r="AE43" s="120"/>
      <c r="AF43" s="884" t="str">
        <f t="shared" si="1"/>
        <v>710_73_1380_5_111_22  Grundriss II Planausschnitt 2 - Achse D-F / 1-5</v>
      </c>
    </row>
    <row r="44" spans="1:32" s="445" customFormat="1" ht="12.75" customHeight="1" x14ac:dyDescent="0.25">
      <c r="A44" s="856">
        <v>710</v>
      </c>
      <c r="B44" s="118">
        <v>73</v>
      </c>
      <c r="C44" s="119" t="s">
        <v>11</v>
      </c>
      <c r="D44" s="120" t="s">
        <v>98</v>
      </c>
      <c r="E44" s="119" t="s">
        <v>114</v>
      </c>
      <c r="F44" s="119" t="s">
        <v>543</v>
      </c>
      <c r="G44" s="951"/>
      <c r="H44" s="859" t="s">
        <v>589</v>
      </c>
      <c r="I44" s="964" t="s">
        <v>1556</v>
      </c>
      <c r="J44" s="856" t="s">
        <v>904</v>
      </c>
      <c r="K44" s="120" t="s">
        <v>55</v>
      </c>
      <c r="L44" s="118" t="s">
        <v>904</v>
      </c>
      <c r="M44" s="859" t="s">
        <v>589</v>
      </c>
      <c r="N44" s="859" t="s">
        <v>589</v>
      </c>
      <c r="O44" s="124"/>
      <c r="P44" s="965" t="s">
        <v>101</v>
      </c>
      <c r="Q44" s="121" t="s">
        <v>102</v>
      </c>
      <c r="R44" s="121" t="s">
        <v>103</v>
      </c>
      <c r="S44" s="122" t="s">
        <v>248</v>
      </c>
      <c r="T44" s="122" t="s">
        <v>169</v>
      </c>
      <c r="U44" s="122" t="s">
        <v>322</v>
      </c>
      <c r="V44" s="123"/>
      <c r="W44" s="120" t="s">
        <v>13</v>
      </c>
      <c r="X44" s="124" t="s">
        <v>242</v>
      </c>
      <c r="Y44" s="125" t="s">
        <v>21</v>
      </c>
      <c r="Z44" s="126" t="s">
        <v>53</v>
      </c>
      <c r="AA44" s="127"/>
      <c r="AB44" s="127" t="s">
        <v>247</v>
      </c>
      <c r="AC44" s="119" t="s">
        <v>18</v>
      </c>
      <c r="AD44" s="128" t="str">
        <f t="shared" si="0"/>
        <v>710_73_1380_5_111_23_</v>
      </c>
      <c r="AE44" s="120"/>
      <c r="AF44" s="884" t="str">
        <f t="shared" si="1"/>
        <v>710_73_1380_5_111_23  Grundriss II Planausschnitt 3 - Achse D-F / 5-9</v>
      </c>
    </row>
    <row r="45" spans="1:32" s="445" customFormat="1" ht="12.75" customHeight="1" x14ac:dyDescent="0.25">
      <c r="A45" s="856">
        <v>710</v>
      </c>
      <c r="B45" s="118">
        <v>73</v>
      </c>
      <c r="C45" s="119" t="s">
        <v>11</v>
      </c>
      <c r="D45" s="120" t="s">
        <v>98</v>
      </c>
      <c r="E45" s="119" t="s">
        <v>114</v>
      </c>
      <c r="F45" s="119" t="s">
        <v>544</v>
      </c>
      <c r="G45" s="951" t="s">
        <v>19</v>
      </c>
      <c r="H45" s="918">
        <v>43958</v>
      </c>
      <c r="I45" s="964" t="s">
        <v>1556</v>
      </c>
      <c r="J45" s="856" t="s">
        <v>904</v>
      </c>
      <c r="K45" s="120" t="s">
        <v>55</v>
      </c>
      <c r="L45" s="118" t="s">
        <v>904</v>
      </c>
      <c r="M45" s="859"/>
      <c r="N45" s="859"/>
      <c r="O45" s="124"/>
      <c r="P45" s="965" t="s">
        <v>101</v>
      </c>
      <c r="Q45" s="121" t="s">
        <v>102</v>
      </c>
      <c r="R45" s="121" t="s">
        <v>103</v>
      </c>
      <c r="S45" s="122" t="s">
        <v>248</v>
      </c>
      <c r="T45" s="122" t="s">
        <v>169</v>
      </c>
      <c r="U45" s="122" t="s">
        <v>320</v>
      </c>
      <c r="V45" s="123"/>
      <c r="W45" s="120" t="s">
        <v>13</v>
      </c>
      <c r="X45" s="124" t="s">
        <v>242</v>
      </c>
      <c r="Y45" s="125" t="s">
        <v>21</v>
      </c>
      <c r="Z45" s="126" t="s">
        <v>53</v>
      </c>
      <c r="AA45" s="127"/>
      <c r="AB45" s="127" t="s">
        <v>247</v>
      </c>
      <c r="AC45" s="119" t="s">
        <v>18</v>
      </c>
      <c r="AD45" s="128" t="str">
        <f t="shared" si="0"/>
        <v>710_73_1380_5_111_24_A</v>
      </c>
      <c r="AE45" s="120"/>
      <c r="AF45" s="884" t="str">
        <f t="shared" si="1"/>
        <v>710_73_1380_5_111_24  Grundriss II Planausschnitt 4 - Achse A-D / 5-9</v>
      </c>
    </row>
    <row r="46" spans="1:32" s="445" customFormat="1" ht="12.75" customHeight="1" x14ac:dyDescent="0.25">
      <c r="A46" s="856">
        <v>710</v>
      </c>
      <c r="B46" s="118">
        <v>73</v>
      </c>
      <c r="C46" s="119" t="s">
        <v>11</v>
      </c>
      <c r="D46" s="120" t="s">
        <v>98</v>
      </c>
      <c r="E46" s="119" t="s">
        <v>114</v>
      </c>
      <c r="F46" s="119" t="s">
        <v>544</v>
      </c>
      <c r="G46" s="951" t="s">
        <v>56</v>
      </c>
      <c r="H46" s="918">
        <v>44102</v>
      </c>
      <c r="I46" s="964" t="s">
        <v>1556</v>
      </c>
      <c r="J46" s="856" t="s">
        <v>904</v>
      </c>
      <c r="K46" s="120" t="s">
        <v>55</v>
      </c>
      <c r="L46" s="118" t="s">
        <v>904</v>
      </c>
      <c r="M46" s="859">
        <v>44113</v>
      </c>
      <c r="N46" s="859">
        <v>44103</v>
      </c>
      <c r="O46" s="124"/>
      <c r="P46" s="965" t="s">
        <v>101</v>
      </c>
      <c r="Q46" s="121" t="s">
        <v>102</v>
      </c>
      <c r="R46" s="121" t="s">
        <v>103</v>
      </c>
      <c r="S46" s="122" t="s">
        <v>248</v>
      </c>
      <c r="T46" s="122" t="s">
        <v>169</v>
      </c>
      <c r="U46" s="122" t="s">
        <v>320</v>
      </c>
      <c r="V46" s="123"/>
      <c r="W46" s="120" t="s">
        <v>13</v>
      </c>
      <c r="X46" s="124" t="s">
        <v>242</v>
      </c>
      <c r="Y46" s="125" t="s">
        <v>21</v>
      </c>
      <c r="Z46" s="126" t="s">
        <v>53</v>
      </c>
      <c r="AA46" s="127"/>
      <c r="AB46" s="127" t="s">
        <v>247</v>
      </c>
      <c r="AC46" s="119" t="s">
        <v>18</v>
      </c>
      <c r="AD46" s="128" t="str">
        <f t="shared" si="0"/>
        <v>710_73_1380_5_111_24_B</v>
      </c>
      <c r="AE46" s="120"/>
      <c r="AF46" s="884" t="str">
        <f t="shared" si="1"/>
        <v>710_73_1380_5_111_24  Grundriss II Planausschnitt 4 - Achse A-D / 5-9</v>
      </c>
    </row>
    <row r="47" spans="1:32" s="445" customFormat="1" ht="12.75" customHeight="1" x14ac:dyDescent="0.25">
      <c r="A47" s="856">
        <v>710</v>
      </c>
      <c r="B47" s="118">
        <v>73</v>
      </c>
      <c r="C47" s="119" t="s">
        <v>11</v>
      </c>
      <c r="D47" s="120" t="s">
        <v>98</v>
      </c>
      <c r="E47" s="119" t="s">
        <v>114</v>
      </c>
      <c r="F47" s="119" t="s">
        <v>544</v>
      </c>
      <c r="G47" s="951" t="s">
        <v>54</v>
      </c>
      <c r="H47" s="918">
        <v>44529</v>
      </c>
      <c r="I47" s="964" t="s">
        <v>1556</v>
      </c>
      <c r="J47" s="856" t="s">
        <v>904</v>
      </c>
      <c r="K47" s="120" t="s">
        <v>55</v>
      </c>
      <c r="L47" s="118" t="s">
        <v>904</v>
      </c>
      <c r="M47" s="859">
        <v>44557</v>
      </c>
      <c r="N47" s="859">
        <v>44592</v>
      </c>
      <c r="O47" s="124"/>
      <c r="P47" s="965" t="s">
        <v>101</v>
      </c>
      <c r="Q47" s="121" t="s">
        <v>102</v>
      </c>
      <c r="R47" s="121" t="s">
        <v>103</v>
      </c>
      <c r="S47" s="122" t="s">
        <v>248</v>
      </c>
      <c r="T47" s="122" t="s">
        <v>169</v>
      </c>
      <c r="U47" s="122" t="s">
        <v>320</v>
      </c>
      <c r="V47" s="123"/>
      <c r="W47" s="120" t="s">
        <v>13</v>
      </c>
      <c r="X47" s="124" t="s">
        <v>242</v>
      </c>
      <c r="Y47" s="125" t="s">
        <v>21</v>
      </c>
      <c r="Z47" s="126" t="s">
        <v>53</v>
      </c>
      <c r="AA47" s="127"/>
      <c r="AB47" s="127" t="s">
        <v>247</v>
      </c>
      <c r="AC47" s="119" t="s">
        <v>18</v>
      </c>
      <c r="AD47" s="128" t="str">
        <f t="shared" ref="AD47" si="14">IF(A47="","",A47&amp;"_"&amp;B47&amp;"_"&amp;C47&amp;"_"&amp;D47&amp;"_"&amp;E47&amp;"_"&amp;F47&amp;"_"&amp;G47)</f>
        <v>710_73_1380_5_111_24_C</v>
      </c>
      <c r="AE47" s="120"/>
      <c r="AF47" s="884" t="str">
        <f t="shared" ref="AF47" si="15">IF(A47="","",A47&amp;"_"&amp;B47&amp;"_"&amp;C47&amp;"_"&amp;D47&amp;"_"&amp;E47&amp;"_"&amp;F47&amp;"  "&amp;U47)</f>
        <v>710_73_1380_5_111_24  Grundriss II Planausschnitt 4 - Achse A-D / 5-9</v>
      </c>
    </row>
    <row r="48" spans="1:32" s="188" customFormat="1" ht="12.75" customHeight="1" x14ac:dyDescent="0.25">
      <c r="A48" s="29">
        <v>710</v>
      </c>
      <c r="B48" s="5">
        <v>73</v>
      </c>
      <c r="C48" s="20" t="s">
        <v>11</v>
      </c>
      <c r="D48" s="19" t="s">
        <v>98</v>
      </c>
      <c r="E48" s="20" t="s">
        <v>114</v>
      </c>
      <c r="F48" s="20" t="s">
        <v>544</v>
      </c>
      <c r="G48" s="932" t="s">
        <v>752</v>
      </c>
      <c r="H48" s="911">
        <v>44995</v>
      </c>
      <c r="I48" s="854" t="s">
        <v>1557</v>
      </c>
      <c r="J48" s="185" t="s">
        <v>904</v>
      </c>
      <c r="K48" s="132" t="s">
        <v>55</v>
      </c>
      <c r="L48" s="5" t="s">
        <v>904</v>
      </c>
      <c r="M48" s="135">
        <v>45043</v>
      </c>
      <c r="N48" s="859"/>
      <c r="O48" s="39"/>
      <c r="P48" s="537" t="s">
        <v>101</v>
      </c>
      <c r="Q48" s="25" t="s">
        <v>102</v>
      </c>
      <c r="R48" s="25" t="s">
        <v>103</v>
      </c>
      <c r="S48" s="18" t="s">
        <v>248</v>
      </c>
      <c r="T48" s="18" t="s">
        <v>169</v>
      </c>
      <c r="U48" s="18" t="s">
        <v>320</v>
      </c>
      <c r="V48" s="46"/>
      <c r="W48" s="19" t="s">
        <v>13</v>
      </c>
      <c r="X48" s="39" t="s">
        <v>242</v>
      </c>
      <c r="Y48" s="43" t="s">
        <v>21</v>
      </c>
      <c r="Z48" s="22" t="s">
        <v>53</v>
      </c>
      <c r="AA48" s="23"/>
      <c r="AB48" s="23" t="s">
        <v>247</v>
      </c>
      <c r="AC48" s="20" t="s">
        <v>18</v>
      </c>
      <c r="AD48" s="6" t="str">
        <f t="shared" si="0"/>
        <v>710_73_1380_5_111_24_D</v>
      </c>
      <c r="AE48" s="19"/>
      <c r="AF48" s="45" t="str">
        <f t="shared" si="1"/>
        <v>710_73_1380_5_111_24  Grundriss II Planausschnitt 4 - Achse A-D / 5-9</v>
      </c>
    </row>
    <row r="49" spans="1:32" s="445" customFormat="1" ht="12.75" customHeight="1" x14ac:dyDescent="0.25">
      <c r="A49" s="856">
        <v>710</v>
      </c>
      <c r="B49" s="118">
        <v>73</v>
      </c>
      <c r="C49" s="119" t="s">
        <v>11</v>
      </c>
      <c r="D49" s="120" t="s">
        <v>98</v>
      </c>
      <c r="E49" s="119" t="s">
        <v>114</v>
      </c>
      <c r="F49" s="119" t="s">
        <v>707</v>
      </c>
      <c r="G49" s="951" t="s">
        <v>19</v>
      </c>
      <c r="H49" s="918">
        <v>43958</v>
      </c>
      <c r="I49" s="964" t="s">
        <v>1556</v>
      </c>
      <c r="J49" s="856" t="s">
        <v>904</v>
      </c>
      <c r="K49" s="120" t="s">
        <v>55</v>
      </c>
      <c r="L49" s="118" t="s">
        <v>904</v>
      </c>
      <c r="M49" s="859"/>
      <c r="N49" s="859"/>
      <c r="O49" s="124"/>
      <c r="P49" s="965" t="s">
        <v>101</v>
      </c>
      <c r="Q49" s="121" t="s">
        <v>102</v>
      </c>
      <c r="R49" s="121" t="s">
        <v>103</v>
      </c>
      <c r="S49" s="122" t="s">
        <v>248</v>
      </c>
      <c r="T49" s="122" t="s">
        <v>169</v>
      </c>
      <c r="U49" s="122" t="s">
        <v>908</v>
      </c>
      <c r="V49" s="123"/>
      <c r="W49" s="120" t="s">
        <v>13</v>
      </c>
      <c r="X49" s="124" t="s">
        <v>242</v>
      </c>
      <c r="Y49" s="125" t="s">
        <v>21</v>
      </c>
      <c r="Z49" s="126"/>
      <c r="AA49" s="127"/>
      <c r="AB49" s="127" t="s">
        <v>247</v>
      </c>
      <c r="AC49" s="119" t="s">
        <v>28</v>
      </c>
      <c r="AD49" s="128" t="str">
        <f t="shared" si="0"/>
        <v>710_73_1380_5_111_30_A</v>
      </c>
      <c r="AE49" s="120"/>
      <c r="AF49" s="884" t="str">
        <f t="shared" si="1"/>
        <v>710_73_1380_5_111_30  Schnitte Sanitärtechnik</v>
      </c>
    </row>
    <row r="50" spans="1:32" s="445" customFormat="1" ht="12.75" customHeight="1" x14ac:dyDescent="0.25">
      <c r="A50" s="856">
        <v>710</v>
      </c>
      <c r="B50" s="118">
        <v>73</v>
      </c>
      <c r="C50" s="119" t="s">
        <v>11</v>
      </c>
      <c r="D50" s="120" t="s">
        <v>98</v>
      </c>
      <c r="E50" s="119" t="s">
        <v>114</v>
      </c>
      <c r="F50" s="119" t="s">
        <v>707</v>
      </c>
      <c r="G50" s="951" t="s">
        <v>56</v>
      </c>
      <c r="H50" s="918">
        <v>44102</v>
      </c>
      <c r="I50" s="964" t="s">
        <v>1556</v>
      </c>
      <c r="J50" s="856" t="s">
        <v>904</v>
      </c>
      <c r="K50" s="120" t="s">
        <v>55</v>
      </c>
      <c r="L50" s="118" t="s">
        <v>904</v>
      </c>
      <c r="M50" s="859">
        <v>44113</v>
      </c>
      <c r="N50" s="859">
        <v>44103</v>
      </c>
      <c r="O50" s="124"/>
      <c r="P50" s="965" t="s">
        <v>101</v>
      </c>
      <c r="Q50" s="121" t="s">
        <v>102</v>
      </c>
      <c r="R50" s="121" t="s">
        <v>103</v>
      </c>
      <c r="S50" s="122" t="s">
        <v>248</v>
      </c>
      <c r="T50" s="122" t="s">
        <v>169</v>
      </c>
      <c r="U50" s="122" t="s">
        <v>908</v>
      </c>
      <c r="V50" s="123"/>
      <c r="W50" s="120" t="s">
        <v>13</v>
      </c>
      <c r="X50" s="124" t="s">
        <v>242</v>
      </c>
      <c r="Y50" s="125" t="s">
        <v>21</v>
      </c>
      <c r="Z50" s="126"/>
      <c r="AA50" s="127"/>
      <c r="AB50" s="127" t="s">
        <v>247</v>
      </c>
      <c r="AC50" s="119" t="s">
        <v>28</v>
      </c>
      <c r="AD50" s="128" t="str">
        <f t="shared" si="0"/>
        <v>710_73_1380_5_111_30_B</v>
      </c>
      <c r="AE50" s="120"/>
      <c r="AF50" s="884" t="str">
        <f t="shared" si="1"/>
        <v>710_73_1380_5_111_30  Schnitte Sanitärtechnik</v>
      </c>
    </row>
    <row r="51" spans="1:32" s="445" customFormat="1" ht="12.75" customHeight="1" x14ac:dyDescent="0.25">
      <c r="A51" s="856">
        <v>710</v>
      </c>
      <c r="B51" s="118">
        <v>73</v>
      </c>
      <c r="C51" s="119" t="s">
        <v>11</v>
      </c>
      <c r="D51" s="120" t="s">
        <v>98</v>
      </c>
      <c r="E51" s="119" t="s">
        <v>114</v>
      </c>
      <c r="F51" s="119" t="s">
        <v>707</v>
      </c>
      <c r="G51" s="951" t="s">
        <v>54</v>
      </c>
      <c r="H51" s="918">
        <v>44529</v>
      </c>
      <c r="I51" s="964" t="s">
        <v>1556</v>
      </c>
      <c r="J51" s="856" t="s">
        <v>904</v>
      </c>
      <c r="K51" s="120" t="s">
        <v>55</v>
      </c>
      <c r="L51" s="118" t="s">
        <v>904</v>
      </c>
      <c r="M51" s="859">
        <v>44564</v>
      </c>
      <c r="N51" s="859">
        <v>44592</v>
      </c>
      <c r="O51" s="124"/>
      <c r="P51" s="965" t="s">
        <v>101</v>
      </c>
      <c r="Q51" s="121" t="s">
        <v>102</v>
      </c>
      <c r="R51" s="121" t="s">
        <v>103</v>
      </c>
      <c r="S51" s="122" t="s">
        <v>248</v>
      </c>
      <c r="T51" s="122" t="s">
        <v>169</v>
      </c>
      <c r="U51" s="122" t="s">
        <v>908</v>
      </c>
      <c r="V51" s="123"/>
      <c r="W51" s="120" t="s">
        <v>13</v>
      </c>
      <c r="X51" s="124" t="s">
        <v>242</v>
      </c>
      <c r="Y51" s="125" t="s">
        <v>21</v>
      </c>
      <c r="Z51" s="126"/>
      <c r="AA51" s="127"/>
      <c r="AB51" s="127" t="s">
        <v>247</v>
      </c>
      <c r="AC51" s="119" t="s">
        <v>28</v>
      </c>
      <c r="AD51" s="128" t="str">
        <f t="shared" ref="AD51" si="16">IF(A51="","",A51&amp;"_"&amp;B51&amp;"_"&amp;C51&amp;"_"&amp;D51&amp;"_"&amp;E51&amp;"_"&amp;F51&amp;"_"&amp;G51)</f>
        <v>710_73_1380_5_111_30_C</v>
      </c>
      <c r="AE51" s="120"/>
      <c r="AF51" s="884" t="str">
        <f t="shared" ref="AF51" si="17">IF(A51="","",A51&amp;"_"&amp;B51&amp;"_"&amp;C51&amp;"_"&amp;D51&amp;"_"&amp;E51&amp;"_"&amp;F51&amp;"  "&amp;U51)</f>
        <v>710_73_1380_5_111_30  Schnitte Sanitärtechnik</v>
      </c>
    </row>
    <row r="52" spans="1:32" s="188" customFormat="1" ht="12.75" customHeight="1" x14ac:dyDescent="0.25">
      <c r="A52" s="29">
        <v>710</v>
      </c>
      <c r="B52" s="5">
        <v>73</v>
      </c>
      <c r="C52" s="20" t="s">
        <v>11</v>
      </c>
      <c r="D52" s="19" t="s">
        <v>98</v>
      </c>
      <c r="E52" s="20" t="s">
        <v>114</v>
      </c>
      <c r="F52" s="20" t="s">
        <v>707</v>
      </c>
      <c r="G52" s="932" t="s">
        <v>752</v>
      </c>
      <c r="H52" s="911">
        <v>44995</v>
      </c>
      <c r="I52" s="854" t="s">
        <v>1557</v>
      </c>
      <c r="J52" s="185" t="s">
        <v>904</v>
      </c>
      <c r="K52" s="132" t="s">
        <v>55</v>
      </c>
      <c r="L52" s="5" t="s">
        <v>904</v>
      </c>
      <c r="M52" s="135">
        <v>45043</v>
      </c>
      <c r="N52" s="859"/>
      <c r="O52" s="39"/>
      <c r="P52" s="537" t="s">
        <v>101</v>
      </c>
      <c r="Q52" s="25" t="s">
        <v>102</v>
      </c>
      <c r="R52" s="25" t="s">
        <v>103</v>
      </c>
      <c r="S52" s="18" t="s">
        <v>248</v>
      </c>
      <c r="T52" s="18" t="s">
        <v>169</v>
      </c>
      <c r="U52" s="18" t="s">
        <v>908</v>
      </c>
      <c r="V52" s="46"/>
      <c r="W52" s="19" t="s">
        <v>13</v>
      </c>
      <c r="X52" s="39" t="s">
        <v>242</v>
      </c>
      <c r="Y52" s="43" t="s">
        <v>21</v>
      </c>
      <c r="Z52" s="22"/>
      <c r="AA52" s="23"/>
      <c r="AB52" s="23" t="s">
        <v>247</v>
      </c>
      <c r="AC52" s="20" t="s">
        <v>28</v>
      </c>
      <c r="AD52" s="6" t="str">
        <f t="shared" si="0"/>
        <v>710_73_1380_5_111_30_D</v>
      </c>
      <c r="AE52" s="19"/>
      <c r="AF52" s="45" t="str">
        <f t="shared" si="1"/>
        <v>710_73_1380_5_111_30  Schnitte Sanitärtechnik</v>
      </c>
    </row>
    <row r="53" spans="1:32" s="445" customFormat="1" ht="12.75" customHeight="1" x14ac:dyDescent="0.25">
      <c r="A53" s="856">
        <v>710</v>
      </c>
      <c r="B53" s="118">
        <v>73</v>
      </c>
      <c r="C53" s="119" t="s">
        <v>11</v>
      </c>
      <c r="D53" s="120" t="s">
        <v>98</v>
      </c>
      <c r="E53" s="119" t="s">
        <v>96</v>
      </c>
      <c r="F53" s="119" t="s">
        <v>25</v>
      </c>
      <c r="G53" s="951" t="s">
        <v>19</v>
      </c>
      <c r="H53" s="918">
        <v>43958</v>
      </c>
      <c r="I53" s="964" t="s">
        <v>1556</v>
      </c>
      <c r="J53" s="856" t="s">
        <v>904</v>
      </c>
      <c r="K53" s="120" t="s">
        <v>55</v>
      </c>
      <c r="L53" s="118" t="s">
        <v>904</v>
      </c>
      <c r="M53" s="859"/>
      <c r="N53" s="859"/>
      <c r="O53" s="124"/>
      <c r="P53" s="965" t="s">
        <v>101</v>
      </c>
      <c r="Q53" s="121" t="s">
        <v>102</v>
      </c>
      <c r="R53" s="121" t="s">
        <v>103</v>
      </c>
      <c r="S53" s="122" t="s">
        <v>248</v>
      </c>
      <c r="T53" s="122" t="s">
        <v>169</v>
      </c>
      <c r="U53" s="122" t="s">
        <v>148</v>
      </c>
      <c r="V53" s="123"/>
      <c r="W53" s="120" t="s">
        <v>13</v>
      </c>
      <c r="X53" s="124" t="s">
        <v>242</v>
      </c>
      <c r="Y53" s="125" t="s">
        <v>21</v>
      </c>
      <c r="Z53" s="126" t="s">
        <v>32</v>
      </c>
      <c r="AA53" s="127"/>
      <c r="AB53" s="127" t="s">
        <v>247</v>
      </c>
      <c r="AC53" s="119" t="s">
        <v>18</v>
      </c>
      <c r="AD53" s="128" t="str">
        <f t="shared" si="0"/>
        <v>710_73_1380_5_311_01_A</v>
      </c>
      <c r="AE53" s="120"/>
      <c r="AF53" s="884" t="str">
        <f t="shared" si="1"/>
        <v>710_73_1380_5_311_01  Schema</v>
      </c>
    </row>
    <row r="54" spans="1:32" s="445" customFormat="1" ht="12.75" customHeight="1" x14ac:dyDescent="0.25">
      <c r="A54" s="856">
        <v>710</v>
      </c>
      <c r="B54" s="118">
        <v>73</v>
      </c>
      <c r="C54" s="119" t="s">
        <v>11</v>
      </c>
      <c r="D54" s="120" t="s">
        <v>98</v>
      </c>
      <c r="E54" s="119" t="s">
        <v>96</v>
      </c>
      <c r="F54" s="119" t="s">
        <v>25</v>
      </c>
      <c r="G54" s="951" t="s">
        <v>56</v>
      </c>
      <c r="H54" s="918">
        <v>44102</v>
      </c>
      <c r="I54" s="964" t="s">
        <v>1556</v>
      </c>
      <c r="J54" s="856" t="s">
        <v>904</v>
      </c>
      <c r="K54" s="120" t="s">
        <v>55</v>
      </c>
      <c r="L54" s="118" t="s">
        <v>904</v>
      </c>
      <c r="M54" s="859">
        <v>44113</v>
      </c>
      <c r="N54" s="859">
        <v>44103</v>
      </c>
      <c r="O54" s="124"/>
      <c r="P54" s="965" t="s">
        <v>101</v>
      </c>
      <c r="Q54" s="121" t="s">
        <v>102</v>
      </c>
      <c r="R54" s="121" t="s">
        <v>103</v>
      </c>
      <c r="S54" s="122" t="s">
        <v>248</v>
      </c>
      <c r="T54" s="122" t="s">
        <v>169</v>
      </c>
      <c r="U54" s="122" t="s">
        <v>148</v>
      </c>
      <c r="V54" s="123"/>
      <c r="W54" s="120" t="s">
        <v>13</v>
      </c>
      <c r="X54" s="124" t="s">
        <v>242</v>
      </c>
      <c r="Y54" s="125" t="s">
        <v>21</v>
      </c>
      <c r="Z54" s="126" t="s">
        <v>32</v>
      </c>
      <c r="AA54" s="127"/>
      <c r="AB54" s="127" t="s">
        <v>247</v>
      </c>
      <c r="AC54" s="119" t="s">
        <v>18</v>
      </c>
      <c r="AD54" s="128" t="str">
        <f t="shared" si="0"/>
        <v>710_73_1380_5_311_01_B</v>
      </c>
      <c r="AE54" s="120"/>
      <c r="AF54" s="884" t="str">
        <f t="shared" si="1"/>
        <v>710_73_1380_5_311_01  Schema</v>
      </c>
    </row>
    <row r="55" spans="1:32" s="445" customFormat="1" ht="12.75" customHeight="1" x14ac:dyDescent="0.25">
      <c r="A55" s="856">
        <v>710</v>
      </c>
      <c r="B55" s="118">
        <v>73</v>
      </c>
      <c r="C55" s="119" t="s">
        <v>11</v>
      </c>
      <c r="D55" s="120" t="s">
        <v>98</v>
      </c>
      <c r="E55" s="119" t="s">
        <v>96</v>
      </c>
      <c r="F55" s="119" t="s">
        <v>25</v>
      </c>
      <c r="G55" s="951" t="s">
        <v>54</v>
      </c>
      <c r="H55" s="918">
        <v>44529</v>
      </c>
      <c r="I55" s="964" t="s">
        <v>1556</v>
      </c>
      <c r="J55" s="856" t="s">
        <v>904</v>
      </c>
      <c r="K55" s="120" t="s">
        <v>55</v>
      </c>
      <c r="L55" s="118" t="s">
        <v>904</v>
      </c>
      <c r="M55" s="859">
        <v>44557</v>
      </c>
      <c r="N55" s="859">
        <v>44592</v>
      </c>
      <c r="O55" s="124"/>
      <c r="P55" s="965" t="s">
        <v>101</v>
      </c>
      <c r="Q55" s="121" t="s">
        <v>102</v>
      </c>
      <c r="R55" s="121" t="s">
        <v>103</v>
      </c>
      <c r="S55" s="122" t="s">
        <v>248</v>
      </c>
      <c r="T55" s="122" t="s">
        <v>169</v>
      </c>
      <c r="U55" s="122" t="s">
        <v>148</v>
      </c>
      <c r="V55" s="123"/>
      <c r="W55" s="120" t="s">
        <v>13</v>
      </c>
      <c r="X55" s="124" t="s">
        <v>242</v>
      </c>
      <c r="Y55" s="125" t="s">
        <v>21</v>
      </c>
      <c r="Z55" s="126" t="s">
        <v>32</v>
      </c>
      <c r="AA55" s="127"/>
      <c r="AB55" s="127" t="s">
        <v>247</v>
      </c>
      <c r="AC55" s="119" t="s">
        <v>433</v>
      </c>
      <c r="AD55" s="128" t="str">
        <f t="shared" ref="AD55:AD56" si="18">IF(A55="","",A55&amp;"_"&amp;B55&amp;"_"&amp;C55&amp;"_"&amp;D55&amp;"_"&amp;E55&amp;"_"&amp;F55&amp;"_"&amp;G55)</f>
        <v>710_73_1380_5_311_01_C</v>
      </c>
      <c r="AE55" s="120"/>
      <c r="AF55" s="884" t="str">
        <f t="shared" ref="AF55:AF56" si="19">IF(A55="","",A55&amp;"_"&amp;B55&amp;"_"&amp;C55&amp;"_"&amp;D55&amp;"_"&amp;E55&amp;"_"&amp;F55&amp;"  "&amp;U55)</f>
        <v>710_73_1380_5_311_01  Schema</v>
      </c>
    </row>
    <row r="56" spans="1:32" s="445" customFormat="1" ht="12.75" customHeight="1" x14ac:dyDescent="0.25">
      <c r="A56" s="856">
        <v>710</v>
      </c>
      <c r="B56" s="118">
        <v>73</v>
      </c>
      <c r="C56" s="119" t="s">
        <v>11</v>
      </c>
      <c r="D56" s="120" t="s">
        <v>98</v>
      </c>
      <c r="E56" s="119" t="s">
        <v>96</v>
      </c>
      <c r="F56" s="119" t="s">
        <v>25</v>
      </c>
      <c r="G56" s="951" t="s">
        <v>752</v>
      </c>
      <c r="H56" s="918">
        <v>44642</v>
      </c>
      <c r="I56" s="964" t="s">
        <v>1556</v>
      </c>
      <c r="J56" s="856" t="s">
        <v>904</v>
      </c>
      <c r="K56" s="120" t="s">
        <v>55</v>
      </c>
      <c r="L56" s="118" t="s">
        <v>904</v>
      </c>
      <c r="M56" s="859">
        <v>44718</v>
      </c>
      <c r="N56" s="859"/>
      <c r="O56" s="124"/>
      <c r="P56" s="965" t="s">
        <v>101</v>
      </c>
      <c r="Q56" s="121" t="s">
        <v>102</v>
      </c>
      <c r="R56" s="121" t="s">
        <v>103</v>
      </c>
      <c r="S56" s="122" t="s">
        <v>248</v>
      </c>
      <c r="T56" s="122" t="s">
        <v>169</v>
      </c>
      <c r="U56" s="122" t="s">
        <v>148</v>
      </c>
      <c r="V56" s="123"/>
      <c r="W56" s="120" t="s">
        <v>13</v>
      </c>
      <c r="X56" s="124" t="s">
        <v>242</v>
      </c>
      <c r="Y56" s="125" t="s">
        <v>21</v>
      </c>
      <c r="Z56" s="126" t="s">
        <v>32</v>
      </c>
      <c r="AA56" s="127"/>
      <c r="AB56" s="127" t="s">
        <v>247</v>
      </c>
      <c r="AC56" s="119" t="s">
        <v>433</v>
      </c>
      <c r="AD56" s="128" t="str">
        <f t="shared" si="18"/>
        <v>710_73_1380_5_311_01_D</v>
      </c>
      <c r="AE56" s="120"/>
      <c r="AF56" s="884" t="str">
        <f t="shared" si="19"/>
        <v>710_73_1380_5_311_01  Schema</v>
      </c>
    </row>
    <row r="57" spans="1:32" s="188" customFormat="1" ht="12.75" customHeight="1" x14ac:dyDescent="0.25">
      <c r="A57" s="29">
        <v>710</v>
      </c>
      <c r="B57" s="5">
        <v>73</v>
      </c>
      <c r="C57" s="20" t="s">
        <v>11</v>
      </c>
      <c r="D57" s="19" t="s">
        <v>98</v>
      </c>
      <c r="E57" s="20" t="s">
        <v>96</v>
      </c>
      <c r="F57" s="20" t="s">
        <v>25</v>
      </c>
      <c r="G57" s="932" t="s">
        <v>961</v>
      </c>
      <c r="H57" s="911">
        <v>44995</v>
      </c>
      <c r="I57" s="854" t="s">
        <v>1557</v>
      </c>
      <c r="J57" s="185" t="s">
        <v>904</v>
      </c>
      <c r="K57" s="132" t="s">
        <v>55</v>
      </c>
      <c r="L57" s="5" t="s">
        <v>904</v>
      </c>
      <c r="M57" s="135">
        <v>45043</v>
      </c>
      <c r="N57" s="859"/>
      <c r="O57" s="39"/>
      <c r="P57" s="537" t="s">
        <v>101</v>
      </c>
      <c r="Q57" s="25" t="s">
        <v>102</v>
      </c>
      <c r="R57" s="25" t="s">
        <v>103</v>
      </c>
      <c r="S57" s="18" t="s">
        <v>248</v>
      </c>
      <c r="T57" s="18" t="s">
        <v>169</v>
      </c>
      <c r="U57" s="18" t="s">
        <v>148</v>
      </c>
      <c r="V57" s="46"/>
      <c r="W57" s="19" t="s">
        <v>13</v>
      </c>
      <c r="X57" s="39" t="s">
        <v>242</v>
      </c>
      <c r="Y57" s="43" t="s">
        <v>21</v>
      </c>
      <c r="Z57" s="22" t="s">
        <v>32</v>
      </c>
      <c r="AA57" s="23"/>
      <c r="AB57" s="23" t="s">
        <v>247</v>
      </c>
      <c r="AC57" s="20" t="s">
        <v>433</v>
      </c>
      <c r="AD57" s="6" t="str">
        <f t="shared" si="0"/>
        <v>710_73_1380_5_311_01_E</v>
      </c>
      <c r="AE57" s="19"/>
      <c r="AF57" s="45" t="str">
        <f t="shared" si="1"/>
        <v>710_73_1380_5_311_01  Schema</v>
      </c>
    </row>
    <row r="58" spans="1:32" s="188" customFormat="1" ht="12.75" customHeight="1" x14ac:dyDescent="0.25">
      <c r="A58" s="29"/>
      <c r="B58" s="5"/>
      <c r="C58" s="20"/>
      <c r="D58" s="19"/>
      <c r="E58" s="20"/>
      <c r="F58" s="20"/>
      <c r="G58" s="932"/>
      <c r="H58" s="911"/>
      <c r="I58" s="160"/>
      <c r="J58" s="185"/>
      <c r="K58" s="132"/>
      <c r="L58" s="5"/>
      <c r="M58" s="101"/>
      <c r="N58" s="5"/>
      <c r="O58" s="39"/>
      <c r="P58" s="537"/>
      <c r="Q58" s="25"/>
      <c r="R58" s="25"/>
      <c r="S58" s="18"/>
      <c r="T58" s="18"/>
      <c r="U58" s="18"/>
      <c r="V58" s="46"/>
      <c r="W58" s="19"/>
      <c r="X58" s="39"/>
      <c r="Y58" s="43"/>
      <c r="Z58" s="22"/>
      <c r="AA58" s="23"/>
      <c r="AB58" s="23"/>
      <c r="AC58" s="20"/>
      <c r="AD58" s="6"/>
      <c r="AE58" s="19"/>
      <c r="AF58" s="45"/>
    </row>
    <row r="59" spans="1:32" s="445" customFormat="1" ht="12.75" customHeight="1" x14ac:dyDescent="0.25">
      <c r="A59" s="856">
        <v>710</v>
      </c>
      <c r="B59" s="118">
        <v>73</v>
      </c>
      <c r="C59" s="119" t="s">
        <v>11</v>
      </c>
      <c r="D59" s="120" t="s">
        <v>98</v>
      </c>
      <c r="E59" s="119" t="s">
        <v>177</v>
      </c>
      <c r="F59" s="119" t="s">
        <v>279</v>
      </c>
      <c r="G59" s="951" t="s">
        <v>19</v>
      </c>
      <c r="H59" s="918">
        <v>43958</v>
      </c>
      <c r="I59" s="964" t="s">
        <v>1556</v>
      </c>
      <c r="J59" s="856" t="s">
        <v>904</v>
      </c>
      <c r="K59" s="120" t="s">
        <v>55</v>
      </c>
      <c r="L59" s="118" t="s">
        <v>904</v>
      </c>
      <c r="M59" s="859"/>
      <c r="N59" s="859"/>
      <c r="O59" s="124"/>
      <c r="P59" s="965" t="s">
        <v>101</v>
      </c>
      <c r="Q59" s="121" t="s">
        <v>102</v>
      </c>
      <c r="R59" s="121" t="s">
        <v>103</v>
      </c>
      <c r="S59" s="122" t="s">
        <v>248</v>
      </c>
      <c r="T59" s="122" t="s">
        <v>170</v>
      </c>
      <c r="U59" s="122" t="s">
        <v>314</v>
      </c>
      <c r="V59" s="123"/>
      <c r="W59" s="120" t="s">
        <v>13</v>
      </c>
      <c r="X59" s="124" t="s">
        <v>242</v>
      </c>
      <c r="Y59" s="125" t="s">
        <v>21</v>
      </c>
      <c r="Z59" s="126" t="s">
        <v>30</v>
      </c>
      <c r="AA59" s="127"/>
      <c r="AB59" s="127" t="s">
        <v>247</v>
      </c>
      <c r="AC59" s="119" t="s">
        <v>18</v>
      </c>
      <c r="AD59" s="128" t="str">
        <f t="shared" ref="AD59:AD100" si="20">IF(A59="","",A59&amp;"_"&amp;B59&amp;"_"&amp;C59&amp;"_"&amp;D59&amp;"_"&amp;E59&amp;"_"&amp;F59&amp;"_"&amp;G59)</f>
        <v>710_73_1380_5_112_10_A</v>
      </c>
      <c r="AE59" s="120"/>
      <c r="AF59" s="884" t="str">
        <f t="shared" ref="AF59:AF100" si="21">IF(A59="","",A59&amp;"_"&amp;B59&amp;"_"&amp;C59&amp;"_"&amp;D59&amp;"_"&amp;E59&amp;"_"&amp;F59&amp;"  "&amp;U59)</f>
        <v>710_73_1380_5_112_10  Grundriss I Übersichtsplan</v>
      </c>
    </row>
    <row r="60" spans="1:32" s="445" customFormat="1" ht="12.75" customHeight="1" x14ac:dyDescent="0.25">
      <c r="A60" s="856">
        <v>710</v>
      </c>
      <c r="B60" s="118">
        <v>73</v>
      </c>
      <c r="C60" s="119" t="s">
        <v>11</v>
      </c>
      <c r="D60" s="120" t="s">
        <v>98</v>
      </c>
      <c r="E60" s="119" t="s">
        <v>177</v>
      </c>
      <c r="F60" s="119" t="s">
        <v>279</v>
      </c>
      <c r="G60" s="951" t="s">
        <v>56</v>
      </c>
      <c r="H60" s="918">
        <v>44102</v>
      </c>
      <c r="I60" s="964" t="s">
        <v>1556</v>
      </c>
      <c r="J60" s="856" t="s">
        <v>904</v>
      </c>
      <c r="K60" s="120" t="s">
        <v>55</v>
      </c>
      <c r="L60" s="118" t="s">
        <v>904</v>
      </c>
      <c r="M60" s="859">
        <v>44113</v>
      </c>
      <c r="N60" s="859">
        <v>44103</v>
      </c>
      <c r="O60" s="124"/>
      <c r="P60" s="965" t="s">
        <v>101</v>
      </c>
      <c r="Q60" s="121" t="s">
        <v>102</v>
      </c>
      <c r="R60" s="121" t="s">
        <v>103</v>
      </c>
      <c r="S60" s="122" t="s">
        <v>248</v>
      </c>
      <c r="T60" s="122" t="s">
        <v>170</v>
      </c>
      <c r="U60" s="122" t="s">
        <v>314</v>
      </c>
      <c r="V60" s="123"/>
      <c r="W60" s="120" t="s">
        <v>13</v>
      </c>
      <c r="X60" s="124" t="s">
        <v>242</v>
      </c>
      <c r="Y60" s="125" t="s">
        <v>21</v>
      </c>
      <c r="Z60" s="126" t="s">
        <v>30</v>
      </c>
      <c r="AA60" s="127"/>
      <c r="AB60" s="127" t="s">
        <v>247</v>
      </c>
      <c r="AC60" s="119" t="s">
        <v>18</v>
      </c>
      <c r="AD60" s="128" t="str">
        <f t="shared" si="20"/>
        <v>710_73_1380_5_112_10_B</v>
      </c>
      <c r="AE60" s="120"/>
      <c r="AF60" s="884" t="str">
        <f t="shared" si="21"/>
        <v>710_73_1380_5_112_10  Grundriss I Übersichtsplan</v>
      </c>
    </row>
    <row r="61" spans="1:32" s="445" customFormat="1" ht="12.75" customHeight="1" x14ac:dyDescent="0.25">
      <c r="A61" s="856">
        <v>710</v>
      </c>
      <c r="B61" s="118">
        <v>73</v>
      </c>
      <c r="C61" s="119" t="s">
        <v>11</v>
      </c>
      <c r="D61" s="120" t="s">
        <v>98</v>
      </c>
      <c r="E61" s="119" t="s">
        <v>177</v>
      </c>
      <c r="F61" s="119" t="s">
        <v>279</v>
      </c>
      <c r="G61" s="951" t="s">
        <v>54</v>
      </c>
      <c r="H61" s="918">
        <v>44529</v>
      </c>
      <c r="I61" s="964" t="s">
        <v>1556</v>
      </c>
      <c r="J61" s="856" t="s">
        <v>904</v>
      </c>
      <c r="K61" s="120" t="s">
        <v>55</v>
      </c>
      <c r="L61" s="118" t="s">
        <v>904</v>
      </c>
      <c r="M61" s="859">
        <v>44557</v>
      </c>
      <c r="N61" s="859">
        <v>44592</v>
      </c>
      <c r="O61" s="124"/>
      <c r="P61" s="965" t="s">
        <v>101</v>
      </c>
      <c r="Q61" s="121" t="s">
        <v>102</v>
      </c>
      <c r="R61" s="121" t="s">
        <v>103</v>
      </c>
      <c r="S61" s="122" t="s">
        <v>248</v>
      </c>
      <c r="T61" s="122" t="s">
        <v>170</v>
      </c>
      <c r="U61" s="122" t="s">
        <v>314</v>
      </c>
      <c r="V61" s="123"/>
      <c r="W61" s="120" t="s">
        <v>13</v>
      </c>
      <c r="X61" s="124" t="s">
        <v>242</v>
      </c>
      <c r="Y61" s="125" t="s">
        <v>21</v>
      </c>
      <c r="Z61" s="126" t="s">
        <v>30</v>
      </c>
      <c r="AA61" s="127"/>
      <c r="AB61" s="127" t="s">
        <v>247</v>
      </c>
      <c r="AC61" s="119" t="s">
        <v>18</v>
      </c>
      <c r="AD61" s="128" t="str">
        <f t="shared" ref="AD61" si="22">IF(A61="","",A61&amp;"_"&amp;B61&amp;"_"&amp;C61&amp;"_"&amp;D61&amp;"_"&amp;E61&amp;"_"&amp;F61&amp;"_"&amp;G61)</f>
        <v>710_73_1380_5_112_10_C</v>
      </c>
      <c r="AE61" s="120"/>
      <c r="AF61" s="884" t="str">
        <f t="shared" ref="AF61" si="23">IF(A61="","",A61&amp;"_"&amp;B61&amp;"_"&amp;C61&amp;"_"&amp;D61&amp;"_"&amp;E61&amp;"_"&amp;F61&amp;"  "&amp;U61)</f>
        <v>710_73_1380_5_112_10  Grundriss I Übersichtsplan</v>
      </c>
    </row>
    <row r="62" spans="1:32" s="188" customFormat="1" ht="12.75" customHeight="1" x14ac:dyDescent="0.25">
      <c r="A62" s="29">
        <v>710</v>
      </c>
      <c r="B62" s="5">
        <v>73</v>
      </c>
      <c r="C62" s="20" t="s">
        <v>11</v>
      </c>
      <c r="D62" s="19" t="s">
        <v>98</v>
      </c>
      <c r="E62" s="20" t="s">
        <v>177</v>
      </c>
      <c r="F62" s="20" t="s">
        <v>279</v>
      </c>
      <c r="G62" s="932" t="s">
        <v>752</v>
      </c>
      <c r="H62" s="911">
        <v>44995</v>
      </c>
      <c r="I62" s="854" t="s">
        <v>1557</v>
      </c>
      <c r="J62" s="185" t="s">
        <v>904</v>
      </c>
      <c r="K62" s="132" t="s">
        <v>55</v>
      </c>
      <c r="L62" s="5" t="s">
        <v>904</v>
      </c>
      <c r="M62" s="135">
        <v>45043</v>
      </c>
      <c r="N62" s="859"/>
      <c r="O62" s="39"/>
      <c r="P62" s="537" t="s">
        <v>101</v>
      </c>
      <c r="Q62" s="25" t="s">
        <v>102</v>
      </c>
      <c r="R62" s="25" t="s">
        <v>103</v>
      </c>
      <c r="S62" s="18" t="s">
        <v>248</v>
      </c>
      <c r="T62" s="18" t="s">
        <v>170</v>
      </c>
      <c r="U62" s="18" t="s">
        <v>314</v>
      </c>
      <c r="V62" s="46"/>
      <c r="W62" s="19" t="s">
        <v>13</v>
      </c>
      <c r="X62" s="39" t="s">
        <v>242</v>
      </c>
      <c r="Y62" s="43" t="s">
        <v>21</v>
      </c>
      <c r="Z62" s="22" t="s">
        <v>30</v>
      </c>
      <c r="AA62" s="23"/>
      <c r="AB62" s="23" t="s">
        <v>247</v>
      </c>
      <c r="AC62" s="20" t="s">
        <v>18</v>
      </c>
      <c r="AD62" s="6" t="str">
        <f t="shared" si="20"/>
        <v>710_73_1380_5_112_10_D</v>
      </c>
      <c r="AE62" s="19"/>
      <c r="AF62" s="45" t="str">
        <f t="shared" si="21"/>
        <v>710_73_1380_5_112_10  Grundriss I Übersichtsplan</v>
      </c>
    </row>
    <row r="63" spans="1:32" s="445" customFormat="1" ht="12.75" customHeight="1" x14ac:dyDescent="0.25">
      <c r="A63" s="856">
        <v>710</v>
      </c>
      <c r="B63" s="118">
        <v>73</v>
      </c>
      <c r="C63" s="119" t="s">
        <v>11</v>
      </c>
      <c r="D63" s="120" t="s">
        <v>98</v>
      </c>
      <c r="E63" s="119" t="s">
        <v>177</v>
      </c>
      <c r="F63" s="119" t="s">
        <v>108</v>
      </c>
      <c r="G63" s="951" t="s">
        <v>19</v>
      </c>
      <c r="H63" s="918">
        <v>43958</v>
      </c>
      <c r="I63" s="964" t="s">
        <v>1556</v>
      </c>
      <c r="J63" s="856" t="s">
        <v>904</v>
      </c>
      <c r="K63" s="120" t="s">
        <v>55</v>
      </c>
      <c r="L63" s="118" t="s">
        <v>904</v>
      </c>
      <c r="M63" s="859"/>
      <c r="N63" s="859"/>
      <c r="O63" s="124"/>
      <c r="P63" s="965" t="s">
        <v>101</v>
      </c>
      <c r="Q63" s="121" t="s">
        <v>102</v>
      </c>
      <c r="R63" s="121" t="s">
        <v>103</v>
      </c>
      <c r="S63" s="122" t="s">
        <v>248</v>
      </c>
      <c r="T63" s="122" t="s">
        <v>170</v>
      </c>
      <c r="U63" s="122" t="s">
        <v>315</v>
      </c>
      <c r="V63" s="123"/>
      <c r="W63" s="120" t="s">
        <v>13</v>
      </c>
      <c r="X63" s="124" t="s">
        <v>242</v>
      </c>
      <c r="Y63" s="125" t="s">
        <v>21</v>
      </c>
      <c r="Z63" s="126" t="s">
        <v>53</v>
      </c>
      <c r="AA63" s="127"/>
      <c r="AB63" s="127" t="s">
        <v>247</v>
      </c>
      <c r="AC63" s="119" t="s">
        <v>18</v>
      </c>
      <c r="AD63" s="128" t="str">
        <f t="shared" si="20"/>
        <v>710_73_1380_5_112_11_A</v>
      </c>
      <c r="AE63" s="120"/>
      <c r="AF63" s="884" t="str">
        <f t="shared" si="21"/>
        <v>710_73_1380_5_112_11  Grundriss I Planausschnitt 1 - Achse A-D / 1-5</v>
      </c>
    </row>
    <row r="64" spans="1:32" s="445" customFormat="1" ht="12.75" customHeight="1" x14ac:dyDescent="0.25">
      <c r="A64" s="856">
        <v>710</v>
      </c>
      <c r="B64" s="118">
        <v>73</v>
      </c>
      <c r="C64" s="119" t="s">
        <v>11</v>
      </c>
      <c r="D64" s="120" t="s">
        <v>98</v>
      </c>
      <c r="E64" s="119" t="s">
        <v>177</v>
      </c>
      <c r="F64" s="119" t="s">
        <v>108</v>
      </c>
      <c r="G64" s="951" t="s">
        <v>56</v>
      </c>
      <c r="H64" s="918">
        <v>44102</v>
      </c>
      <c r="I64" s="964" t="s">
        <v>1556</v>
      </c>
      <c r="J64" s="856" t="s">
        <v>904</v>
      </c>
      <c r="K64" s="120" t="s">
        <v>55</v>
      </c>
      <c r="L64" s="118" t="s">
        <v>904</v>
      </c>
      <c r="M64" s="859">
        <v>44113</v>
      </c>
      <c r="N64" s="859">
        <v>44103</v>
      </c>
      <c r="O64" s="124"/>
      <c r="P64" s="965" t="s">
        <v>101</v>
      </c>
      <c r="Q64" s="121" t="s">
        <v>102</v>
      </c>
      <c r="R64" s="121" t="s">
        <v>103</v>
      </c>
      <c r="S64" s="122" t="s">
        <v>248</v>
      </c>
      <c r="T64" s="122" t="s">
        <v>170</v>
      </c>
      <c r="U64" s="122" t="s">
        <v>315</v>
      </c>
      <c r="V64" s="123"/>
      <c r="W64" s="120" t="s">
        <v>13</v>
      </c>
      <c r="X64" s="124" t="s">
        <v>242</v>
      </c>
      <c r="Y64" s="125" t="s">
        <v>21</v>
      </c>
      <c r="Z64" s="126" t="s">
        <v>53</v>
      </c>
      <c r="AA64" s="127"/>
      <c r="AB64" s="127" t="s">
        <v>247</v>
      </c>
      <c r="AC64" s="119" t="s">
        <v>18</v>
      </c>
      <c r="AD64" s="128" t="str">
        <f t="shared" si="20"/>
        <v>710_73_1380_5_112_11_B</v>
      </c>
      <c r="AE64" s="120"/>
      <c r="AF64" s="884" t="str">
        <f t="shared" si="21"/>
        <v>710_73_1380_5_112_11  Grundriss I Planausschnitt 1 - Achse A-D / 1-5</v>
      </c>
    </row>
    <row r="65" spans="1:32" s="445" customFormat="1" ht="12.75" customHeight="1" x14ac:dyDescent="0.25">
      <c r="A65" s="856">
        <v>710</v>
      </c>
      <c r="B65" s="118">
        <v>73</v>
      </c>
      <c r="C65" s="119" t="s">
        <v>11</v>
      </c>
      <c r="D65" s="120" t="s">
        <v>98</v>
      </c>
      <c r="E65" s="119" t="s">
        <v>177</v>
      </c>
      <c r="F65" s="119" t="s">
        <v>108</v>
      </c>
      <c r="G65" s="951" t="s">
        <v>54</v>
      </c>
      <c r="H65" s="918">
        <v>44529</v>
      </c>
      <c r="I65" s="964" t="s">
        <v>1556</v>
      </c>
      <c r="J65" s="856" t="s">
        <v>904</v>
      </c>
      <c r="K65" s="120" t="s">
        <v>55</v>
      </c>
      <c r="L65" s="118" t="s">
        <v>904</v>
      </c>
      <c r="M65" s="859">
        <v>44557</v>
      </c>
      <c r="N65" s="859">
        <v>44592</v>
      </c>
      <c r="O65" s="124"/>
      <c r="P65" s="965" t="s">
        <v>101</v>
      </c>
      <c r="Q65" s="121" t="s">
        <v>102</v>
      </c>
      <c r="R65" s="121" t="s">
        <v>103</v>
      </c>
      <c r="S65" s="122" t="s">
        <v>248</v>
      </c>
      <c r="T65" s="122" t="s">
        <v>170</v>
      </c>
      <c r="U65" s="122" t="s">
        <v>315</v>
      </c>
      <c r="V65" s="123"/>
      <c r="W65" s="120" t="s">
        <v>13</v>
      </c>
      <c r="X65" s="124" t="s">
        <v>242</v>
      </c>
      <c r="Y65" s="125" t="s">
        <v>21</v>
      </c>
      <c r="Z65" s="126" t="s">
        <v>53</v>
      </c>
      <c r="AA65" s="127"/>
      <c r="AB65" s="127" t="s">
        <v>247</v>
      </c>
      <c r="AC65" s="119" t="s">
        <v>18</v>
      </c>
      <c r="AD65" s="128" t="str">
        <f t="shared" ref="AD65" si="24">IF(A65="","",A65&amp;"_"&amp;B65&amp;"_"&amp;C65&amp;"_"&amp;D65&amp;"_"&amp;E65&amp;"_"&amp;F65&amp;"_"&amp;G65)</f>
        <v>710_73_1380_5_112_11_C</v>
      </c>
      <c r="AE65" s="120"/>
      <c r="AF65" s="884" t="str">
        <f t="shared" ref="AF65" si="25">IF(A65="","",A65&amp;"_"&amp;B65&amp;"_"&amp;C65&amp;"_"&amp;D65&amp;"_"&amp;E65&amp;"_"&amp;F65&amp;"  "&amp;U65)</f>
        <v>710_73_1380_5_112_11  Grundriss I Planausschnitt 1 - Achse A-D / 1-5</v>
      </c>
    </row>
    <row r="66" spans="1:32" s="188" customFormat="1" ht="12.75" customHeight="1" x14ac:dyDescent="0.25">
      <c r="A66" s="29">
        <v>710</v>
      </c>
      <c r="B66" s="5">
        <v>73</v>
      </c>
      <c r="C66" s="20" t="s">
        <v>11</v>
      </c>
      <c r="D66" s="19" t="s">
        <v>98</v>
      </c>
      <c r="E66" s="20" t="s">
        <v>177</v>
      </c>
      <c r="F66" s="20" t="s">
        <v>108</v>
      </c>
      <c r="G66" s="932" t="s">
        <v>752</v>
      </c>
      <c r="H66" s="911">
        <v>44995</v>
      </c>
      <c r="I66" s="854" t="s">
        <v>1557</v>
      </c>
      <c r="J66" s="185" t="s">
        <v>904</v>
      </c>
      <c r="K66" s="132" t="s">
        <v>55</v>
      </c>
      <c r="L66" s="5" t="s">
        <v>904</v>
      </c>
      <c r="M66" s="135">
        <v>45043</v>
      </c>
      <c r="N66" s="859"/>
      <c r="O66" s="39"/>
      <c r="P66" s="537" t="s">
        <v>101</v>
      </c>
      <c r="Q66" s="25" t="s">
        <v>102</v>
      </c>
      <c r="R66" s="25" t="s">
        <v>103</v>
      </c>
      <c r="S66" s="18" t="s">
        <v>248</v>
      </c>
      <c r="T66" s="18" t="s">
        <v>170</v>
      </c>
      <c r="U66" s="18" t="s">
        <v>315</v>
      </c>
      <c r="V66" s="46"/>
      <c r="W66" s="19" t="s">
        <v>13</v>
      </c>
      <c r="X66" s="39" t="s">
        <v>242</v>
      </c>
      <c r="Y66" s="43" t="s">
        <v>21</v>
      </c>
      <c r="Z66" s="22" t="s">
        <v>53</v>
      </c>
      <c r="AA66" s="23"/>
      <c r="AB66" s="23" t="s">
        <v>247</v>
      </c>
      <c r="AC66" s="20" t="s">
        <v>18</v>
      </c>
      <c r="AD66" s="6" t="str">
        <f t="shared" si="20"/>
        <v>710_73_1380_5_112_11_D</v>
      </c>
      <c r="AE66" s="19"/>
      <c r="AF66" s="45" t="str">
        <f t="shared" si="21"/>
        <v>710_73_1380_5_112_11  Grundriss I Planausschnitt 1 - Achse A-D / 1-5</v>
      </c>
    </row>
    <row r="67" spans="1:32" s="445" customFormat="1" ht="12.75" customHeight="1" x14ac:dyDescent="0.25">
      <c r="A67" s="856">
        <v>710</v>
      </c>
      <c r="B67" s="118">
        <v>73</v>
      </c>
      <c r="C67" s="119" t="s">
        <v>11</v>
      </c>
      <c r="D67" s="120" t="s">
        <v>98</v>
      </c>
      <c r="E67" s="119" t="s">
        <v>177</v>
      </c>
      <c r="F67" s="119" t="s">
        <v>109</v>
      </c>
      <c r="G67" s="951"/>
      <c r="H67" s="859" t="s">
        <v>589</v>
      </c>
      <c r="I67" s="964" t="s">
        <v>1556</v>
      </c>
      <c r="J67" s="856" t="s">
        <v>904</v>
      </c>
      <c r="K67" s="120" t="s">
        <v>55</v>
      </c>
      <c r="L67" s="118" t="s">
        <v>904</v>
      </c>
      <c r="M67" s="859" t="s">
        <v>589</v>
      </c>
      <c r="N67" s="859" t="s">
        <v>589</v>
      </c>
      <c r="O67" s="124"/>
      <c r="P67" s="965" t="s">
        <v>101</v>
      </c>
      <c r="Q67" s="121" t="s">
        <v>102</v>
      </c>
      <c r="R67" s="121" t="s">
        <v>103</v>
      </c>
      <c r="S67" s="122" t="s">
        <v>248</v>
      </c>
      <c r="T67" s="122" t="s">
        <v>170</v>
      </c>
      <c r="U67" s="122" t="s">
        <v>316</v>
      </c>
      <c r="V67" s="123"/>
      <c r="W67" s="120" t="s">
        <v>13</v>
      </c>
      <c r="X67" s="124" t="s">
        <v>242</v>
      </c>
      <c r="Y67" s="125" t="s">
        <v>21</v>
      </c>
      <c r="Z67" s="126" t="s">
        <v>53</v>
      </c>
      <c r="AA67" s="127"/>
      <c r="AB67" s="127" t="s">
        <v>247</v>
      </c>
      <c r="AC67" s="119" t="s">
        <v>18</v>
      </c>
      <c r="AD67" s="128" t="str">
        <f t="shared" si="20"/>
        <v>710_73_1380_5_112_12_</v>
      </c>
      <c r="AE67" s="120"/>
      <c r="AF67" s="884" t="str">
        <f t="shared" si="21"/>
        <v>710_73_1380_5_112_12  Grundriss I Planausschnitt 2 - Achse D-F / 1-5</v>
      </c>
    </row>
    <row r="68" spans="1:32" s="445" customFormat="1" ht="12.75" customHeight="1" x14ac:dyDescent="0.25">
      <c r="A68" s="856">
        <v>710</v>
      </c>
      <c r="B68" s="118">
        <v>73</v>
      </c>
      <c r="C68" s="119" t="s">
        <v>11</v>
      </c>
      <c r="D68" s="120" t="s">
        <v>98</v>
      </c>
      <c r="E68" s="119" t="s">
        <v>177</v>
      </c>
      <c r="F68" s="119" t="s">
        <v>276</v>
      </c>
      <c r="G68" s="951"/>
      <c r="H68" s="859" t="s">
        <v>589</v>
      </c>
      <c r="I68" s="964" t="s">
        <v>1556</v>
      </c>
      <c r="J68" s="856" t="s">
        <v>904</v>
      </c>
      <c r="K68" s="120" t="s">
        <v>55</v>
      </c>
      <c r="L68" s="118" t="s">
        <v>904</v>
      </c>
      <c r="M68" s="859" t="s">
        <v>589</v>
      </c>
      <c r="N68" s="859" t="s">
        <v>589</v>
      </c>
      <c r="O68" s="124"/>
      <c r="P68" s="965" t="s">
        <v>101</v>
      </c>
      <c r="Q68" s="121" t="s">
        <v>102</v>
      </c>
      <c r="R68" s="121" t="s">
        <v>103</v>
      </c>
      <c r="S68" s="122" t="s">
        <v>248</v>
      </c>
      <c r="T68" s="122" t="s">
        <v>170</v>
      </c>
      <c r="U68" s="122" t="s">
        <v>323</v>
      </c>
      <c r="V68" s="123"/>
      <c r="W68" s="120" t="s">
        <v>13</v>
      </c>
      <c r="X68" s="124" t="s">
        <v>242</v>
      </c>
      <c r="Y68" s="125" t="s">
        <v>21</v>
      </c>
      <c r="Z68" s="126" t="s">
        <v>53</v>
      </c>
      <c r="AA68" s="127"/>
      <c r="AB68" s="127" t="s">
        <v>247</v>
      </c>
      <c r="AC68" s="119" t="s">
        <v>18</v>
      </c>
      <c r="AD68" s="128" t="str">
        <f t="shared" si="20"/>
        <v>710_73_1380_5_112_13_</v>
      </c>
      <c r="AE68" s="120"/>
      <c r="AF68" s="884" t="str">
        <f t="shared" si="21"/>
        <v>710_73_1380_5_112_13  Grundriss I Planausschnitt 3 - Achse D-F / 5-9</v>
      </c>
    </row>
    <row r="69" spans="1:32" s="445" customFormat="1" ht="12.75" customHeight="1" x14ac:dyDescent="0.25">
      <c r="A69" s="856">
        <v>710</v>
      </c>
      <c r="B69" s="118">
        <v>73</v>
      </c>
      <c r="C69" s="119" t="s">
        <v>11</v>
      </c>
      <c r="D69" s="120" t="s">
        <v>98</v>
      </c>
      <c r="E69" s="119" t="s">
        <v>177</v>
      </c>
      <c r="F69" s="119" t="s">
        <v>280</v>
      </c>
      <c r="G69" s="951" t="s">
        <v>19</v>
      </c>
      <c r="H69" s="918">
        <v>43958</v>
      </c>
      <c r="I69" s="964" t="s">
        <v>1556</v>
      </c>
      <c r="J69" s="856" t="s">
        <v>904</v>
      </c>
      <c r="K69" s="120" t="s">
        <v>55</v>
      </c>
      <c r="L69" s="118" t="s">
        <v>904</v>
      </c>
      <c r="M69" s="859"/>
      <c r="N69" s="859"/>
      <c r="O69" s="124"/>
      <c r="P69" s="965" t="s">
        <v>101</v>
      </c>
      <c r="Q69" s="121" t="s">
        <v>102</v>
      </c>
      <c r="R69" s="121" t="s">
        <v>103</v>
      </c>
      <c r="S69" s="122" t="s">
        <v>248</v>
      </c>
      <c r="T69" s="122" t="s">
        <v>170</v>
      </c>
      <c r="U69" s="122" t="s">
        <v>317</v>
      </c>
      <c r="V69" s="123"/>
      <c r="W69" s="120" t="s">
        <v>13</v>
      </c>
      <c r="X69" s="124" t="s">
        <v>242</v>
      </c>
      <c r="Y69" s="125" t="s">
        <v>21</v>
      </c>
      <c r="Z69" s="126" t="s">
        <v>53</v>
      </c>
      <c r="AA69" s="127"/>
      <c r="AB69" s="127" t="s">
        <v>247</v>
      </c>
      <c r="AC69" s="119" t="s">
        <v>18</v>
      </c>
      <c r="AD69" s="128" t="str">
        <f t="shared" si="20"/>
        <v>710_73_1380_5_112_14_A</v>
      </c>
      <c r="AE69" s="120"/>
      <c r="AF69" s="884" t="str">
        <f t="shared" si="21"/>
        <v>710_73_1380_5_112_14  Grundriss I Planausschnitt 4 - Achse A-D / 5-9</v>
      </c>
    </row>
    <row r="70" spans="1:32" s="445" customFormat="1" ht="12.75" customHeight="1" x14ac:dyDescent="0.25">
      <c r="A70" s="856">
        <v>710</v>
      </c>
      <c r="B70" s="118">
        <v>73</v>
      </c>
      <c r="C70" s="119" t="s">
        <v>11</v>
      </c>
      <c r="D70" s="120" t="s">
        <v>98</v>
      </c>
      <c r="E70" s="119" t="s">
        <v>177</v>
      </c>
      <c r="F70" s="119" t="s">
        <v>280</v>
      </c>
      <c r="G70" s="951" t="s">
        <v>56</v>
      </c>
      <c r="H70" s="918">
        <v>44102</v>
      </c>
      <c r="I70" s="964" t="s">
        <v>1556</v>
      </c>
      <c r="J70" s="856" t="s">
        <v>904</v>
      </c>
      <c r="K70" s="120" t="s">
        <v>55</v>
      </c>
      <c r="L70" s="118" t="s">
        <v>904</v>
      </c>
      <c r="M70" s="859">
        <v>44113</v>
      </c>
      <c r="N70" s="859">
        <v>44103</v>
      </c>
      <c r="O70" s="124"/>
      <c r="P70" s="965" t="s">
        <v>101</v>
      </c>
      <c r="Q70" s="121" t="s">
        <v>102</v>
      </c>
      <c r="R70" s="121" t="s">
        <v>103</v>
      </c>
      <c r="S70" s="122" t="s">
        <v>248</v>
      </c>
      <c r="T70" s="122" t="s">
        <v>170</v>
      </c>
      <c r="U70" s="122" t="s">
        <v>317</v>
      </c>
      <c r="V70" s="123"/>
      <c r="W70" s="120" t="s">
        <v>13</v>
      </c>
      <c r="X70" s="124" t="s">
        <v>242</v>
      </c>
      <c r="Y70" s="125" t="s">
        <v>21</v>
      </c>
      <c r="Z70" s="126" t="s">
        <v>53</v>
      </c>
      <c r="AA70" s="127"/>
      <c r="AB70" s="127" t="s">
        <v>247</v>
      </c>
      <c r="AC70" s="119" t="s">
        <v>18</v>
      </c>
      <c r="AD70" s="128" t="str">
        <f t="shared" si="20"/>
        <v>710_73_1380_5_112_14_B</v>
      </c>
      <c r="AE70" s="120"/>
      <c r="AF70" s="884" t="str">
        <f t="shared" si="21"/>
        <v>710_73_1380_5_112_14  Grundriss I Planausschnitt 4 - Achse A-D / 5-9</v>
      </c>
    </row>
    <row r="71" spans="1:32" s="445" customFormat="1" ht="12.75" customHeight="1" x14ac:dyDescent="0.25">
      <c r="A71" s="856">
        <v>710</v>
      </c>
      <c r="B71" s="118">
        <v>73</v>
      </c>
      <c r="C71" s="119" t="s">
        <v>11</v>
      </c>
      <c r="D71" s="120" t="s">
        <v>98</v>
      </c>
      <c r="E71" s="119" t="s">
        <v>177</v>
      </c>
      <c r="F71" s="119" t="s">
        <v>280</v>
      </c>
      <c r="G71" s="951" t="s">
        <v>54</v>
      </c>
      <c r="H71" s="918">
        <v>44529</v>
      </c>
      <c r="I71" s="964" t="s">
        <v>1556</v>
      </c>
      <c r="J71" s="856" t="s">
        <v>904</v>
      </c>
      <c r="K71" s="120" t="s">
        <v>55</v>
      </c>
      <c r="L71" s="118" t="s">
        <v>904</v>
      </c>
      <c r="M71" s="859">
        <v>44564</v>
      </c>
      <c r="N71" s="859">
        <v>44592</v>
      </c>
      <c r="O71" s="124"/>
      <c r="P71" s="965" t="s">
        <v>101</v>
      </c>
      <c r="Q71" s="121" t="s">
        <v>102</v>
      </c>
      <c r="R71" s="121" t="s">
        <v>103</v>
      </c>
      <c r="S71" s="122" t="s">
        <v>248</v>
      </c>
      <c r="T71" s="122" t="s">
        <v>170</v>
      </c>
      <c r="U71" s="122" t="s">
        <v>317</v>
      </c>
      <c r="V71" s="123"/>
      <c r="W71" s="120" t="s">
        <v>13</v>
      </c>
      <c r="X71" s="124" t="s">
        <v>242</v>
      </c>
      <c r="Y71" s="125" t="s">
        <v>21</v>
      </c>
      <c r="Z71" s="126" t="s">
        <v>53</v>
      </c>
      <c r="AA71" s="127"/>
      <c r="AB71" s="127" t="s">
        <v>247</v>
      </c>
      <c r="AC71" s="119" t="s">
        <v>18</v>
      </c>
      <c r="AD71" s="128" t="str">
        <f t="shared" ref="AD71" si="26">IF(A71="","",A71&amp;"_"&amp;B71&amp;"_"&amp;C71&amp;"_"&amp;D71&amp;"_"&amp;E71&amp;"_"&amp;F71&amp;"_"&amp;G71)</f>
        <v>710_73_1380_5_112_14_C</v>
      </c>
      <c r="AE71" s="120"/>
      <c r="AF71" s="884" t="str">
        <f t="shared" ref="AF71" si="27">IF(A71="","",A71&amp;"_"&amp;B71&amp;"_"&amp;C71&amp;"_"&amp;D71&amp;"_"&amp;E71&amp;"_"&amp;F71&amp;"  "&amp;U71)</f>
        <v>710_73_1380_5_112_14  Grundriss I Planausschnitt 4 - Achse A-D / 5-9</v>
      </c>
    </row>
    <row r="72" spans="1:32" s="188" customFormat="1" ht="12.75" customHeight="1" x14ac:dyDescent="0.25">
      <c r="A72" s="29">
        <v>710</v>
      </c>
      <c r="B72" s="5">
        <v>73</v>
      </c>
      <c r="C72" s="20" t="s">
        <v>11</v>
      </c>
      <c r="D72" s="19" t="s">
        <v>98</v>
      </c>
      <c r="E72" s="20" t="s">
        <v>177</v>
      </c>
      <c r="F72" s="20" t="s">
        <v>280</v>
      </c>
      <c r="G72" s="932" t="s">
        <v>752</v>
      </c>
      <c r="H72" s="911">
        <v>44995</v>
      </c>
      <c r="I72" s="854" t="s">
        <v>1557</v>
      </c>
      <c r="J72" s="185" t="s">
        <v>904</v>
      </c>
      <c r="K72" s="132" t="s">
        <v>55</v>
      </c>
      <c r="L72" s="5" t="s">
        <v>904</v>
      </c>
      <c r="M72" s="135">
        <v>45043</v>
      </c>
      <c r="N72" s="859"/>
      <c r="O72" s="39"/>
      <c r="P72" s="537" t="s">
        <v>101</v>
      </c>
      <c r="Q72" s="25" t="s">
        <v>102</v>
      </c>
      <c r="R72" s="25" t="s">
        <v>103</v>
      </c>
      <c r="S72" s="18" t="s">
        <v>248</v>
      </c>
      <c r="T72" s="18" t="s">
        <v>170</v>
      </c>
      <c r="U72" s="18" t="s">
        <v>317</v>
      </c>
      <c r="V72" s="46"/>
      <c r="W72" s="19" t="s">
        <v>13</v>
      </c>
      <c r="X72" s="39" t="s">
        <v>242</v>
      </c>
      <c r="Y72" s="43" t="s">
        <v>21</v>
      </c>
      <c r="Z72" s="22" t="s">
        <v>53</v>
      </c>
      <c r="AA72" s="23"/>
      <c r="AB72" s="23" t="s">
        <v>247</v>
      </c>
      <c r="AC72" s="20" t="s">
        <v>18</v>
      </c>
      <c r="AD72" s="6" t="str">
        <f t="shared" si="20"/>
        <v>710_73_1380_5_112_14_D</v>
      </c>
      <c r="AE72" s="19"/>
      <c r="AF72" s="45" t="str">
        <f t="shared" si="21"/>
        <v>710_73_1380_5_112_14  Grundriss I Planausschnitt 4 - Achse A-D / 5-9</v>
      </c>
    </row>
    <row r="73" spans="1:32" s="445" customFormat="1" ht="12.75" customHeight="1" x14ac:dyDescent="0.25">
      <c r="A73" s="856">
        <v>710</v>
      </c>
      <c r="B73" s="118">
        <v>73</v>
      </c>
      <c r="C73" s="119" t="s">
        <v>11</v>
      </c>
      <c r="D73" s="120" t="s">
        <v>98</v>
      </c>
      <c r="E73" s="119" t="s">
        <v>177</v>
      </c>
      <c r="F73" s="119" t="s">
        <v>371</v>
      </c>
      <c r="G73" s="951" t="s">
        <v>19</v>
      </c>
      <c r="H73" s="918">
        <v>43958</v>
      </c>
      <c r="I73" s="964" t="s">
        <v>1556</v>
      </c>
      <c r="J73" s="856" t="s">
        <v>904</v>
      </c>
      <c r="K73" s="120" t="s">
        <v>55</v>
      </c>
      <c r="L73" s="118" t="s">
        <v>904</v>
      </c>
      <c r="M73" s="859"/>
      <c r="N73" s="859"/>
      <c r="O73" s="124"/>
      <c r="P73" s="965" t="s">
        <v>101</v>
      </c>
      <c r="Q73" s="121" t="s">
        <v>102</v>
      </c>
      <c r="R73" s="121" t="s">
        <v>103</v>
      </c>
      <c r="S73" s="122" t="s">
        <v>248</v>
      </c>
      <c r="T73" s="122" t="s">
        <v>170</v>
      </c>
      <c r="U73" s="122" t="s">
        <v>318</v>
      </c>
      <c r="V73" s="123"/>
      <c r="W73" s="120" t="s">
        <v>13</v>
      </c>
      <c r="X73" s="124" t="s">
        <v>242</v>
      </c>
      <c r="Y73" s="125" t="s">
        <v>21</v>
      </c>
      <c r="Z73" s="126" t="s">
        <v>30</v>
      </c>
      <c r="AA73" s="127"/>
      <c r="AB73" s="127" t="s">
        <v>247</v>
      </c>
      <c r="AC73" s="119" t="s">
        <v>28</v>
      </c>
      <c r="AD73" s="128" t="str">
        <f t="shared" si="20"/>
        <v>710_73_1380_5_112_20_A</v>
      </c>
      <c r="AE73" s="120"/>
      <c r="AF73" s="884" t="str">
        <f t="shared" si="21"/>
        <v>710_73_1380_5_112_20  Grundriss II Übersichtsplan</v>
      </c>
    </row>
    <row r="74" spans="1:32" s="445" customFormat="1" ht="12.75" customHeight="1" x14ac:dyDescent="0.25">
      <c r="A74" s="856">
        <v>710</v>
      </c>
      <c r="B74" s="118">
        <v>73</v>
      </c>
      <c r="C74" s="119" t="s">
        <v>11</v>
      </c>
      <c r="D74" s="120" t="s">
        <v>98</v>
      </c>
      <c r="E74" s="119" t="s">
        <v>177</v>
      </c>
      <c r="F74" s="119" t="s">
        <v>371</v>
      </c>
      <c r="G74" s="951" t="s">
        <v>56</v>
      </c>
      <c r="H74" s="918">
        <v>44102</v>
      </c>
      <c r="I74" s="964" t="s">
        <v>1556</v>
      </c>
      <c r="J74" s="856" t="s">
        <v>904</v>
      </c>
      <c r="K74" s="120" t="s">
        <v>55</v>
      </c>
      <c r="L74" s="118" t="s">
        <v>904</v>
      </c>
      <c r="M74" s="859">
        <v>44113</v>
      </c>
      <c r="N74" s="859">
        <v>44103</v>
      </c>
      <c r="O74" s="124"/>
      <c r="P74" s="965" t="s">
        <v>101</v>
      </c>
      <c r="Q74" s="121" t="s">
        <v>102</v>
      </c>
      <c r="R74" s="121" t="s">
        <v>103</v>
      </c>
      <c r="S74" s="122" t="s">
        <v>248</v>
      </c>
      <c r="T74" s="122" t="s">
        <v>170</v>
      </c>
      <c r="U74" s="122" t="s">
        <v>318</v>
      </c>
      <c r="V74" s="123"/>
      <c r="W74" s="120" t="s">
        <v>13</v>
      </c>
      <c r="X74" s="124" t="s">
        <v>242</v>
      </c>
      <c r="Y74" s="125" t="s">
        <v>21</v>
      </c>
      <c r="Z74" s="126" t="s">
        <v>30</v>
      </c>
      <c r="AA74" s="127"/>
      <c r="AB74" s="127" t="s">
        <v>247</v>
      </c>
      <c r="AC74" s="119" t="s">
        <v>28</v>
      </c>
      <c r="AD74" s="128" t="str">
        <f t="shared" si="20"/>
        <v>710_73_1380_5_112_20_B</v>
      </c>
      <c r="AE74" s="120"/>
      <c r="AF74" s="884" t="str">
        <f t="shared" si="21"/>
        <v>710_73_1380_5_112_20  Grundriss II Übersichtsplan</v>
      </c>
    </row>
    <row r="75" spans="1:32" s="445" customFormat="1" ht="12.75" customHeight="1" x14ac:dyDescent="0.25">
      <c r="A75" s="856">
        <v>710</v>
      </c>
      <c r="B75" s="118">
        <v>73</v>
      </c>
      <c r="C75" s="119" t="s">
        <v>11</v>
      </c>
      <c r="D75" s="120" t="s">
        <v>98</v>
      </c>
      <c r="E75" s="119" t="s">
        <v>177</v>
      </c>
      <c r="F75" s="119" t="s">
        <v>371</v>
      </c>
      <c r="G75" s="951" t="s">
        <v>54</v>
      </c>
      <c r="H75" s="918">
        <v>44529</v>
      </c>
      <c r="I75" s="964" t="s">
        <v>1556</v>
      </c>
      <c r="J75" s="856" t="s">
        <v>904</v>
      </c>
      <c r="K75" s="120" t="s">
        <v>55</v>
      </c>
      <c r="L75" s="118" t="s">
        <v>904</v>
      </c>
      <c r="M75" s="859">
        <v>44557</v>
      </c>
      <c r="N75" s="859">
        <v>44592</v>
      </c>
      <c r="O75" s="124"/>
      <c r="P75" s="965" t="s">
        <v>101</v>
      </c>
      <c r="Q75" s="121" t="s">
        <v>102</v>
      </c>
      <c r="R75" s="121" t="s">
        <v>103</v>
      </c>
      <c r="S75" s="122" t="s">
        <v>248</v>
      </c>
      <c r="T75" s="122" t="s">
        <v>170</v>
      </c>
      <c r="U75" s="122" t="s">
        <v>318</v>
      </c>
      <c r="V75" s="123"/>
      <c r="W75" s="120" t="s">
        <v>13</v>
      </c>
      <c r="X75" s="124" t="s">
        <v>242</v>
      </c>
      <c r="Y75" s="125" t="s">
        <v>21</v>
      </c>
      <c r="Z75" s="126" t="s">
        <v>30</v>
      </c>
      <c r="AA75" s="127"/>
      <c r="AB75" s="127" t="s">
        <v>247</v>
      </c>
      <c r="AC75" s="119" t="s">
        <v>28</v>
      </c>
      <c r="AD75" s="128" t="str">
        <f t="shared" ref="AD75" si="28">IF(A75="","",A75&amp;"_"&amp;B75&amp;"_"&amp;C75&amp;"_"&amp;D75&amp;"_"&amp;E75&amp;"_"&amp;F75&amp;"_"&amp;G75)</f>
        <v>710_73_1380_5_112_20_C</v>
      </c>
      <c r="AE75" s="120"/>
      <c r="AF75" s="884" t="str">
        <f t="shared" ref="AF75" si="29">IF(A75="","",A75&amp;"_"&amp;B75&amp;"_"&amp;C75&amp;"_"&amp;D75&amp;"_"&amp;E75&amp;"_"&amp;F75&amp;"  "&amp;U75)</f>
        <v>710_73_1380_5_112_20  Grundriss II Übersichtsplan</v>
      </c>
    </row>
    <row r="76" spans="1:32" s="188" customFormat="1" ht="12.75" customHeight="1" x14ac:dyDescent="0.25">
      <c r="A76" s="29">
        <v>710</v>
      </c>
      <c r="B76" s="5">
        <v>73</v>
      </c>
      <c r="C76" s="20" t="s">
        <v>11</v>
      </c>
      <c r="D76" s="19" t="s">
        <v>98</v>
      </c>
      <c r="E76" s="20" t="s">
        <v>177</v>
      </c>
      <c r="F76" s="20" t="s">
        <v>371</v>
      </c>
      <c r="G76" s="932" t="s">
        <v>752</v>
      </c>
      <c r="H76" s="911">
        <v>44995</v>
      </c>
      <c r="I76" s="854" t="s">
        <v>1557</v>
      </c>
      <c r="J76" s="185" t="s">
        <v>904</v>
      </c>
      <c r="K76" s="132" t="s">
        <v>55</v>
      </c>
      <c r="L76" s="5" t="s">
        <v>904</v>
      </c>
      <c r="M76" s="135">
        <v>45043</v>
      </c>
      <c r="N76" s="859"/>
      <c r="O76" s="39"/>
      <c r="P76" s="537" t="s">
        <v>101</v>
      </c>
      <c r="Q76" s="25" t="s">
        <v>102</v>
      </c>
      <c r="R76" s="25" t="s">
        <v>103</v>
      </c>
      <c r="S76" s="18" t="s">
        <v>248</v>
      </c>
      <c r="T76" s="18" t="s">
        <v>170</v>
      </c>
      <c r="U76" s="18" t="s">
        <v>318</v>
      </c>
      <c r="V76" s="46"/>
      <c r="W76" s="19" t="s">
        <v>13</v>
      </c>
      <c r="X76" s="39" t="s">
        <v>242</v>
      </c>
      <c r="Y76" s="43" t="s">
        <v>21</v>
      </c>
      <c r="Z76" s="22" t="s">
        <v>30</v>
      </c>
      <c r="AA76" s="23"/>
      <c r="AB76" s="23" t="s">
        <v>247</v>
      </c>
      <c r="AC76" s="20" t="s">
        <v>28</v>
      </c>
      <c r="AD76" s="6" t="str">
        <f t="shared" si="20"/>
        <v>710_73_1380_5_112_20_D</v>
      </c>
      <c r="AE76" s="19"/>
      <c r="AF76" s="45" t="str">
        <f t="shared" si="21"/>
        <v>710_73_1380_5_112_20  Grundriss II Übersichtsplan</v>
      </c>
    </row>
    <row r="77" spans="1:32" s="445" customFormat="1" ht="12.75" customHeight="1" x14ac:dyDescent="0.25">
      <c r="A77" s="856">
        <v>710</v>
      </c>
      <c r="B77" s="118">
        <v>73</v>
      </c>
      <c r="C77" s="119" t="s">
        <v>11</v>
      </c>
      <c r="D77" s="120" t="s">
        <v>98</v>
      </c>
      <c r="E77" s="119" t="s">
        <v>177</v>
      </c>
      <c r="F77" s="119" t="s">
        <v>406</v>
      </c>
      <c r="G77" s="951" t="s">
        <v>19</v>
      </c>
      <c r="H77" s="918">
        <v>43958</v>
      </c>
      <c r="I77" s="964" t="s">
        <v>1556</v>
      </c>
      <c r="J77" s="856" t="s">
        <v>904</v>
      </c>
      <c r="K77" s="120" t="s">
        <v>55</v>
      </c>
      <c r="L77" s="118" t="s">
        <v>904</v>
      </c>
      <c r="M77" s="859"/>
      <c r="N77" s="859"/>
      <c r="O77" s="124"/>
      <c r="P77" s="965" t="s">
        <v>101</v>
      </c>
      <c r="Q77" s="121" t="s">
        <v>102</v>
      </c>
      <c r="R77" s="121" t="s">
        <v>103</v>
      </c>
      <c r="S77" s="122" t="s">
        <v>248</v>
      </c>
      <c r="T77" s="122" t="s">
        <v>170</v>
      </c>
      <c r="U77" s="122" t="s">
        <v>319</v>
      </c>
      <c r="V77" s="123"/>
      <c r="W77" s="120" t="s">
        <v>13</v>
      </c>
      <c r="X77" s="124" t="s">
        <v>242</v>
      </c>
      <c r="Y77" s="125" t="s">
        <v>21</v>
      </c>
      <c r="Z77" s="126" t="s">
        <v>53</v>
      </c>
      <c r="AA77" s="127"/>
      <c r="AB77" s="127" t="s">
        <v>247</v>
      </c>
      <c r="AC77" s="119" t="s">
        <v>18</v>
      </c>
      <c r="AD77" s="128" t="str">
        <f t="shared" si="20"/>
        <v>710_73_1380_5_112_21_A</v>
      </c>
      <c r="AE77" s="120"/>
      <c r="AF77" s="884" t="str">
        <f t="shared" si="21"/>
        <v>710_73_1380_5_112_21  Grundriss II Planausschnitt 1 - Achse A-D / 1-5</v>
      </c>
    </row>
    <row r="78" spans="1:32" s="445" customFormat="1" ht="12.75" customHeight="1" x14ac:dyDescent="0.25">
      <c r="A78" s="856">
        <v>710</v>
      </c>
      <c r="B78" s="118">
        <v>73</v>
      </c>
      <c r="C78" s="119" t="s">
        <v>11</v>
      </c>
      <c r="D78" s="120" t="s">
        <v>98</v>
      </c>
      <c r="E78" s="119" t="s">
        <v>177</v>
      </c>
      <c r="F78" s="119" t="s">
        <v>406</v>
      </c>
      <c r="G78" s="951" t="s">
        <v>56</v>
      </c>
      <c r="H78" s="918">
        <v>44102</v>
      </c>
      <c r="I78" s="964" t="s">
        <v>1556</v>
      </c>
      <c r="J78" s="856" t="s">
        <v>904</v>
      </c>
      <c r="K78" s="120" t="s">
        <v>55</v>
      </c>
      <c r="L78" s="118" t="s">
        <v>904</v>
      </c>
      <c r="M78" s="859">
        <v>44113</v>
      </c>
      <c r="N78" s="859">
        <v>44103</v>
      </c>
      <c r="O78" s="124"/>
      <c r="P78" s="965" t="s">
        <v>101</v>
      </c>
      <c r="Q78" s="121" t="s">
        <v>102</v>
      </c>
      <c r="R78" s="121" t="s">
        <v>103</v>
      </c>
      <c r="S78" s="122" t="s">
        <v>248</v>
      </c>
      <c r="T78" s="122" t="s">
        <v>170</v>
      </c>
      <c r="U78" s="122" t="s">
        <v>319</v>
      </c>
      <c r="V78" s="123"/>
      <c r="W78" s="120" t="s">
        <v>13</v>
      </c>
      <c r="X78" s="124" t="s">
        <v>242</v>
      </c>
      <c r="Y78" s="125" t="s">
        <v>21</v>
      </c>
      <c r="Z78" s="126" t="s">
        <v>53</v>
      </c>
      <c r="AA78" s="127"/>
      <c r="AB78" s="127" t="s">
        <v>247</v>
      </c>
      <c r="AC78" s="119" t="s">
        <v>18</v>
      </c>
      <c r="AD78" s="128" t="str">
        <f t="shared" si="20"/>
        <v>710_73_1380_5_112_21_B</v>
      </c>
      <c r="AE78" s="120"/>
      <c r="AF78" s="884" t="str">
        <f t="shared" si="21"/>
        <v>710_73_1380_5_112_21  Grundriss II Planausschnitt 1 - Achse A-D / 1-5</v>
      </c>
    </row>
    <row r="79" spans="1:32" s="445" customFormat="1" ht="12.75" customHeight="1" x14ac:dyDescent="0.25">
      <c r="A79" s="856">
        <v>710</v>
      </c>
      <c r="B79" s="118">
        <v>73</v>
      </c>
      <c r="C79" s="119" t="s">
        <v>11</v>
      </c>
      <c r="D79" s="120" t="s">
        <v>98</v>
      </c>
      <c r="E79" s="119" t="s">
        <v>177</v>
      </c>
      <c r="F79" s="119" t="s">
        <v>406</v>
      </c>
      <c r="G79" s="951" t="s">
        <v>54</v>
      </c>
      <c r="H79" s="918">
        <v>44529</v>
      </c>
      <c r="I79" s="964" t="s">
        <v>1556</v>
      </c>
      <c r="J79" s="856" t="s">
        <v>904</v>
      </c>
      <c r="K79" s="120" t="s">
        <v>55</v>
      </c>
      <c r="L79" s="118" t="s">
        <v>904</v>
      </c>
      <c r="M79" s="859">
        <v>44557</v>
      </c>
      <c r="N79" s="859">
        <v>44592</v>
      </c>
      <c r="O79" s="124"/>
      <c r="P79" s="965" t="s">
        <v>101</v>
      </c>
      <c r="Q79" s="121" t="s">
        <v>102</v>
      </c>
      <c r="R79" s="121" t="s">
        <v>103</v>
      </c>
      <c r="S79" s="122" t="s">
        <v>248</v>
      </c>
      <c r="T79" s="122" t="s">
        <v>170</v>
      </c>
      <c r="U79" s="122" t="s">
        <v>319</v>
      </c>
      <c r="V79" s="123"/>
      <c r="W79" s="120" t="s">
        <v>13</v>
      </c>
      <c r="X79" s="124" t="s">
        <v>242</v>
      </c>
      <c r="Y79" s="125" t="s">
        <v>21</v>
      </c>
      <c r="Z79" s="126" t="s">
        <v>53</v>
      </c>
      <c r="AA79" s="127"/>
      <c r="AB79" s="127" t="s">
        <v>247</v>
      </c>
      <c r="AC79" s="119" t="s">
        <v>18</v>
      </c>
      <c r="AD79" s="128" t="str">
        <f t="shared" ref="AD79" si="30">IF(A79="","",A79&amp;"_"&amp;B79&amp;"_"&amp;C79&amp;"_"&amp;D79&amp;"_"&amp;E79&amp;"_"&amp;F79&amp;"_"&amp;G79)</f>
        <v>710_73_1380_5_112_21_C</v>
      </c>
      <c r="AE79" s="120"/>
      <c r="AF79" s="884" t="str">
        <f t="shared" ref="AF79" si="31">IF(A79="","",A79&amp;"_"&amp;B79&amp;"_"&amp;C79&amp;"_"&amp;D79&amp;"_"&amp;E79&amp;"_"&amp;F79&amp;"  "&amp;U79)</f>
        <v>710_73_1380_5_112_21  Grundriss II Planausschnitt 1 - Achse A-D / 1-5</v>
      </c>
    </row>
    <row r="80" spans="1:32" s="188" customFormat="1" ht="12.75" customHeight="1" x14ac:dyDescent="0.25">
      <c r="A80" s="29">
        <v>710</v>
      </c>
      <c r="B80" s="5">
        <v>73</v>
      </c>
      <c r="C80" s="20" t="s">
        <v>11</v>
      </c>
      <c r="D80" s="19" t="s">
        <v>98</v>
      </c>
      <c r="E80" s="20" t="s">
        <v>177</v>
      </c>
      <c r="F80" s="20" t="s">
        <v>406</v>
      </c>
      <c r="G80" s="932" t="s">
        <v>752</v>
      </c>
      <c r="H80" s="911">
        <v>44995</v>
      </c>
      <c r="I80" s="854" t="s">
        <v>1557</v>
      </c>
      <c r="J80" s="185" t="s">
        <v>904</v>
      </c>
      <c r="K80" s="132" t="s">
        <v>55</v>
      </c>
      <c r="L80" s="5" t="s">
        <v>904</v>
      </c>
      <c r="M80" s="135">
        <v>45043</v>
      </c>
      <c r="N80" s="859"/>
      <c r="O80" s="39"/>
      <c r="P80" s="537" t="s">
        <v>101</v>
      </c>
      <c r="Q80" s="25" t="s">
        <v>102</v>
      </c>
      <c r="R80" s="25" t="s">
        <v>103</v>
      </c>
      <c r="S80" s="18" t="s">
        <v>248</v>
      </c>
      <c r="T80" s="18" t="s">
        <v>170</v>
      </c>
      <c r="U80" s="18" t="s">
        <v>319</v>
      </c>
      <c r="V80" s="46"/>
      <c r="W80" s="19" t="s">
        <v>13</v>
      </c>
      <c r="X80" s="39" t="s">
        <v>242</v>
      </c>
      <c r="Y80" s="43" t="s">
        <v>21</v>
      </c>
      <c r="Z80" s="22" t="s">
        <v>53</v>
      </c>
      <c r="AA80" s="23"/>
      <c r="AB80" s="23" t="s">
        <v>247</v>
      </c>
      <c r="AC80" s="20" t="s">
        <v>18</v>
      </c>
      <c r="AD80" s="6" t="str">
        <f t="shared" si="20"/>
        <v>710_73_1380_5_112_21_D</v>
      </c>
      <c r="AE80" s="19"/>
      <c r="AF80" s="45" t="str">
        <f t="shared" si="21"/>
        <v>710_73_1380_5_112_21  Grundriss II Planausschnitt 1 - Achse A-D / 1-5</v>
      </c>
    </row>
    <row r="81" spans="1:32" s="445" customFormat="1" ht="12.75" customHeight="1" x14ac:dyDescent="0.25">
      <c r="A81" s="856">
        <v>710</v>
      </c>
      <c r="B81" s="118">
        <v>73</v>
      </c>
      <c r="C81" s="119" t="s">
        <v>11</v>
      </c>
      <c r="D81" s="120" t="s">
        <v>98</v>
      </c>
      <c r="E81" s="119" t="s">
        <v>177</v>
      </c>
      <c r="F81" s="119" t="s">
        <v>407</v>
      </c>
      <c r="G81" s="951" t="s">
        <v>19</v>
      </c>
      <c r="H81" s="918">
        <v>43958</v>
      </c>
      <c r="I81" s="964" t="s">
        <v>1556</v>
      </c>
      <c r="J81" s="856" t="s">
        <v>904</v>
      </c>
      <c r="K81" s="120" t="s">
        <v>55</v>
      </c>
      <c r="L81" s="118" t="s">
        <v>904</v>
      </c>
      <c r="M81" s="859"/>
      <c r="N81" s="859"/>
      <c r="O81" s="124"/>
      <c r="P81" s="965" t="s">
        <v>101</v>
      </c>
      <c r="Q81" s="121" t="s">
        <v>102</v>
      </c>
      <c r="R81" s="121" t="s">
        <v>103</v>
      </c>
      <c r="S81" s="122" t="s">
        <v>248</v>
      </c>
      <c r="T81" s="122" t="s">
        <v>170</v>
      </c>
      <c r="U81" s="122" t="s">
        <v>321</v>
      </c>
      <c r="V81" s="123"/>
      <c r="W81" s="120" t="s">
        <v>13</v>
      </c>
      <c r="X81" s="124" t="s">
        <v>242</v>
      </c>
      <c r="Y81" s="125" t="s">
        <v>21</v>
      </c>
      <c r="Z81" s="126" t="s">
        <v>53</v>
      </c>
      <c r="AA81" s="127"/>
      <c r="AB81" s="127" t="s">
        <v>247</v>
      </c>
      <c r="AC81" s="119" t="s">
        <v>18</v>
      </c>
      <c r="AD81" s="128" t="str">
        <f t="shared" si="20"/>
        <v>710_73_1380_5_112_22_A</v>
      </c>
      <c r="AE81" s="120"/>
      <c r="AF81" s="884" t="str">
        <f t="shared" si="21"/>
        <v>710_73_1380_5_112_22  Grundriss II Planausschnitt 2 - Achse D-F / 1-5</v>
      </c>
    </row>
    <row r="82" spans="1:32" s="445" customFormat="1" ht="12.75" customHeight="1" x14ac:dyDescent="0.25">
      <c r="A82" s="856">
        <v>710</v>
      </c>
      <c r="B82" s="118">
        <v>73</v>
      </c>
      <c r="C82" s="119" t="s">
        <v>11</v>
      </c>
      <c r="D82" s="120" t="s">
        <v>98</v>
      </c>
      <c r="E82" s="119" t="s">
        <v>177</v>
      </c>
      <c r="F82" s="119" t="s">
        <v>407</v>
      </c>
      <c r="G82" s="951" t="s">
        <v>56</v>
      </c>
      <c r="H82" s="918">
        <v>44102</v>
      </c>
      <c r="I82" s="964" t="s">
        <v>1556</v>
      </c>
      <c r="J82" s="856" t="s">
        <v>904</v>
      </c>
      <c r="K82" s="120" t="s">
        <v>55</v>
      </c>
      <c r="L82" s="118" t="s">
        <v>904</v>
      </c>
      <c r="M82" s="859">
        <v>44113</v>
      </c>
      <c r="N82" s="859">
        <v>44103</v>
      </c>
      <c r="O82" s="124"/>
      <c r="P82" s="965" t="s">
        <v>101</v>
      </c>
      <c r="Q82" s="121" t="s">
        <v>102</v>
      </c>
      <c r="R82" s="121" t="s">
        <v>103</v>
      </c>
      <c r="S82" s="122" t="s">
        <v>248</v>
      </c>
      <c r="T82" s="122" t="s">
        <v>170</v>
      </c>
      <c r="U82" s="122" t="s">
        <v>321</v>
      </c>
      <c r="V82" s="123"/>
      <c r="W82" s="120" t="s">
        <v>13</v>
      </c>
      <c r="X82" s="124" t="s">
        <v>242</v>
      </c>
      <c r="Y82" s="125" t="s">
        <v>21</v>
      </c>
      <c r="Z82" s="126" t="s">
        <v>53</v>
      </c>
      <c r="AA82" s="127"/>
      <c r="AB82" s="127" t="s">
        <v>247</v>
      </c>
      <c r="AC82" s="119" t="s">
        <v>18</v>
      </c>
      <c r="AD82" s="128" t="str">
        <f t="shared" si="20"/>
        <v>710_73_1380_5_112_22_B</v>
      </c>
      <c r="AE82" s="120"/>
      <c r="AF82" s="884" t="str">
        <f t="shared" si="21"/>
        <v>710_73_1380_5_112_22  Grundriss II Planausschnitt 2 - Achse D-F / 1-5</v>
      </c>
    </row>
    <row r="83" spans="1:32" s="445" customFormat="1" ht="12.75" customHeight="1" x14ac:dyDescent="0.25">
      <c r="A83" s="856">
        <v>710</v>
      </c>
      <c r="B83" s="118">
        <v>73</v>
      </c>
      <c r="C83" s="119" t="s">
        <v>11</v>
      </c>
      <c r="D83" s="120" t="s">
        <v>98</v>
      </c>
      <c r="E83" s="119" t="s">
        <v>177</v>
      </c>
      <c r="F83" s="119" t="s">
        <v>407</v>
      </c>
      <c r="G83" s="951" t="s">
        <v>54</v>
      </c>
      <c r="H83" s="918">
        <v>44529</v>
      </c>
      <c r="I83" s="964" t="s">
        <v>1556</v>
      </c>
      <c r="J83" s="856" t="s">
        <v>904</v>
      </c>
      <c r="K83" s="120" t="s">
        <v>55</v>
      </c>
      <c r="L83" s="118" t="s">
        <v>904</v>
      </c>
      <c r="M83" s="859">
        <v>44557</v>
      </c>
      <c r="N83" s="859">
        <v>44592</v>
      </c>
      <c r="O83" s="124"/>
      <c r="P83" s="965" t="s">
        <v>101</v>
      </c>
      <c r="Q83" s="121" t="s">
        <v>102</v>
      </c>
      <c r="R83" s="121" t="s">
        <v>103</v>
      </c>
      <c r="S83" s="122" t="s">
        <v>248</v>
      </c>
      <c r="T83" s="122" t="s">
        <v>170</v>
      </c>
      <c r="U83" s="122" t="s">
        <v>321</v>
      </c>
      <c r="V83" s="123"/>
      <c r="W83" s="120" t="s">
        <v>13</v>
      </c>
      <c r="X83" s="124" t="s">
        <v>242</v>
      </c>
      <c r="Y83" s="125" t="s">
        <v>21</v>
      </c>
      <c r="Z83" s="126" t="s">
        <v>53</v>
      </c>
      <c r="AA83" s="127"/>
      <c r="AB83" s="127" t="s">
        <v>247</v>
      </c>
      <c r="AC83" s="119" t="s">
        <v>18</v>
      </c>
      <c r="AD83" s="128" t="str">
        <f t="shared" ref="AD83" si="32">IF(A83="","",A83&amp;"_"&amp;B83&amp;"_"&amp;C83&amp;"_"&amp;D83&amp;"_"&amp;E83&amp;"_"&amp;F83&amp;"_"&amp;G83)</f>
        <v>710_73_1380_5_112_22_C</v>
      </c>
      <c r="AE83" s="120"/>
      <c r="AF83" s="884" t="str">
        <f t="shared" ref="AF83" si="33">IF(A83="","",A83&amp;"_"&amp;B83&amp;"_"&amp;C83&amp;"_"&amp;D83&amp;"_"&amp;E83&amp;"_"&amp;F83&amp;"  "&amp;U83)</f>
        <v>710_73_1380_5_112_22  Grundriss II Planausschnitt 2 - Achse D-F / 1-5</v>
      </c>
    </row>
    <row r="84" spans="1:32" s="188" customFormat="1" ht="12.75" customHeight="1" x14ac:dyDescent="0.25">
      <c r="A84" s="29">
        <v>710</v>
      </c>
      <c r="B84" s="5">
        <v>73</v>
      </c>
      <c r="C84" s="20" t="s">
        <v>11</v>
      </c>
      <c r="D84" s="19" t="s">
        <v>98</v>
      </c>
      <c r="E84" s="20" t="s">
        <v>177</v>
      </c>
      <c r="F84" s="20" t="s">
        <v>407</v>
      </c>
      <c r="G84" s="932" t="s">
        <v>752</v>
      </c>
      <c r="H84" s="911">
        <v>44995</v>
      </c>
      <c r="I84" s="854" t="s">
        <v>1557</v>
      </c>
      <c r="J84" s="185" t="s">
        <v>904</v>
      </c>
      <c r="K84" s="132" t="s">
        <v>55</v>
      </c>
      <c r="L84" s="5" t="s">
        <v>904</v>
      </c>
      <c r="M84" s="135">
        <v>45043</v>
      </c>
      <c r="N84" s="859"/>
      <c r="O84" s="39"/>
      <c r="P84" s="537" t="s">
        <v>101</v>
      </c>
      <c r="Q84" s="25" t="s">
        <v>102</v>
      </c>
      <c r="R84" s="25" t="s">
        <v>103</v>
      </c>
      <c r="S84" s="18" t="s">
        <v>248</v>
      </c>
      <c r="T84" s="18" t="s">
        <v>170</v>
      </c>
      <c r="U84" s="18" t="s">
        <v>321</v>
      </c>
      <c r="V84" s="46"/>
      <c r="W84" s="19" t="s">
        <v>13</v>
      </c>
      <c r="X84" s="39" t="s">
        <v>242</v>
      </c>
      <c r="Y84" s="43" t="s">
        <v>21</v>
      </c>
      <c r="Z84" s="22" t="s">
        <v>53</v>
      </c>
      <c r="AA84" s="23"/>
      <c r="AB84" s="23" t="s">
        <v>247</v>
      </c>
      <c r="AC84" s="20" t="s">
        <v>18</v>
      </c>
      <c r="AD84" s="6" t="str">
        <f t="shared" si="20"/>
        <v>710_73_1380_5_112_22_D</v>
      </c>
      <c r="AE84" s="19"/>
      <c r="AF84" s="45" t="str">
        <f t="shared" si="21"/>
        <v>710_73_1380_5_112_22  Grundriss II Planausschnitt 2 - Achse D-F / 1-5</v>
      </c>
    </row>
    <row r="85" spans="1:32" s="445" customFormat="1" ht="12.75" customHeight="1" x14ac:dyDescent="0.25">
      <c r="A85" s="856">
        <v>710</v>
      </c>
      <c r="B85" s="118">
        <v>73</v>
      </c>
      <c r="C85" s="119" t="s">
        <v>11</v>
      </c>
      <c r="D85" s="120" t="s">
        <v>98</v>
      </c>
      <c r="E85" s="119" t="s">
        <v>177</v>
      </c>
      <c r="F85" s="119" t="s">
        <v>543</v>
      </c>
      <c r="G85" s="951" t="s">
        <v>19</v>
      </c>
      <c r="H85" s="918">
        <v>43958</v>
      </c>
      <c r="I85" s="964" t="s">
        <v>1556</v>
      </c>
      <c r="J85" s="856" t="s">
        <v>904</v>
      </c>
      <c r="K85" s="120" t="s">
        <v>55</v>
      </c>
      <c r="L85" s="118" t="s">
        <v>904</v>
      </c>
      <c r="M85" s="859"/>
      <c r="N85" s="859"/>
      <c r="O85" s="124"/>
      <c r="P85" s="965" t="s">
        <v>101</v>
      </c>
      <c r="Q85" s="121" t="s">
        <v>102</v>
      </c>
      <c r="R85" s="121" t="s">
        <v>103</v>
      </c>
      <c r="S85" s="122" t="s">
        <v>248</v>
      </c>
      <c r="T85" s="122" t="s">
        <v>170</v>
      </c>
      <c r="U85" s="122" t="s">
        <v>322</v>
      </c>
      <c r="V85" s="123"/>
      <c r="W85" s="120" t="s">
        <v>13</v>
      </c>
      <c r="X85" s="124" t="s">
        <v>242</v>
      </c>
      <c r="Y85" s="125" t="s">
        <v>21</v>
      </c>
      <c r="Z85" s="126" t="s">
        <v>53</v>
      </c>
      <c r="AA85" s="127"/>
      <c r="AB85" s="127" t="s">
        <v>247</v>
      </c>
      <c r="AC85" s="119" t="s">
        <v>18</v>
      </c>
      <c r="AD85" s="128" t="str">
        <f t="shared" si="20"/>
        <v>710_73_1380_5_112_23_A</v>
      </c>
      <c r="AE85" s="120"/>
      <c r="AF85" s="884" t="str">
        <f t="shared" si="21"/>
        <v>710_73_1380_5_112_23  Grundriss II Planausschnitt 3 - Achse D-F / 5-9</v>
      </c>
    </row>
    <row r="86" spans="1:32" s="445" customFormat="1" ht="12.75" customHeight="1" x14ac:dyDescent="0.25">
      <c r="A86" s="856">
        <v>710</v>
      </c>
      <c r="B86" s="118">
        <v>73</v>
      </c>
      <c r="C86" s="119" t="s">
        <v>11</v>
      </c>
      <c r="D86" s="120" t="s">
        <v>98</v>
      </c>
      <c r="E86" s="119" t="s">
        <v>177</v>
      </c>
      <c r="F86" s="119" t="s">
        <v>543</v>
      </c>
      <c r="G86" s="951" t="s">
        <v>56</v>
      </c>
      <c r="H86" s="918">
        <v>44102</v>
      </c>
      <c r="I86" s="964" t="s">
        <v>1556</v>
      </c>
      <c r="J86" s="856" t="s">
        <v>904</v>
      </c>
      <c r="K86" s="120" t="s">
        <v>55</v>
      </c>
      <c r="L86" s="118" t="s">
        <v>904</v>
      </c>
      <c r="M86" s="859">
        <v>44113</v>
      </c>
      <c r="N86" s="859">
        <v>44103</v>
      </c>
      <c r="O86" s="124"/>
      <c r="P86" s="965" t="s">
        <v>101</v>
      </c>
      <c r="Q86" s="121" t="s">
        <v>102</v>
      </c>
      <c r="R86" s="121" t="s">
        <v>103</v>
      </c>
      <c r="S86" s="122" t="s">
        <v>248</v>
      </c>
      <c r="T86" s="122" t="s">
        <v>170</v>
      </c>
      <c r="U86" s="122" t="s">
        <v>322</v>
      </c>
      <c r="V86" s="123"/>
      <c r="W86" s="120" t="s">
        <v>13</v>
      </c>
      <c r="X86" s="124" t="s">
        <v>242</v>
      </c>
      <c r="Y86" s="125" t="s">
        <v>21</v>
      </c>
      <c r="Z86" s="126" t="s">
        <v>53</v>
      </c>
      <c r="AA86" s="127"/>
      <c r="AB86" s="127" t="s">
        <v>247</v>
      </c>
      <c r="AC86" s="119" t="s">
        <v>18</v>
      </c>
      <c r="AD86" s="128" t="str">
        <f t="shared" si="20"/>
        <v>710_73_1380_5_112_23_B</v>
      </c>
      <c r="AE86" s="120"/>
      <c r="AF86" s="884" t="str">
        <f t="shared" si="21"/>
        <v>710_73_1380_5_112_23  Grundriss II Planausschnitt 3 - Achse D-F / 5-9</v>
      </c>
    </row>
    <row r="87" spans="1:32" s="445" customFormat="1" ht="12.75" customHeight="1" x14ac:dyDescent="0.25">
      <c r="A87" s="856">
        <v>710</v>
      </c>
      <c r="B87" s="118">
        <v>73</v>
      </c>
      <c r="C87" s="119" t="s">
        <v>11</v>
      </c>
      <c r="D87" s="120" t="s">
        <v>98</v>
      </c>
      <c r="E87" s="119" t="s">
        <v>177</v>
      </c>
      <c r="F87" s="119" t="s">
        <v>543</v>
      </c>
      <c r="G87" s="951" t="s">
        <v>54</v>
      </c>
      <c r="H87" s="918">
        <v>44529</v>
      </c>
      <c r="I87" s="964" t="s">
        <v>1556</v>
      </c>
      <c r="J87" s="856" t="s">
        <v>904</v>
      </c>
      <c r="K87" s="120" t="s">
        <v>55</v>
      </c>
      <c r="L87" s="118" t="s">
        <v>904</v>
      </c>
      <c r="M87" s="859">
        <v>44557</v>
      </c>
      <c r="N87" s="859">
        <v>44592</v>
      </c>
      <c r="O87" s="124"/>
      <c r="P87" s="965" t="s">
        <v>101</v>
      </c>
      <c r="Q87" s="121" t="s">
        <v>102</v>
      </c>
      <c r="R87" s="121" t="s">
        <v>103</v>
      </c>
      <c r="S87" s="122" t="s">
        <v>248</v>
      </c>
      <c r="T87" s="122" t="s">
        <v>170</v>
      </c>
      <c r="U87" s="122" t="s">
        <v>322</v>
      </c>
      <c r="V87" s="123"/>
      <c r="W87" s="120" t="s">
        <v>13</v>
      </c>
      <c r="X87" s="124" t="s">
        <v>242</v>
      </c>
      <c r="Y87" s="125" t="s">
        <v>21</v>
      </c>
      <c r="Z87" s="126" t="s">
        <v>53</v>
      </c>
      <c r="AA87" s="127"/>
      <c r="AB87" s="127" t="s">
        <v>247</v>
      </c>
      <c r="AC87" s="119" t="s">
        <v>18</v>
      </c>
      <c r="AD87" s="128" t="str">
        <f t="shared" ref="AD87" si="34">IF(A87="","",A87&amp;"_"&amp;B87&amp;"_"&amp;C87&amp;"_"&amp;D87&amp;"_"&amp;E87&amp;"_"&amp;F87&amp;"_"&amp;G87)</f>
        <v>710_73_1380_5_112_23_C</v>
      </c>
      <c r="AE87" s="120"/>
      <c r="AF87" s="884" t="str">
        <f t="shared" ref="AF87" si="35">IF(A87="","",A87&amp;"_"&amp;B87&amp;"_"&amp;C87&amp;"_"&amp;D87&amp;"_"&amp;E87&amp;"_"&amp;F87&amp;"  "&amp;U87)</f>
        <v>710_73_1380_5_112_23  Grundriss II Planausschnitt 3 - Achse D-F / 5-9</v>
      </c>
    </row>
    <row r="88" spans="1:32" s="188" customFormat="1" ht="12.75" customHeight="1" x14ac:dyDescent="0.25">
      <c r="A88" s="29">
        <v>710</v>
      </c>
      <c r="B88" s="5">
        <v>73</v>
      </c>
      <c r="C88" s="20" t="s">
        <v>11</v>
      </c>
      <c r="D88" s="19" t="s">
        <v>98</v>
      </c>
      <c r="E88" s="20" t="s">
        <v>177</v>
      </c>
      <c r="F88" s="20" t="s">
        <v>543</v>
      </c>
      <c r="G88" s="932" t="s">
        <v>752</v>
      </c>
      <c r="H88" s="911">
        <v>44995</v>
      </c>
      <c r="I88" s="854" t="s">
        <v>1557</v>
      </c>
      <c r="J88" s="185" t="s">
        <v>904</v>
      </c>
      <c r="K88" s="132" t="s">
        <v>55</v>
      </c>
      <c r="L88" s="5" t="s">
        <v>904</v>
      </c>
      <c r="M88" s="135">
        <v>45043</v>
      </c>
      <c r="N88" s="859"/>
      <c r="O88" s="39"/>
      <c r="P88" s="537" t="s">
        <v>101</v>
      </c>
      <c r="Q88" s="25" t="s">
        <v>102</v>
      </c>
      <c r="R88" s="25" t="s">
        <v>103</v>
      </c>
      <c r="S88" s="18" t="s">
        <v>248</v>
      </c>
      <c r="T88" s="18" t="s">
        <v>170</v>
      </c>
      <c r="U88" s="18" t="s">
        <v>322</v>
      </c>
      <c r="V88" s="46"/>
      <c r="W88" s="19" t="s">
        <v>13</v>
      </c>
      <c r="X88" s="39" t="s">
        <v>242</v>
      </c>
      <c r="Y88" s="43" t="s">
        <v>21</v>
      </c>
      <c r="Z88" s="22" t="s">
        <v>53</v>
      </c>
      <c r="AA88" s="23"/>
      <c r="AB88" s="23" t="s">
        <v>247</v>
      </c>
      <c r="AC88" s="20" t="s">
        <v>18</v>
      </c>
      <c r="AD88" s="6" t="str">
        <f t="shared" si="20"/>
        <v>710_73_1380_5_112_23_D</v>
      </c>
      <c r="AE88" s="19"/>
      <c r="AF88" s="45" t="str">
        <f t="shared" si="21"/>
        <v>710_73_1380_5_112_23  Grundriss II Planausschnitt 3 - Achse D-F / 5-9</v>
      </c>
    </row>
    <row r="89" spans="1:32" s="445" customFormat="1" ht="12.75" customHeight="1" x14ac:dyDescent="0.25">
      <c r="A89" s="856">
        <v>710</v>
      </c>
      <c r="B89" s="118">
        <v>73</v>
      </c>
      <c r="C89" s="119" t="s">
        <v>11</v>
      </c>
      <c r="D89" s="120" t="s">
        <v>98</v>
      </c>
      <c r="E89" s="119" t="s">
        <v>177</v>
      </c>
      <c r="F89" s="119" t="s">
        <v>544</v>
      </c>
      <c r="G89" s="951" t="s">
        <v>19</v>
      </c>
      <c r="H89" s="918">
        <v>43958</v>
      </c>
      <c r="I89" s="964" t="s">
        <v>1556</v>
      </c>
      <c r="J89" s="856" t="s">
        <v>904</v>
      </c>
      <c r="K89" s="120" t="s">
        <v>55</v>
      </c>
      <c r="L89" s="118" t="s">
        <v>904</v>
      </c>
      <c r="M89" s="859"/>
      <c r="N89" s="859"/>
      <c r="O89" s="124"/>
      <c r="P89" s="965" t="s">
        <v>101</v>
      </c>
      <c r="Q89" s="121" t="s">
        <v>102</v>
      </c>
      <c r="R89" s="121" t="s">
        <v>103</v>
      </c>
      <c r="S89" s="122" t="s">
        <v>248</v>
      </c>
      <c r="T89" s="122" t="s">
        <v>170</v>
      </c>
      <c r="U89" s="122" t="s">
        <v>320</v>
      </c>
      <c r="V89" s="123"/>
      <c r="W89" s="120" t="s">
        <v>13</v>
      </c>
      <c r="X89" s="124" t="s">
        <v>242</v>
      </c>
      <c r="Y89" s="125" t="s">
        <v>21</v>
      </c>
      <c r="Z89" s="126" t="s">
        <v>53</v>
      </c>
      <c r="AA89" s="127"/>
      <c r="AB89" s="127" t="s">
        <v>247</v>
      </c>
      <c r="AC89" s="119" t="s">
        <v>18</v>
      </c>
      <c r="AD89" s="128" t="str">
        <f t="shared" si="20"/>
        <v>710_73_1380_5_112_24_A</v>
      </c>
      <c r="AE89" s="120"/>
      <c r="AF89" s="884" t="str">
        <f t="shared" si="21"/>
        <v>710_73_1380_5_112_24  Grundriss II Planausschnitt 4 - Achse A-D / 5-9</v>
      </c>
    </row>
    <row r="90" spans="1:32" s="445" customFormat="1" ht="12.75" customHeight="1" x14ac:dyDescent="0.25">
      <c r="A90" s="856">
        <v>710</v>
      </c>
      <c r="B90" s="118">
        <v>73</v>
      </c>
      <c r="C90" s="119" t="s">
        <v>11</v>
      </c>
      <c r="D90" s="120" t="s">
        <v>98</v>
      </c>
      <c r="E90" s="119" t="s">
        <v>177</v>
      </c>
      <c r="F90" s="119" t="s">
        <v>544</v>
      </c>
      <c r="G90" s="951" t="s">
        <v>56</v>
      </c>
      <c r="H90" s="918">
        <v>44102</v>
      </c>
      <c r="I90" s="964" t="s">
        <v>1556</v>
      </c>
      <c r="J90" s="856" t="s">
        <v>904</v>
      </c>
      <c r="K90" s="120" t="s">
        <v>55</v>
      </c>
      <c r="L90" s="118" t="s">
        <v>904</v>
      </c>
      <c r="M90" s="859">
        <v>44113</v>
      </c>
      <c r="N90" s="859">
        <v>44103</v>
      </c>
      <c r="O90" s="124"/>
      <c r="P90" s="965" t="s">
        <v>101</v>
      </c>
      <c r="Q90" s="121" t="s">
        <v>102</v>
      </c>
      <c r="R90" s="121" t="s">
        <v>103</v>
      </c>
      <c r="S90" s="122" t="s">
        <v>248</v>
      </c>
      <c r="T90" s="122" t="s">
        <v>170</v>
      </c>
      <c r="U90" s="122" t="s">
        <v>320</v>
      </c>
      <c r="V90" s="123"/>
      <c r="W90" s="120" t="s">
        <v>13</v>
      </c>
      <c r="X90" s="124" t="s">
        <v>242</v>
      </c>
      <c r="Y90" s="125" t="s">
        <v>21</v>
      </c>
      <c r="Z90" s="126" t="s">
        <v>53</v>
      </c>
      <c r="AA90" s="127"/>
      <c r="AB90" s="127" t="s">
        <v>247</v>
      </c>
      <c r="AC90" s="119" t="s">
        <v>18</v>
      </c>
      <c r="AD90" s="128" t="str">
        <f t="shared" si="20"/>
        <v>710_73_1380_5_112_24_B</v>
      </c>
      <c r="AE90" s="120"/>
      <c r="AF90" s="884" t="str">
        <f t="shared" si="21"/>
        <v>710_73_1380_5_112_24  Grundriss II Planausschnitt 4 - Achse A-D / 5-9</v>
      </c>
    </row>
    <row r="91" spans="1:32" s="445" customFormat="1" ht="12.75" customHeight="1" x14ac:dyDescent="0.25">
      <c r="A91" s="856">
        <v>710</v>
      </c>
      <c r="B91" s="118">
        <v>73</v>
      </c>
      <c r="C91" s="119" t="s">
        <v>11</v>
      </c>
      <c r="D91" s="120" t="s">
        <v>98</v>
      </c>
      <c r="E91" s="119" t="s">
        <v>177</v>
      </c>
      <c r="F91" s="119" t="s">
        <v>544</v>
      </c>
      <c r="G91" s="951" t="s">
        <v>54</v>
      </c>
      <c r="H91" s="918">
        <v>44529</v>
      </c>
      <c r="I91" s="964" t="s">
        <v>1556</v>
      </c>
      <c r="J91" s="856" t="s">
        <v>904</v>
      </c>
      <c r="K91" s="120" t="s">
        <v>55</v>
      </c>
      <c r="L91" s="118" t="s">
        <v>904</v>
      </c>
      <c r="M91" s="859">
        <v>44557</v>
      </c>
      <c r="N91" s="859">
        <v>44592</v>
      </c>
      <c r="O91" s="124"/>
      <c r="P91" s="965" t="s">
        <v>101</v>
      </c>
      <c r="Q91" s="121" t="s">
        <v>102</v>
      </c>
      <c r="R91" s="121" t="s">
        <v>103</v>
      </c>
      <c r="S91" s="122" t="s">
        <v>248</v>
      </c>
      <c r="T91" s="122" t="s">
        <v>170</v>
      </c>
      <c r="U91" s="122" t="s">
        <v>320</v>
      </c>
      <c r="V91" s="123"/>
      <c r="W91" s="120" t="s">
        <v>13</v>
      </c>
      <c r="X91" s="124" t="s">
        <v>242</v>
      </c>
      <c r="Y91" s="125" t="s">
        <v>21</v>
      </c>
      <c r="Z91" s="126" t="s">
        <v>53</v>
      </c>
      <c r="AA91" s="127"/>
      <c r="AB91" s="127" t="s">
        <v>247</v>
      </c>
      <c r="AC91" s="119" t="s">
        <v>18</v>
      </c>
      <c r="AD91" s="128" t="str">
        <f t="shared" ref="AD91" si="36">IF(A91="","",A91&amp;"_"&amp;B91&amp;"_"&amp;C91&amp;"_"&amp;D91&amp;"_"&amp;E91&amp;"_"&amp;F91&amp;"_"&amp;G91)</f>
        <v>710_73_1380_5_112_24_C</v>
      </c>
      <c r="AE91" s="120"/>
      <c r="AF91" s="884" t="str">
        <f t="shared" ref="AF91" si="37">IF(A91="","",A91&amp;"_"&amp;B91&amp;"_"&amp;C91&amp;"_"&amp;D91&amp;"_"&amp;E91&amp;"_"&amp;F91&amp;"  "&amp;U91)</f>
        <v>710_73_1380_5_112_24  Grundriss II Planausschnitt 4 - Achse A-D / 5-9</v>
      </c>
    </row>
    <row r="92" spans="1:32" s="188" customFormat="1" ht="12.75" customHeight="1" x14ac:dyDescent="0.25">
      <c r="A92" s="29">
        <v>710</v>
      </c>
      <c r="B92" s="5">
        <v>73</v>
      </c>
      <c r="C92" s="20" t="s">
        <v>11</v>
      </c>
      <c r="D92" s="19" t="s">
        <v>98</v>
      </c>
      <c r="E92" s="20" t="s">
        <v>177</v>
      </c>
      <c r="F92" s="20" t="s">
        <v>544</v>
      </c>
      <c r="G92" s="932" t="s">
        <v>752</v>
      </c>
      <c r="H92" s="911">
        <v>44995</v>
      </c>
      <c r="I92" s="854" t="s">
        <v>1557</v>
      </c>
      <c r="J92" s="185" t="s">
        <v>904</v>
      </c>
      <c r="K92" s="132" t="s">
        <v>55</v>
      </c>
      <c r="L92" s="5" t="s">
        <v>904</v>
      </c>
      <c r="M92" s="135">
        <v>45043</v>
      </c>
      <c r="N92" s="859"/>
      <c r="O92" s="39"/>
      <c r="P92" s="537" t="s">
        <v>101</v>
      </c>
      <c r="Q92" s="25" t="s">
        <v>102</v>
      </c>
      <c r="R92" s="25" t="s">
        <v>103</v>
      </c>
      <c r="S92" s="18" t="s">
        <v>248</v>
      </c>
      <c r="T92" s="18" t="s">
        <v>170</v>
      </c>
      <c r="U92" s="18" t="s">
        <v>320</v>
      </c>
      <c r="V92" s="46"/>
      <c r="W92" s="19" t="s">
        <v>13</v>
      </c>
      <c r="X92" s="39" t="s">
        <v>242</v>
      </c>
      <c r="Y92" s="43" t="s">
        <v>21</v>
      </c>
      <c r="Z92" s="22" t="s">
        <v>53</v>
      </c>
      <c r="AA92" s="23"/>
      <c r="AB92" s="23" t="s">
        <v>247</v>
      </c>
      <c r="AC92" s="20" t="s">
        <v>18</v>
      </c>
      <c r="AD92" s="6" t="str">
        <f t="shared" si="20"/>
        <v>710_73_1380_5_112_24_D</v>
      </c>
      <c r="AE92" s="19"/>
      <c r="AF92" s="45" t="str">
        <f t="shared" si="21"/>
        <v>710_73_1380_5_112_24  Grundriss II Planausschnitt 4 - Achse A-D / 5-9</v>
      </c>
    </row>
    <row r="93" spans="1:32" s="445" customFormat="1" ht="12.75" customHeight="1" x14ac:dyDescent="0.25">
      <c r="A93" s="856">
        <v>710</v>
      </c>
      <c r="B93" s="118">
        <v>73</v>
      </c>
      <c r="C93" s="119" t="s">
        <v>11</v>
      </c>
      <c r="D93" s="120" t="s">
        <v>98</v>
      </c>
      <c r="E93" s="119" t="s">
        <v>177</v>
      </c>
      <c r="F93" s="119" t="s">
        <v>707</v>
      </c>
      <c r="G93" s="951" t="s">
        <v>19</v>
      </c>
      <c r="H93" s="918">
        <v>43958</v>
      </c>
      <c r="I93" s="964" t="s">
        <v>1556</v>
      </c>
      <c r="J93" s="856" t="s">
        <v>904</v>
      </c>
      <c r="K93" s="120" t="s">
        <v>55</v>
      </c>
      <c r="L93" s="118" t="s">
        <v>904</v>
      </c>
      <c r="M93" s="859"/>
      <c r="N93" s="859"/>
      <c r="O93" s="124"/>
      <c r="P93" s="965" t="s">
        <v>101</v>
      </c>
      <c r="Q93" s="121" t="s">
        <v>102</v>
      </c>
      <c r="R93" s="121" t="s">
        <v>103</v>
      </c>
      <c r="S93" s="122" t="s">
        <v>248</v>
      </c>
      <c r="T93" s="122" t="s">
        <v>170</v>
      </c>
      <c r="U93" s="122" t="s">
        <v>909</v>
      </c>
      <c r="V93" s="123"/>
      <c r="W93" s="120" t="s">
        <v>13</v>
      </c>
      <c r="X93" s="124" t="s">
        <v>242</v>
      </c>
      <c r="Y93" s="125" t="s">
        <v>21</v>
      </c>
      <c r="Z93" s="126"/>
      <c r="AA93" s="127"/>
      <c r="AB93" s="127" t="s">
        <v>247</v>
      </c>
      <c r="AC93" s="119" t="s">
        <v>28</v>
      </c>
      <c r="AD93" s="128" t="str">
        <f t="shared" si="20"/>
        <v>710_73_1380_5_112_30_A</v>
      </c>
      <c r="AE93" s="120"/>
      <c r="AF93" s="884" t="str">
        <f t="shared" si="21"/>
        <v>710_73_1380_5_112_30  Schnitte Heizungstechnik</v>
      </c>
    </row>
    <row r="94" spans="1:32" s="445" customFormat="1" ht="12.75" customHeight="1" x14ac:dyDescent="0.25">
      <c r="A94" s="856">
        <v>710</v>
      </c>
      <c r="B94" s="118">
        <v>73</v>
      </c>
      <c r="C94" s="119" t="s">
        <v>11</v>
      </c>
      <c r="D94" s="120" t="s">
        <v>98</v>
      </c>
      <c r="E94" s="119" t="s">
        <v>177</v>
      </c>
      <c r="F94" s="119" t="s">
        <v>707</v>
      </c>
      <c r="G94" s="951" t="s">
        <v>56</v>
      </c>
      <c r="H94" s="918">
        <v>44102</v>
      </c>
      <c r="I94" s="964" t="s">
        <v>1556</v>
      </c>
      <c r="J94" s="856" t="s">
        <v>904</v>
      </c>
      <c r="K94" s="120" t="s">
        <v>55</v>
      </c>
      <c r="L94" s="118" t="s">
        <v>904</v>
      </c>
      <c r="M94" s="859">
        <v>44113</v>
      </c>
      <c r="N94" s="859">
        <v>44103</v>
      </c>
      <c r="O94" s="124"/>
      <c r="P94" s="965" t="s">
        <v>101</v>
      </c>
      <c r="Q94" s="121" t="s">
        <v>102</v>
      </c>
      <c r="R94" s="121" t="s">
        <v>103</v>
      </c>
      <c r="S94" s="122" t="s">
        <v>248</v>
      </c>
      <c r="T94" s="122" t="s">
        <v>170</v>
      </c>
      <c r="U94" s="122" t="s">
        <v>909</v>
      </c>
      <c r="V94" s="123"/>
      <c r="W94" s="120" t="s">
        <v>13</v>
      </c>
      <c r="X94" s="124" t="s">
        <v>242</v>
      </c>
      <c r="Y94" s="125" t="s">
        <v>21</v>
      </c>
      <c r="Z94" s="126"/>
      <c r="AA94" s="127"/>
      <c r="AB94" s="127" t="s">
        <v>247</v>
      </c>
      <c r="AC94" s="119" t="s">
        <v>28</v>
      </c>
      <c r="AD94" s="128" t="str">
        <f t="shared" si="20"/>
        <v>710_73_1380_5_112_30_B</v>
      </c>
      <c r="AE94" s="120"/>
      <c r="AF94" s="884" t="str">
        <f t="shared" si="21"/>
        <v>710_73_1380_5_112_30  Schnitte Heizungstechnik</v>
      </c>
    </row>
    <row r="95" spans="1:32" s="445" customFormat="1" ht="12.75" customHeight="1" x14ac:dyDescent="0.25">
      <c r="A95" s="856">
        <v>710</v>
      </c>
      <c r="B95" s="118">
        <v>73</v>
      </c>
      <c r="C95" s="119" t="s">
        <v>11</v>
      </c>
      <c r="D95" s="120" t="s">
        <v>98</v>
      </c>
      <c r="E95" s="119" t="s">
        <v>177</v>
      </c>
      <c r="F95" s="119" t="s">
        <v>707</v>
      </c>
      <c r="G95" s="951" t="s">
        <v>54</v>
      </c>
      <c r="H95" s="918">
        <v>44529</v>
      </c>
      <c r="I95" s="964" t="s">
        <v>1556</v>
      </c>
      <c r="J95" s="856" t="s">
        <v>904</v>
      </c>
      <c r="K95" s="120" t="s">
        <v>55</v>
      </c>
      <c r="L95" s="118" t="s">
        <v>904</v>
      </c>
      <c r="M95" s="859">
        <v>44564</v>
      </c>
      <c r="N95" s="859">
        <v>44592</v>
      </c>
      <c r="O95" s="124"/>
      <c r="P95" s="965" t="s">
        <v>101</v>
      </c>
      <c r="Q95" s="121" t="s">
        <v>102</v>
      </c>
      <c r="R95" s="121" t="s">
        <v>103</v>
      </c>
      <c r="S95" s="122" t="s">
        <v>248</v>
      </c>
      <c r="T95" s="122" t="s">
        <v>170</v>
      </c>
      <c r="U95" s="122" t="s">
        <v>909</v>
      </c>
      <c r="V95" s="123"/>
      <c r="W95" s="120" t="s">
        <v>13</v>
      </c>
      <c r="X95" s="124" t="s">
        <v>242</v>
      </c>
      <c r="Y95" s="125" t="s">
        <v>21</v>
      </c>
      <c r="Z95" s="126"/>
      <c r="AA95" s="127"/>
      <c r="AB95" s="127" t="s">
        <v>247</v>
      </c>
      <c r="AC95" s="119" t="s">
        <v>28</v>
      </c>
      <c r="AD95" s="128" t="str">
        <f t="shared" ref="AD95" si="38">IF(A95="","",A95&amp;"_"&amp;B95&amp;"_"&amp;C95&amp;"_"&amp;D95&amp;"_"&amp;E95&amp;"_"&amp;F95&amp;"_"&amp;G95)</f>
        <v>710_73_1380_5_112_30_C</v>
      </c>
      <c r="AE95" s="120"/>
      <c r="AF95" s="884" t="str">
        <f t="shared" ref="AF95" si="39">IF(A95="","",A95&amp;"_"&amp;B95&amp;"_"&amp;C95&amp;"_"&amp;D95&amp;"_"&amp;E95&amp;"_"&amp;F95&amp;"  "&amp;U95)</f>
        <v>710_73_1380_5_112_30  Schnitte Heizungstechnik</v>
      </c>
    </row>
    <row r="96" spans="1:32" s="188" customFormat="1" ht="12.75" customHeight="1" x14ac:dyDescent="0.25">
      <c r="A96" s="29">
        <v>710</v>
      </c>
      <c r="B96" s="5">
        <v>73</v>
      </c>
      <c r="C96" s="20" t="s">
        <v>11</v>
      </c>
      <c r="D96" s="19" t="s">
        <v>98</v>
      </c>
      <c r="E96" s="20" t="s">
        <v>177</v>
      </c>
      <c r="F96" s="20" t="s">
        <v>707</v>
      </c>
      <c r="G96" s="932" t="s">
        <v>752</v>
      </c>
      <c r="H96" s="911">
        <v>44995</v>
      </c>
      <c r="I96" s="854" t="s">
        <v>1557</v>
      </c>
      <c r="J96" s="185" t="s">
        <v>904</v>
      </c>
      <c r="K96" s="132" t="s">
        <v>55</v>
      </c>
      <c r="L96" s="5" t="s">
        <v>904</v>
      </c>
      <c r="M96" s="135">
        <v>45043</v>
      </c>
      <c r="N96" s="859"/>
      <c r="O96" s="39"/>
      <c r="P96" s="537" t="s">
        <v>101</v>
      </c>
      <c r="Q96" s="25" t="s">
        <v>102</v>
      </c>
      <c r="R96" s="25" t="s">
        <v>103</v>
      </c>
      <c r="S96" s="18" t="s">
        <v>248</v>
      </c>
      <c r="T96" s="18" t="s">
        <v>170</v>
      </c>
      <c r="U96" s="18" t="s">
        <v>909</v>
      </c>
      <c r="V96" s="46"/>
      <c r="W96" s="19" t="s">
        <v>13</v>
      </c>
      <c r="X96" s="39" t="s">
        <v>242</v>
      </c>
      <c r="Y96" s="43" t="s">
        <v>21</v>
      </c>
      <c r="Z96" s="22"/>
      <c r="AA96" s="23"/>
      <c r="AB96" s="23" t="s">
        <v>247</v>
      </c>
      <c r="AC96" s="20" t="s">
        <v>28</v>
      </c>
      <c r="AD96" s="6" t="str">
        <f t="shared" si="20"/>
        <v>710_73_1380_5_112_30_D</v>
      </c>
      <c r="AE96" s="19"/>
      <c r="AF96" s="45" t="str">
        <f t="shared" si="21"/>
        <v>710_73_1380_5_112_30  Schnitte Heizungstechnik</v>
      </c>
    </row>
    <row r="97" spans="1:32" s="445" customFormat="1" ht="12.75" customHeight="1" x14ac:dyDescent="0.25">
      <c r="A97" s="856">
        <v>710</v>
      </c>
      <c r="B97" s="118">
        <v>73</v>
      </c>
      <c r="C97" s="119" t="s">
        <v>11</v>
      </c>
      <c r="D97" s="120" t="s">
        <v>98</v>
      </c>
      <c r="E97" s="119" t="s">
        <v>179</v>
      </c>
      <c r="F97" s="119" t="s">
        <v>25</v>
      </c>
      <c r="G97" s="951" t="s">
        <v>19</v>
      </c>
      <c r="H97" s="918">
        <v>43958</v>
      </c>
      <c r="I97" s="964" t="s">
        <v>1556</v>
      </c>
      <c r="J97" s="856" t="s">
        <v>904</v>
      </c>
      <c r="K97" s="120" t="s">
        <v>55</v>
      </c>
      <c r="L97" s="118" t="s">
        <v>904</v>
      </c>
      <c r="M97" s="859"/>
      <c r="N97" s="859"/>
      <c r="O97" s="124"/>
      <c r="P97" s="965" t="s">
        <v>101</v>
      </c>
      <c r="Q97" s="121" t="s">
        <v>102</v>
      </c>
      <c r="R97" s="121" t="s">
        <v>103</v>
      </c>
      <c r="S97" s="122" t="s">
        <v>248</v>
      </c>
      <c r="T97" s="122" t="s">
        <v>170</v>
      </c>
      <c r="U97" s="122" t="s">
        <v>148</v>
      </c>
      <c r="V97" s="123"/>
      <c r="W97" s="120" t="s">
        <v>13</v>
      </c>
      <c r="X97" s="124" t="s">
        <v>242</v>
      </c>
      <c r="Y97" s="125" t="s">
        <v>21</v>
      </c>
      <c r="Z97" s="126" t="s">
        <v>32</v>
      </c>
      <c r="AA97" s="127"/>
      <c r="AB97" s="127" t="s">
        <v>247</v>
      </c>
      <c r="AC97" s="119" t="s">
        <v>28</v>
      </c>
      <c r="AD97" s="128" t="str">
        <f t="shared" si="20"/>
        <v>710_73_1380_5_312_01_A</v>
      </c>
      <c r="AE97" s="120"/>
      <c r="AF97" s="884" t="str">
        <f t="shared" si="21"/>
        <v>710_73_1380_5_312_01  Schema</v>
      </c>
    </row>
    <row r="98" spans="1:32" s="445" customFormat="1" ht="12.75" customHeight="1" x14ac:dyDescent="0.25">
      <c r="A98" s="856">
        <v>710</v>
      </c>
      <c r="B98" s="118">
        <v>73</v>
      </c>
      <c r="C98" s="119" t="s">
        <v>11</v>
      </c>
      <c r="D98" s="120" t="s">
        <v>98</v>
      </c>
      <c r="E98" s="119" t="s">
        <v>179</v>
      </c>
      <c r="F98" s="119" t="s">
        <v>25</v>
      </c>
      <c r="G98" s="951" t="s">
        <v>56</v>
      </c>
      <c r="H98" s="918">
        <v>44102</v>
      </c>
      <c r="I98" s="964" t="s">
        <v>1556</v>
      </c>
      <c r="J98" s="856" t="s">
        <v>904</v>
      </c>
      <c r="K98" s="120" t="s">
        <v>55</v>
      </c>
      <c r="L98" s="118" t="s">
        <v>904</v>
      </c>
      <c r="M98" s="859">
        <v>44113</v>
      </c>
      <c r="N98" s="859">
        <v>44103</v>
      </c>
      <c r="O98" s="124"/>
      <c r="P98" s="965" t="s">
        <v>101</v>
      </c>
      <c r="Q98" s="121" t="s">
        <v>102</v>
      </c>
      <c r="R98" s="121" t="s">
        <v>103</v>
      </c>
      <c r="S98" s="122" t="s">
        <v>248</v>
      </c>
      <c r="T98" s="122" t="s">
        <v>170</v>
      </c>
      <c r="U98" s="122" t="s">
        <v>148</v>
      </c>
      <c r="V98" s="123"/>
      <c r="W98" s="120" t="s">
        <v>13</v>
      </c>
      <c r="X98" s="124" t="s">
        <v>242</v>
      </c>
      <c r="Y98" s="125" t="s">
        <v>21</v>
      </c>
      <c r="Z98" s="126" t="s">
        <v>32</v>
      </c>
      <c r="AA98" s="127"/>
      <c r="AB98" s="127" t="s">
        <v>247</v>
      </c>
      <c r="AC98" s="119" t="s">
        <v>28</v>
      </c>
      <c r="AD98" s="128" t="str">
        <f t="shared" si="20"/>
        <v>710_73_1380_5_312_01_B</v>
      </c>
      <c r="AE98" s="120"/>
      <c r="AF98" s="884" t="str">
        <f t="shared" si="21"/>
        <v>710_73_1380_5_312_01  Schema</v>
      </c>
    </row>
    <row r="99" spans="1:32" s="445" customFormat="1" ht="12.75" customHeight="1" x14ac:dyDescent="0.25">
      <c r="A99" s="856">
        <v>710</v>
      </c>
      <c r="B99" s="118">
        <v>73</v>
      </c>
      <c r="C99" s="119" t="s">
        <v>11</v>
      </c>
      <c r="D99" s="120" t="s">
        <v>98</v>
      </c>
      <c r="E99" s="119" t="s">
        <v>179</v>
      </c>
      <c r="F99" s="119" t="s">
        <v>25</v>
      </c>
      <c r="G99" s="951" t="s">
        <v>54</v>
      </c>
      <c r="H99" s="918">
        <v>44529</v>
      </c>
      <c r="I99" s="964" t="s">
        <v>1556</v>
      </c>
      <c r="J99" s="856" t="s">
        <v>904</v>
      </c>
      <c r="K99" s="120" t="s">
        <v>55</v>
      </c>
      <c r="L99" s="118" t="s">
        <v>904</v>
      </c>
      <c r="M99" s="859">
        <v>44557</v>
      </c>
      <c r="N99" s="859">
        <v>44592</v>
      </c>
      <c r="O99" s="124"/>
      <c r="P99" s="965" t="s">
        <v>101</v>
      </c>
      <c r="Q99" s="121" t="s">
        <v>102</v>
      </c>
      <c r="R99" s="121" t="s">
        <v>103</v>
      </c>
      <c r="S99" s="122" t="s">
        <v>248</v>
      </c>
      <c r="T99" s="122" t="s">
        <v>170</v>
      </c>
      <c r="U99" s="122" t="s">
        <v>148</v>
      </c>
      <c r="V99" s="123"/>
      <c r="W99" s="120" t="s">
        <v>13</v>
      </c>
      <c r="X99" s="124" t="s">
        <v>242</v>
      </c>
      <c r="Y99" s="125" t="s">
        <v>21</v>
      </c>
      <c r="Z99" s="126" t="s">
        <v>32</v>
      </c>
      <c r="AA99" s="127"/>
      <c r="AB99" s="127" t="s">
        <v>247</v>
      </c>
      <c r="AC99" s="119" t="s">
        <v>433</v>
      </c>
      <c r="AD99" s="128" t="str">
        <f t="shared" ref="AD99" si="40">IF(A99="","",A99&amp;"_"&amp;B99&amp;"_"&amp;C99&amp;"_"&amp;D99&amp;"_"&amp;E99&amp;"_"&amp;F99&amp;"_"&amp;G99)</f>
        <v>710_73_1380_5_312_01_C</v>
      </c>
      <c r="AE99" s="120"/>
      <c r="AF99" s="884" t="str">
        <f t="shared" ref="AF99" si="41">IF(A99="","",A99&amp;"_"&amp;B99&amp;"_"&amp;C99&amp;"_"&amp;D99&amp;"_"&amp;E99&amp;"_"&amp;F99&amp;"  "&amp;U99)</f>
        <v>710_73_1380_5_312_01  Schema</v>
      </c>
    </row>
    <row r="100" spans="1:32" s="188" customFormat="1" ht="12.75" customHeight="1" x14ac:dyDescent="0.25">
      <c r="A100" s="29">
        <v>710</v>
      </c>
      <c r="B100" s="5">
        <v>73</v>
      </c>
      <c r="C100" s="20" t="s">
        <v>11</v>
      </c>
      <c r="D100" s="19" t="s">
        <v>98</v>
      </c>
      <c r="E100" s="20" t="s">
        <v>179</v>
      </c>
      <c r="F100" s="20" t="s">
        <v>25</v>
      </c>
      <c r="G100" s="932" t="s">
        <v>752</v>
      </c>
      <c r="H100" s="911">
        <v>44995</v>
      </c>
      <c r="I100" s="854" t="s">
        <v>1557</v>
      </c>
      <c r="J100" s="185" t="s">
        <v>904</v>
      </c>
      <c r="K100" s="132" t="s">
        <v>55</v>
      </c>
      <c r="L100" s="5" t="s">
        <v>904</v>
      </c>
      <c r="M100" s="135">
        <v>45043</v>
      </c>
      <c r="N100" s="859"/>
      <c r="O100" s="39"/>
      <c r="P100" s="537" t="s">
        <v>101</v>
      </c>
      <c r="Q100" s="25" t="s">
        <v>102</v>
      </c>
      <c r="R100" s="25" t="s">
        <v>103</v>
      </c>
      <c r="S100" s="18" t="s">
        <v>248</v>
      </c>
      <c r="T100" s="18" t="s">
        <v>170</v>
      </c>
      <c r="U100" s="18" t="s">
        <v>148</v>
      </c>
      <c r="V100" s="46"/>
      <c r="W100" s="19" t="s">
        <v>13</v>
      </c>
      <c r="X100" s="39" t="s">
        <v>242</v>
      </c>
      <c r="Y100" s="43" t="s">
        <v>21</v>
      </c>
      <c r="Z100" s="22" t="s">
        <v>32</v>
      </c>
      <c r="AA100" s="23"/>
      <c r="AB100" s="23" t="s">
        <v>247</v>
      </c>
      <c r="AC100" s="20" t="s">
        <v>433</v>
      </c>
      <c r="AD100" s="6" t="str">
        <f t="shared" si="20"/>
        <v>710_73_1380_5_312_01_D</v>
      </c>
      <c r="AE100" s="19"/>
      <c r="AF100" s="45" t="str">
        <f t="shared" si="21"/>
        <v>710_73_1380_5_312_01  Schema</v>
      </c>
    </row>
    <row r="101" spans="1:32" s="188" customFormat="1" ht="12.75" customHeight="1" x14ac:dyDescent="0.25">
      <c r="A101" s="29"/>
      <c r="B101" s="5"/>
      <c r="C101" s="20"/>
      <c r="D101" s="19"/>
      <c r="E101" s="20"/>
      <c r="F101" s="20"/>
      <c r="G101" s="932"/>
      <c r="H101" s="911"/>
      <c r="I101" s="160"/>
      <c r="J101" s="185"/>
      <c r="K101" s="132"/>
      <c r="L101" s="5"/>
      <c r="M101" s="101"/>
      <c r="N101" s="5"/>
      <c r="O101" s="39"/>
      <c r="P101" s="537"/>
      <c r="Q101" s="25"/>
      <c r="R101" s="25"/>
      <c r="S101" s="18"/>
      <c r="T101" s="18"/>
      <c r="U101" s="18"/>
      <c r="V101" s="46"/>
      <c r="W101" s="19"/>
      <c r="X101" s="39"/>
      <c r="Y101" s="43"/>
      <c r="Z101" s="22"/>
      <c r="AA101" s="23"/>
      <c r="AB101" s="23"/>
      <c r="AC101" s="20"/>
      <c r="AD101" s="6"/>
      <c r="AE101" s="19"/>
      <c r="AF101" s="45"/>
    </row>
    <row r="102" spans="1:32" s="445" customFormat="1" ht="12.75" customHeight="1" x14ac:dyDescent="0.25">
      <c r="A102" s="856">
        <v>710</v>
      </c>
      <c r="B102" s="118">
        <v>73</v>
      </c>
      <c r="C102" s="119" t="s">
        <v>11</v>
      </c>
      <c r="D102" s="120" t="s">
        <v>98</v>
      </c>
      <c r="E102" s="119" t="s">
        <v>178</v>
      </c>
      <c r="F102" s="119" t="s">
        <v>279</v>
      </c>
      <c r="G102" s="951" t="s">
        <v>19</v>
      </c>
      <c r="H102" s="918">
        <v>43958</v>
      </c>
      <c r="I102" s="964" t="s">
        <v>1556</v>
      </c>
      <c r="J102" s="856" t="s">
        <v>904</v>
      </c>
      <c r="K102" s="120" t="s">
        <v>55</v>
      </c>
      <c r="L102" s="118" t="s">
        <v>904</v>
      </c>
      <c r="M102" s="859"/>
      <c r="N102" s="859"/>
      <c r="O102" s="124"/>
      <c r="P102" s="965" t="s">
        <v>101</v>
      </c>
      <c r="Q102" s="121" t="s">
        <v>102</v>
      </c>
      <c r="R102" s="121" t="s">
        <v>103</v>
      </c>
      <c r="S102" s="122" t="s">
        <v>248</v>
      </c>
      <c r="T102" s="122" t="s">
        <v>171</v>
      </c>
      <c r="U102" s="122" t="s">
        <v>314</v>
      </c>
      <c r="V102" s="123"/>
      <c r="W102" s="120" t="s">
        <v>13</v>
      </c>
      <c r="X102" s="124" t="s">
        <v>242</v>
      </c>
      <c r="Y102" s="125" t="s">
        <v>21</v>
      </c>
      <c r="Z102" s="126" t="s">
        <v>30</v>
      </c>
      <c r="AA102" s="127"/>
      <c r="AB102" s="127" t="s">
        <v>247</v>
      </c>
      <c r="AC102" s="119" t="s">
        <v>18</v>
      </c>
      <c r="AD102" s="128" t="str">
        <f t="shared" ref="AD102:AD167" si="42">IF(A102="","",A102&amp;"_"&amp;B102&amp;"_"&amp;C102&amp;"_"&amp;D102&amp;"_"&amp;E102&amp;"_"&amp;F102&amp;"_"&amp;G102)</f>
        <v>710_73_1380_5_113_10_A</v>
      </c>
      <c r="AE102" s="120"/>
      <c r="AF102" s="884" t="str">
        <f t="shared" ref="AF102:AF167" si="43">IF(A102="","",A102&amp;"_"&amp;B102&amp;"_"&amp;C102&amp;"_"&amp;D102&amp;"_"&amp;E102&amp;"_"&amp;F102&amp;"  "&amp;U102)</f>
        <v>710_73_1380_5_113_10  Grundriss I Übersichtsplan</v>
      </c>
    </row>
    <row r="103" spans="1:32" s="445" customFormat="1" ht="12.75" customHeight="1" x14ac:dyDescent="0.25">
      <c r="A103" s="856">
        <v>710</v>
      </c>
      <c r="B103" s="118">
        <v>73</v>
      </c>
      <c r="C103" s="119" t="s">
        <v>11</v>
      </c>
      <c r="D103" s="120" t="s">
        <v>98</v>
      </c>
      <c r="E103" s="119" t="s">
        <v>178</v>
      </c>
      <c r="F103" s="119" t="s">
        <v>279</v>
      </c>
      <c r="G103" s="951" t="s">
        <v>56</v>
      </c>
      <c r="H103" s="918">
        <v>44102</v>
      </c>
      <c r="I103" s="964" t="s">
        <v>1556</v>
      </c>
      <c r="J103" s="856" t="s">
        <v>904</v>
      </c>
      <c r="K103" s="120" t="s">
        <v>55</v>
      </c>
      <c r="L103" s="118" t="s">
        <v>904</v>
      </c>
      <c r="M103" s="859">
        <v>44113</v>
      </c>
      <c r="N103" s="859">
        <v>44103</v>
      </c>
      <c r="O103" s="124"/>
      <c r="P103" s="965" t="s">
        <v>101</v>
      </c>
      <c r="Q103" s="121" t="s">
        <v>102</v>
      </c>
      <c r="R103" s="121" t="s">
        <v>103</v>
      </c>
      <c r="S103" s="122" t="s">
        <v>248</v>
      </c>
      <c r="T103" s="122" t="s">
        <v>171</v>
      </c>
      <c r="U103" s="122" t="s">
        <v>314</v>
      </c>
      <c r="V103" s="123"/>
      <c r="W103" s="120" t="s">
        <v>13</v>
      </c>
      <c r="X103" s="124" t="s">
        <v>242</v>
      </c>
      <c r="Y103" s="125" t="s">
        <v>21</v>
      </c>
      <c r="Z103" s="126" t="s">
        <v>30</v>
      </c>
      <c r="AA103" s="127"/>
      <c r="AB103" s="127" t="s">
        <v>247</v>
      </c>
      <c r="AC103" s="119" t="s">
        <v>18</v>
      </c>
      <c r="AD103" s="128" t="str">
        <f t="shared" si="42"/>
        <v>710_73_1380_5_113_10_B</v>
      </c>
      <c r="AE103" s="120"/>
      <c r="AF103" s="884" t="str">
        <f t="shared" si="43"/>
        <v>710_73_1380_5_113_10  Grundriss I Übersichtsplan</v>
      </c>
    </row>
    <row r="104" spans="1:32" s="445" customFormat="1" ht="12.75" customHeight="1" x14ac:dyDescent="0.25">
      <c r="A104" s="856">
        <v>710</v>
      </c>
      <c r="B104" s="118">
        <v>73</v>
      </c>
      <c r="C104" s="119" t="s">
        <v>11</v>
      </c>
      <c r="D104" s="120" t="s">
        <v>98</v>
      </c>
      <c r="E104" s="119" t="s">
        <v>178</v>
      </c>
      <c r="F104" s="119" t="s">
        <v>279</v>
      </c>
      <c r="G104" s="951" t="s">
        <v>54</v>
      </c>
      <c r="H104" s="918">
        <v>44529</v>
      </c>
      <c r="I104" s="964" t="s">
        <v>1556</v>
      </c>
      <c r="J104" s="856" t="s">
        <v>904</v>
      </c>
      <c r="K104" s="120" t="s">
        <v>55</v>
      </c>
      <c r="L104" s="118" t="s">
        <v>904</v>
      </c>
      <c r="M104" s="859">
        <v>44557</v>
      </c>
      <c r="N104" s="859">
        <v>44592</v>
      </c>
      <c r="O104" s="124"/>
      <c r="P104" s="965" t="s">
        <v>101</v>
      </c>
      <c r="Q104" s="121" t="s">
        <v>102</v>
      </c>
      <c r="R104" s="121" t="s">
        <v>103</v>
      </c>
      <c r="S104" s="122" t="s">
        <v>248</v>
      </c>
      <c r="T104" s="122" t="s">
        <v>171</v>
      </c>
      <c r="U104" s="122" t="s">
        <v>314</v>
      </c>
      <c r="V104" s="123"/>
      <c r="W104" s="120" t="s">
        <v>13</v>
      </c>
      <c r="X104" s="124" t="s">
        <v>242</v>
      </c>
      <c r="Y104" s="125" t="s">
        <v>21</v>
      </c>
      <c r="Z104" s="126" t="s">
        <v>30</v>
      </c>
      <c r="AA104" s="127"/>
      <c r="AB104" s="127" t="s">
        <v>247</v>
      </c>
      <c r="AC104" s="119" t="s">
        <v>18</v>
      </c>
      <c r="AD104" s="128" t="str">
        <f t="shared" ref="AD104" si="44">IF(A104="","",A104&amp;"_"&amp;B104&amp;"_"&amp;C104&amp;"_"&amp;D104&amp;"_"&amp;E104&amp;"_"&amp;F104&amp;"_"&amp;G104)</f>
        <v>710_73_1380_5_113_10_C</v>
      </c>
      <c r="AE104" s="120"/>
      <c r="AF104" s="884" t="str">
        <f t="shared" ref="AF104" si="45">IF(A104="","",A104&amp;"_"&amp;B104&amp;"_"&amp;C104&amp;"_"&amp;D104&amp;"_"&amp;E104&amp;"_"&amp;F104&amp;"  "&amp;U104)</f>
        <v>710_73_1380_5_113_10  Grundriss I Übersichtsplan</v>
      </c>
    </row>
    <row r="105" spans="1:32" s="188" customFormat="1" ht="12.75" customHeight="1" x14ac:dyDescent="0.25">
      <c r="A105" s="29">
        <v>710</v>
      </c>
      <c r="B105" s="5">
        <v>73</v>
      </c>
      <c r="C105" s="20" t="s">
        <v>11</v>
      </c>
      <c r="D105" s="19" t="s">
        <v>98</v>
      </c>
      <c r="E105" s="20" t="s">
        <v>178</v>
      </c>
      <c r="F105" s="20" t="s">
        <v>279</v>
      </c>
      <c r="G105" s="932" t="s">
        <v>752</v>
      </c>
      <c r="H105" s="911">
        <v>44995</v>
      </c>
      <c r="I105" s="854" t="s">
        <v>1557</v>
      </c>
      <c r="J105" s="185" t="s">
        <v>904</v>
      </c>
      <c r="K105" s="132" t="s">
        <v>55</v>
      </c>
      <c r="L105" s="5" t="s">
        <v>904</v>
      </c>
      <c r="M105" s="135">
        <v>45043</v>
      </c>
      <c r="N105" s="859"/>
      <c r="O105" s="39"/>
      <c r="P105" s="537" t="s">
        <v>101</v>
      </c>
      <c r="Q105" s="25" t="s">
        <v>102</v>
      </c>
      <c r="R105" s="25" t="s">
        <v>103</v>
      </c>
      <c r="S105" s="18" t="s">
        <v>248</v>
      </c>
      <c r="T105" s="18" t="s">
        <v>171</v>
      </c>
      <c r="U105" s="18" t="s">
        <v>314</v>
      </c>
      <c r="V105" s="46"/>
      <c r="W105" s="19" t="s">
        <v>13</v>
      </c>
      <c r="X105" s="39" t="s">
        <v>242</v>
      </c>
      <c r="Y105" s="43" t="s">
        <v>21</v>
      </c>
      <c r="Z105" s="22" t="s">
        <v>30</v>
      </c>
      <c r="AA105" s="23"/>
      <c r="AB105" s="23" t="s">
        <v>247</v>
      </c>
      <c r="AC105" s="20" t="s">
        <v>18</v>
      </c>
      <c r="AD105" s="6" t="str">
        <f t="shared" si="42"/>
        <v>710_73_1380_5_113_10_D</v>
      </c>
      <c r="AE105" s="19"/>
      <c r="AF105" s="45" t="str">
        <f t="shared" si="43"/>
        <v>710_73_1380_5_113_10  Grundriss I Übersichtsplan</v>
      </c>
    </row>
    <row r="106" spans="1:32" s="445" customFormat="1" ht="12.75" customHeight="1" x14ac:dyDescent="0.25">
      <c r="A106" s="856">
        <v>710</v>
      </c>
      <c r="B106" s="118">
        <v>73</v>
      </c>
      <c r="C106" s="119" t="s">
        <v>11</v>
      </c>
      <c r="D106" s="120" t="s">
        <v>98</v>
      </c>
      <c r="E106" s="119" t="s">
        <v>178</v>
      </c>
      <c r="F106" s="119" t="s">
        <v>108</v>
      </c>
      <c r="G106" s="951" t="s">
        <v>19</v>
      </c>
      <c r="H106" s="918">
        <v>43958</v>
      </c>
      <c r="I106" s="964" t="s">
        <v>1556</v>
      </c>
      <c r="J106" s="856" t="s">
        <v>904</v>
      </c>
      <c r="K106" s="120" t="s">
        <v>55</v>
      </c>
      <c r="L106" s="118" t="s">
        <v>904</v>
      </c>
      <c r="M106" s="859"/>
      <c r="N106" s="859"/>
      <c r="O106" s="124"/>
      <c r="P106" s="965" t="s">
        <v>101</v>
      </c>
      <c r="Q106" s="121" t="s">
        <v>102</v>
      </c>
      <c r="R106" s="121" t="s">
        <v>103</v>
      </c>
      <c r="S106" s="122" t="s">
        <v>248</v>
      </c>
      <c r="T106" s="122" t="s">
        <v>171</v>
      </c>
      <c r="U106" s="122" t="s">
        <v>315</v>
      </c>
      <c r="V106" s="123"/>
      <c r="W106" s="120" t="s">
        <v>13</v>
      </c>
      <c r="X106" s="124" t="s">
        <v>242</v>
      </c>
      <c r="Y106" s="125" t="s">
        <v>21</v>
      </c>
      <c r="Z106" s="126" t="s">
        <v>53</v>
      </c>
      <c r="AA106" s="127"/>
      <c r="AB106" s="127" t="s">
        <v>247</v>
      </c>
      <c r="AC106" s="119" t="s">
        <v>18</v>
      </c>
      <c r="AD106" s="128" t="str">
        <f t="shared" si="42"/>
        <v>710_73_1380_5_113_11_A</v>
      </c>
      <c r="AE106" s="120"/>
      <c r="AF106" s="884" t="str">
        <f t="shared" si="43"/>
        <v>710_73_1380_5_113_11  Grundriss I Planausschnitt 1 - Achse A-D / 1-5</v>
      </c>
    </row>
    <row r="107" spans="1:32" s="445" customFormat="1" ht="12.75" customHeight="1" x14ac:dyDescent="0.25">
      <c r="A107" s="856">
        <v>710</v>
      </c>
      <c r="B107" s="118">
        <v>73</v>
      </c>
      <c r="C107" s="119" t="s">
        <v>11</v>
      </c>
      <c r="D107" s="120" t="s">
        <v>98</v>
      </c>
      <c r="E107" s="119" t="s">
        <v>178</v>
      </c>
      <c r="F107" s="119" t="s">
        <v>108</v>
      </c>
      <c r="G107" s="951" t="s">
        <v>56</v>
      </c>
      <c r="H107" s="918">
        <v>44102</v>
      </c>
      <c r="I107" s="964" t="s">
        <v>1556</v>
      </c>
      <c r="J107" s="856" t="s">
        <v>904</v>
      </c>
      <c r="K107" s="120" t="s">
        <v>55</v>
      </c>
      <c r="L107" s="118" t="s">
        <v>904</v>
      </c>
      <c r="M107" s="859">
        <v>44113</v>
      </c>
      <c r="N107" s="859">
        <v>44103</v>
      </c>
      <c r="O107" s="124"/>
      <c r="P107" s="965" t="s">
        <v>101</v>
      </c>
      <c r="Q107" s="121" t="s">
        <v>102</v>
      </c>
      <c r="R107" s="121" t="s">
        <v>103</v>
      </c>
      <c r="S107" s="122" t="s">
        <v>248</v>
      </c>
      <c r="T107" s="122" t="s">
        <v>171</v>
      </c>
      <c r="U107" s="122" t="s">
        <v>315</v>
      </c>
      <c r="V107" s="123"/>
      <c r="W107" s="120" t="s">
        <v>13</v>
      </c>
      <c r="X107" s="124" t="s">
        <v>242</v>
      </c>
      <c r="Y107" s="125" t="s">
        <v>21</v>
      </c>
      <c r="Z107" s="126" t="s">
        <v>53</v>
      </c>
      <c r="AA107" s="127"/>
      <c r="AB107" s="127" t="s">
        <v>247</v>
      </c>
      <c r="AC107" s="119" t="s">
        <v>18</v>
      </c>
      <c r="AD107" s="128" t="str">
        <f t="shared" si="42"/>
        <v>710_73_1380_5_113_11_B</v>
      </c>
      <c r="AE107" s="120"/>
      <c r="AF107" s="884" t="str">
        <f t="shared" si="43"/>
        <v>710_73_1380_5_113_11  Grundriss I Planausschnitt 1 - Achse A-D / 1-5</v>
      </c>
    </row>
    <row r="108" spans="1:32" s="445" customFormat="1" ht="12.75" customHeight="1" x14ac:dyDescent="0.25">
      <c r="A108" s="856">
        <v>710</v>
      </c>
      <c r="B108" s="118">
        <v>73</v>
      </c>
      <c r="C108" s="119" t="s">
        <v>11</v>
      </c>
      <c r="D108" s="120" t="s">
        <v>98</v>
      </c>
      <c r="E108" s="119" t="s">
        <v>178</v>
      </c>
      <c r="F108" s="119" t="s">
        <v>108</v>
      </c>
      <c r="G108" s="951" t="s">
        <v>54</v>
      </c>
      <c r="H108" s="918">
        <v>44529</v>
      </c>
      <c r="I108" s="964" t="s">
        <v>1556</v>
      </c>
      <c r="J108" s="856" t="s">
        <v>904</v>
      </c>
      <c r="K108" s="120" t="s">
        <v>55</v>
      </c>
      <c r="L108" s="118" t="s">
        <v>904</v>
      </c>
      <c r="M108" s="859">
        <v>44557</v>
      </c>
      <c r="N108" s="859">
        <v>44592</v>
      </c>
      <c r="O108" s="124"/>
      <c r="P108" s="965" t="s">
        <v>101</v>
      </c>
      <c r="Q108" s="121" t="s">
        <v>102</v>
      </c>
      <c r="R108" s="121" t="s">
        <v>103</v>
      </c>
      <c r="S108" s="122" t="s">
        <v>248</v>
      </c>
      <c r="T108" s="122" t="s">
        <v>171</v>
      </c>
      <c r="U108" s="122" t="s">
        <v>315</v>
      </c>
      <c r="V108" s="123"/>
      <c r="W108" s="120" t="s">
        <v>13</v>
      </c>
      <c r="X108" s="124" t="s">
        <v>242</v>
      </c>
      <c r="Y108" s="125" t="s">
        <v>21</v>
      </c>
      <c r="Z108" s="126" t="s">
        <v>53</v>
      </c>
      <c r="AA108" s="127"/>
      <c r="AB108" s="127" t="s">
        <v>247</v>
      </c>
      <c r="AC108" s="119" t="s">
        <v>18</v>
      </c>
      <c r="AD108" s="128" t="str">
        <f t="shared" ref="AD108" si="46">IF(A108="","",A108&amp;"_"&amp;B108&amp;"_"&amp;C108&amp;"_"&amp;D108&amp;"_"&amp;E108&amp;"_"&amp;F108&amp;"_"&amp;G108)</f>
        <v>710_73_1380_5_113_11_C</v>
      </c>
      <c r="AE108" s="120"/>
      <c r="AF108" s="884" t="str">
        <f t="shared" ref="AF108" si="47">IF(A108="","",A108&amp;"_"&amp;B108&amp;"_"&amp;C108&amp;"_"&amp;D108&amp;"_"&amp;E108&amp;"_"&amp;F108&amp;"  "&amp;U108)</f>
        <v>710_73_1380_5_113_11  Grundriss I Planausschnitt 1 - Achse A-D / 1-5</v>
      </c>
    </row>
    <row r="109" spans="1:32" s="188" customFormat="1" ht="12.75" customHeight="1" x14ac:dyDescent="0.25">
      <c r="A109" s="29">
        <v>710</v>
      </c>
      <c r="B109" s="5">
        <v>73</v>
      </c>
      <c r="C109" s="20" t="s">
        <v>11</v>
      </c>
      <c r="D109" s="19" t="s">
        <v>98</v>
      </c>
      <c r="E109" s="20" t="s">
        <v>178</v>
      </c>
      <c r="F109" s="20" t="s">
        <v>108</v>
      </c>
      <c r="G109" s="932" t="s">
        <v>752</v>
      </c>
      <c r="H109" s="911">
        <v>44995</v>
      </c>
      <c r="I109" s="854" t="s">
        <v>1557</v>
      </c>
      <c r="J109" s="185" t="s">
        <v>904</v>
      </c>
      <c r="K109" s="132" t="s">
        <v>55</v>
      </c>
      <c r="L109" s="5" t="s">
        <v>904</v>
      </c>
      <c r="M109" s="135">
        <v>45043</v>
      </c>
      <c r="N109" s="859"/>
      <c r="O109" s="39"/>
      <c r="P109" s="537" t="s">
        <v>101</v>
      </c>
      <c r="Q109" s="25" t="s">
        <v>102</v>
      </c>
      <c r="R109" s="25" t="s">
        <v>103</v>
      </c>
      <c r="S109" s="18" t="s">
        <v>248</v>
      </c>
      <c r="T109" s="18" t="s">
        <v>171</v>
      </c>
      <c r="U109" s="18" t="s">
        <v>315</v>
      </c>
      <c r="V109" s="46"/>
      <c r="W109" s="19" t="s">
        <v>13</v>
      </c>
      <c r="X109" s="39" t="s">
        <v>242</v>
      </c>
      <c r="Y109" s="43" t="s">
        <v>21</v>
      </c>
      <c r="Z109" s="22" t="s">
        <v>53</v>
      </c>
      <c r="AA109" s="23"/>
      <c r="AB109" s="23" t="s">
        <v>247</v>
      </c>
      <c r="AC109" s="20" t="s">
        <v>18</v>
      </c>
      <c r="AD109" s="6" t="str">
        <f t="shared" si="42"/>
        <v>710_73_1380_5_113_11_D</v>
      </c>
      <c r="AE109" s="19"/>
      <c r="AF109" s="45" t="str">
        <f t="shared" si="43"/>
        <v>710_73_1380_5_113_11  Grundriss I Planausschnitt 1 - Achse A-D / 1-5</v>
      </c>
    </row>
    <row r="110" spans="1:32" s="445" customFormat="1" ht="12.75" customHeight="1" x14ac:dyDescent="0.25">
      <c r="A110" s="856">
        <v>710</v>
      </c>
      <c r="B110" s="118">
        <v>73</v>
      </c>
      <c r="C110" s="119" t="s">
        <v>11</v>
      </c>
      <c r="D110" s="120" t="s">
        <v>98</v>
      </c>
      <c r="E110" s="119" t="s">
        <v>178</v>
      </c>
      <c r="F110" s="119" t="s">
        <v>109</v>
      </c>
      <c r="G110" s="951" t="s">
        <v>19</v>
      </c>
      <c r="H110" s="918">
        <v>43958</v>
      </c>
      <c r="I110" s="964" t="s">
        <v>1556</v>
      </c>
      <c r="J110" s="856" t="s">
        <v>904</v>
      </c>
      <c r="K110" s="120" t="s">
        <v>55</v>
      </c>
      <c r="L110" s="118" t="s">
        <v>904</v>
      </c>
      <c r="M110" s="859"/>
      <c r="N110" s="859"/>
      <c r="O110" s="124"/>
      <c r="P110" s="965" t="s">
        <v>101</v>
      </c>
      <c r="Q110" s="121" t="s">
        <v>102</v>
      </c>
      <c r="R110" s="121" t="s">
        <v>103</v>
      </c>
      <c r="S110" s="122" t="s">
        <v>248</v>
      </c>
      <c r="T110" s="122" t="s">
        <v>171</v>
      </c>
      <c r="U110" s="122" t="s">
        <v>316</v>
      </c>
      <c r="V110" s="123"/>
      <c r="W110" s="120" t="s">
        <v>13</v>
      </c>
      <c r="X110" s="124" t="s">
        <v>242</v>
      </c>
      <c r="Y110" s="125" t="s">
        <v>21</v>
      </c>
      <c r="Z110" s="126" t="s">
        <v>53</v>
      </c>
      <c r="AA110" s="127"/>
      <c r="AB110" s="127" t="s">
        <v>247</v>
      </c>
      <c r="AC110" s="119" t="s">
        <v>18</v>
      </c>
      <c r="AD110" s="128" t="str">
        <f t="shared" si="42"/>
        <v>710_73_1380_5_113_12_A</v>
      </c>
      <c r="AE110" s="120"/>
      <c r="AF110" s="884" t="str">
        <f t="shared" si="43"/>
        <v>710_73_1380_5_113_12  Grundriss I Planausschnitt 2 - Achse D-F / 1-5</v>
      </c>
    </row>
    <row r="111" spans="1:32" s="445" customFormat="1" ht="12.75" customHeight="1" x14ac:dyDescent="0.25">
      <c r="A111" s="856">
        <v>710</v>
      </c>
      <c r="B111" s="118">
        <v>73</v>
      </c>
      <c r="C111" s="119" t="s">
        <v>11</v>
      </c>
      <c r="D111" s="120" t="s">
        <v>98</v>
      </c>
      <c r="E111" s="119" t="s">
        <v>178</v>
      </c>
      <c r="F111" s="119" t="s">
        <v>109</v>
      </c>
      <c r="G111" s="951" t="s">
        <v>56</v>
      </c>
      <c r="H111" s="918">
        <v>44102</v>
      </c>
      <c r="I111" s="964" t="s">
        <v>1556</v>
      </c>
      <c r="J111" s="856" t="s">
        <v>904</v>
      </c>
      <c r="K111" s="120" t="s">
        <v>55</v>
      </c>
      <c r="L111" s="118" t="s">
        <v>904</v>
      </c>
      <c r="M111" s="859">
        <v>44113</v>
      </c>
      <c r="N111" s="859">
        <v>44103</v>
      </c>
      <c r="O111" s="124"/>
      <c r="P111" s="965" t="s">
        <v>101</v>
      </c>
      <c r="Q111" s="121" t="s">
        <v>102</v>
      </c>
      <c r="R111" s="121" t="s">
        <v>103</v>
      </c>
      <c r="S111" s="122" t="s">
        <v>248</v>
      </c>
      <c r="T111" s="122" t="s">
        <v>171</v>
      </c>
      <c r="U111" s="122" t="s">
        <v>316</v>
      </c>
      <c r="V111" s="123"/>
      <c r="W111" s="120" t="s">
        <v>13</v>
      </c>
      <c r="X111" s="124" t="s">
        <v>242</v>
      </c>
      <c r="Y111" s="125" t="s">
        <v>21</v>
      </c>
      <c r="Z111" s="126" t="s">
        <v>53</v>
      </c>
      <c r="AA111" s="127"/>
      <c r="AB111" s="127" t="s">
        <v>247</v>
      </c>
      <c r="AC111" s="119" t="s">
        <v>18</v>
      </c>
      <c r="AD111" s="128" t="str">
        <f t="shared" si="42"/>
        <v>710_73_1380_5_113_12_B</v>
      </c>
      <c r="AE111" s="120"/>
      <c r="AF111" s="884" t="str">
        <f t="shared" si="43"/>
        <v>710_73_1380_5_113_12  Grundriss I Planausschnitt 2 - Achse D-F / 1-5</v>
      </c>
    </row>
    <row r="112" spans="1:32" s="445" customFormat="1" ht="12.75" customHeight="1" x14ac:dyDescent="0.25">
      <c r="A112" s="856">
        <v>710</v>
      </c>
      <c r="B112" s="118">
        <v>73</v>
      </c>
      <c r="C112" s="119" t="s">
        <v>11</v>
      </c>
      <c r="D112" s="120" t="s">
        <v>98</v>
      </c>
      <c r="E112" s="119" t="s">
        <v>178</v>
      </c>
      <c r="F112" s="119" t="s">
        <v>109</v>
      </c>
      <c r="G112" s="951" t="s">
        <v>54</v>
      </c>
      <c r="H112" s="918">
        <v>44529</v>
      </c>
      <c r="I112" s="964" t="s">
        <v>1556</v>
      </c>
      <c r="J112" s="856" t="s">
        <v>904</v>
      </c>
      <c r="K112" s="120" t="s">
        <v>55</v>
      </c>
      <c r="L112" s="118" t="s">
        <v>904</v>
      </c>
      <c r="M112" s="859">
        <v>44557</v>
      </c>
      <c r="N112" s="859">
        <v>44592</v>
      </c>
      <c r="O112" s="124"/>
      <c r="P112" s="965" t="s">
        <v>101</v>
      </c>
      <c r="Q112" s="121" t="s">
        <v>102</v>
      </c>
      <c r="R112" s="121" t="s">
        <v>103</v>
      </c>
      <c r="S112" s="122" t="s">
        <v>248</v>
      </c>
      <c r="T112" s="122" t="s">
        <v>171</v>
      </c>
      <c r="U112" s="122" t="s">
        <v>316</v>
      </c>
      <c r="V112" s="123"/>
      <c r="W112" s="120" t="s">
        <v>13</v>
      </c>
      <c r="X112" s="124" t="s">
        <v>242</v>
      </c>
      <c r="Y112" s="125" t="s">
        <v>21</v>
      </c>
      <c r="Z112" s="126" t="s">
        <v>53</v>
      </c>
      <c r="AA112" s="127"/>
      <c r="AB112" s="127" t="s">
        <v>247</v>
      </c>
      <c r="AC112" s="119" t="s">
        <v>18</v>
      </c>
      <c r="AD112" s="128" t="str">
        <f t="shared" ref="AD112" si="48">IF(A112="","",A112&amp;"_"&amp;B112&amp;"_"&amp;C112&amp;"_"&amp;D112&amp;"_"&amp;E112&amp;"_"&amp;F112&amp;"_"&amp;G112)</f>
        <v>710_73_1380_5_113_12_C</v>
      </c>
      <c r="AE112" s="120"/>
      <c r="AF112" s="884" t="str">
        <f t="shared" ref="AF112" si="49">IF(A112="","",A112&amp;"_"&amp;B112&amp;"_"&amp;C112&amp;"_"&amp;D112&amp;"_"&amp;E112&amp;"_"&amp;F112&amp;"  "&amp;U112)</f>
        <v>710_73_1380_5_113_12  Grundriss I Planausschnitt 2 - Achse D-F / 1-5</v>
      </c>
    </row>
    <row r="113" spans="1:32" s="188" customFormat="1" ht="12.75" customHeight="1" x14ac:dyDescent="0.25">
      <c r="A113" s="29">
        <v>710</v>
      </c>
      <c r="B113" s="5">
        <v>73</v>
      </c>
      <c r="C113" s="20" t="s">
        <v>11</v>
      </c>
      <c r="D113" s="19" t="s">
        <v>98</v>
      </c>
      <c r="E113" s="20" t="s">
        <v>178</v>
      </c>
      <c r="F113" s="20" t="s">
        <v>109</v>
      </c>
      <c r="G113" s="932" t="s">
        <v>752</v>
      </c>
      <c r="H113" s="911">
        <v>44995</v>
      </c>
      <c r="I113" s="854" t="s">
        <v>1557</v>
      </c>
      <c r="J113" s="185" t="s">
        <v>904</v>
      </c>
      <c r="K113" s="132" t="s">
        <v>55</v>
      </c>
      <c r="L113" s="5" t="s">
        <v>904</v>
      </c>
      <c r="M113" s="135">
        <v>45043</v>
      </c>
      <c r="N113" s="859"/>
      <c r="O113" s="39"/>
      <c r="P113" s="537" t="s">
        <v>101</v>
      </c>
      <c r="Q113" s="25" t="s">
        <v>102</v>
      </c>
      <c r="R113" s="25" t="s">
        <v>103</v>
      </c>
      <c r="S113" s="18" t="s">
        <v>248</v>
      </c>
      <c r="T113" s="18" t="s">
        <v>171</v>
      </c>
      <c r="U113" s="18" t="s">
        <v>316</v>
      </c>
      <c r="V113" s="46"/>
      <c r="W113" s="19" t="s">
        <v>13</v>
      </c>
      <c r="X113" s="39" t="s">
        <v>242</v>
      </c>
      <c r="Y113" s="43" t="s">
        <v>21</v>
      </c>
      <c r="Z113" s="22" t="s">
        <v>53</v>
      </c>
      <c r="AA113" s="23"/>
      <c r="AB113" s="23" t="s">
        <v>247</v>
      </c>
      <c r="AC113" s="20" t="s">
        <v>18</v>
      </c>
      <c r="AD113" s="6" t="str">
        <f t="shared" si="42"/>
        <v>710_73_1380_5_113_12_D</v>
      </c>
      <c r="AE113" s="19"/>
      <c r="AF113" s="45" t="str">
        <f t="shared" si="43"/>
        <v>710_73_1380_5_113_12  Grundriss I Planausschnitt 2 - Achse D-F / 1-5</v>
      </c>
    </row>
    <row r="114" spans="1:32" s="445" customFormat="1" ht="12.75" customHeight="1" x14ac:dyDescent="0.25">
      <c r="A114" s="856">
        <v>710</v>
      </c>
      <c r="B114" s="118">
        <v>73</v>
      </c>
      <c r="C114" s="119" t="s">
        <v>11</v>
      </c>
      <c r="D114" s="120" t="s">
        <v>98</v>
      </c>
      <c r="E114" s="119" t="s">
        <v>178</v>
      </c>
      <c r="F114" s="119" t="s">
        <v>276</v>
      </c>
      <c r="G114" s="951" t="s">
        <v>19</v>
      </c>
      <c r="H114" s="918">
        <v>43958</v>
      </c>
      <c r="I114" s="964" t="s">
        <v>1556</v>
      </c>
      <c r="J114" s="856" t="s">
        <v>904</v>
      </c>
      <c r="K114" s="120" t="s">
        <v>55</v>
      </c>
      <c r="L114" s="118" t="s">
        <v>904</v>
      </c>
      <c r="M114" s="859"/>
      <c r="N114" s="859"/>
      <c r="O114" s="124"/>
      <c r="P114" s="965" t="s">
        <v>101</v>
      </c>
      <c r="Q114" s="121" t="s">
        <v>102</v>
      </c>
      <c r="R114" s="121" t="s">
        <v>103</v>
      </c>
      <c r="S114" s="122" t="s">
        <v>248</v>
      </c>
      <c r="T114" s="122" t="s">
        <v>171</v>
      </c>
      <c r="U114" s="122" t="s">
        <v>323</v>
      </c>
      <c r="V114" s="123"/>
      <c r="W114" s="120" t="s">
        <v>13</v>
      </c>
      <c r="X114" s="124" t="s">
        <v>242</v>
      </c>
      <c r="Y114" s="125" t="s">
        <v>21</v>
      </c>
      <c r="Z114" s="126" t="s">
        <v>53</v>
      </c>
      <c r="AA114" s="127"/>
      <c r="AB114" s="127" t="s">
        <v>247</v>
      </c>
      <c r="AC114" s="119" t="s">
        <v>18</v>
      </c>
      <c r="AD114" s="128" t="str">
        <f t="shared" si="42"/>
        <v>710_73_1380_5_113_13_A</v>
      </c>
      <c r="AE114" s="120"/>
      <c r="AF114" s="884" t="str">
        <f t="shared" si="43"/>
        <v>710_73_1380_5_113_13  Grundriss I Planausschnitt 3 - Achse D-F / 5-9</v>
      </c>
    </row>
    <row r="115" spans="1:32" s="445" customFormat="1" ht="12.75" customHeight="1" x14ac:dyDescent="0.25">
      <c r="A115" s="856">
        <v>710</v>
      </c>
      <c r="B115" s="118">
        <v>73</v>
      </c>
      <c r="C115" s="119" t="s">
        <v>11</v>
      </c>
      <c r="D115" s="120" t="s">
        <v>98</v>
      </c>
      <c r="E115" s="119" t="s">
        <v>178</v>
      </c>
      <c r="F115" s="119" t="s">
        <v>276</v>
      </c>
      <c r="G115" s="951" t="s">
        <v>56</v>
      </c>
      <c r="H115" s="918">
        <v>44102</v>
      </c>
      <c r="I115" s="964" t="s">
        <v>1556</v>
      </c>
      <c r="J115" s="856" t="s">
        <v>904</v>
      </c>
      <c r="K115" s="120" t="s">
        <v>55</v>
      </c>
      <c r="L115" s="118" t="s">
        <v>904</v>
      </c>
      <c r="M115" s="859">
        <v>44113</v>
      </c>
      <c r="N115" s="859">
        <v>44103</v>
      </c>
      <c r="O115" s="124"/>
      <c r="P115" s="965" t="s">
        <v>101</v>
      </c>
      <c r="Q115" s="121" t="s">
        <v>102</v>
      </c>
      <c r="R115" s="121" t="s">
        <v>103</v>
      </c>
      <c r="S115" s="122" t="s">
        <v>248</v>
      </c>
      <c r="T115" s="122" t="s">
        <v>171</v>
      </c>
      <c r="U115" s="122" t="s">
        <v>323</v>
      </c>
      <c r="V115" s="123"/>
      <c r="W115" s="120" t="s">
        <v>13</v>
      </c>
      <c r="X115" s="124" t="s">
        <v>242</v>
      </c>
      <c r="Y115" s="125" t="s">
        <v>21</v>
      </c>
      <c r="Z115" s="126" t="s">
        <v>53</v>
      </c>
      <c r="AA115" s="127"/>
      <c r="AB115" s="127" t="s">
        <v>247</v>
      </c>
      <c r="AC115" s="119" t="s">
        <v>18</v>
      </c>
      <c r="AD115" s="128" t="str">
        <f t="shared" si="42"/>
        <v>710_73_1380_5_113_13_B</v>
      </c>
      <c r="AE115" s="120"/>
      <c r="AF115" s="884" t="str">
        <f t="shared" si="43"/>
        <v>710_73_1380_5_113_13  Grundriss I Planausschnitt 3 - Achse D-F / 5-9</v>
      </c>
    </row>
    <row r="116" spans="1:32" s="445" customFormat="1" ht="12.75" customHeight="1" x14ac:dyDescent="0.25">
      <c r="A116" s="856">
        <v>710</v>
      </c>
      <c r="B116" s="118">
        <v>73</v>
      </c>
      <c r="C116" s="119" t="s">
        <v>11</v>
      </c>
      <c r="D116" s="120" t="s">
        <v>98</v>
      </c>
      <c r="E116" s="119" t="s">
        <v>178</v>
      </c>
      <c r="F116" s="119" t="s">
        <v>276</v>
      </c>
      <c r="G116" s="951" t="s">
        <v>54</v>
      </c>
      <c r="H116" s="918">
        <v>44529</v>
      </c>
      <c r="I116" s="964" t="s">
        <v>1556</v>
      </c>
      <c r="J116" s="856" t="s">
        <v>904</v>
      </c>
      <c r="K116" s="120" t="s">
        <v>55</v>
      </c>
      <c r="L116" s="118" t="s">
        <v>904</v>
      </c>
      <c r="M116" s="859">
        <v>44557</v>
      </c>
      <c r="N116" s="859">
        <v>44592</v>
      </c>
      <c r="O116" s="124"/>
      <c r="P116" s="965" t="s">
        <v>101</v>
      </c>
      <c r="Q116" s="121" t="s">
        <v>102</v>
      </c>
      <c r="R116" s="121" t="s">
        <v>103</v>
      </c>
      <c r="S116" s="122" t="s">
        <v>248</v>
      </c>
      <c r="T116" s="122" t="s">
        <v>171</v>
      </c>
      <c r="U116" s="122" t="s">
        <v>323</v>
      </c>
      <c r="V116" s="123"/>
      <c r="W116" s="120" t="s">
        <v>13</v>
      </c>
      <c r="X116" s="124" t="s">
        <v>242</v>
      </c>
      <c r="Y116" s="125" t="s">
        <v>21</v>
      </c>
      <c r="Z116" s="126" t="s">
        <v>53</v>
      </c>
      <c r="AA116" s="127"/>
      <c r="AB116" s="127" t="s">
        <v>247</v>
      </c>
      <c r="AC116" s="119" t="s">
        <v>18</v>
      </c>
      <c r="AD116" s="128" t="str">
        <f t="shared" ref="AD116" si="50">IF(A116="","",A116&amp;"_"&amp;B116&amp;"_"&amp;C116&amp;"_"&amp;D116&amp;"_"&amp;E116&amp;"_"&amp;F116&amp;"_"&amp;G116)</f>
        <v>710_73_1380_5_113_13_C</v>
      </c>
      <c r="AE116" s="120"/>
      <c r="AF116" s="884" t="str">
        <f t="shared" ref="AF116" si="51">IF(A116="","",A116&amp;"_"&amp;B116&amp;"_"&amp;C116&amp;"_"&amp;D116&amp;"_"&amp;E116&amp;"_"&amp;F116&amp;"  "&amp;U116)</f>
        <v>710_73_1380_5_113_13  Grundriss I Planausschnitt 3 - Achse D-F / 5-9</v>
      </c>
    </row>
    <row r="117" spans="1:32" s="188" customFormat="1" ht="12.75" customHeight="1" x14ac:dyDescent="0.25">
      <c r="A117" s="29">
        <v>710</v>
      </c>
      <c r="B117" s="5">
        <v>73</v>
      </c>
      <c r="C117" s="20" t="s">
        <v>11</v>
      </c>
      <c r="D117" s="19" t="s">
        <v>98</v>
      </c>
      <c r="E117" s="20" t="s">
        <v>178</v>
      </c>
      <c r="F117" s="20" t="s">
        <v>276</v>
      </c>
      <c r="G117" s="932" t="s">
        <v>752</v>
      </c>
      <c r="H117" s="911">
        <v>44995</v>
      </c>
      <c r="I117" s="854" t="s">
        <v>1557</v>
      </c>
      <c r="J117" s="185" t="s">
        <v>904</v>
      </c>
      <c r="K117" s="132" t="s">
        <v>55</v>
      </c>
      <c r="L117" s="5" t="s">
        <v>904</v>
      </c>
      <c r="M117" s="135">
        <v>45043</v>
      </c>
      <c r="N117" s="859"/>
      <c r="O117" s="39"/>
      <c r="P117" s="537" t="s">
        <v>101</v>
      </c>
      <c r="Q117" s="25" t="s">
        <v>102</v>
      </c>
      <c r="R117" s="25" t="s">
        <v>103</v>
      </c>
      <c r="S117" s="18" t="s">
        <v>248</v>
      </c>
      <c r="T117" s="18" t="s">
        <v>171</v>
      </c>
      <c r="U117" s="18" t="s">
        <v>323</v>
      </c>
      <c r="V117" s="46"/>
      <c r="W117" s="19" t="s">
        <v>13</v>
      </c>
      <c r="X117" s="39" t="s">
        <v>242</v>
      </c>
      <c r="Y117" s="43" t="s">
        <v>21</v>
      </c>
      <c r="Z117" s="22" t="s">
        <v>53</v>
      </c>
      <c r="AA117" s="23"/>
      <c r="AB117" s="23" t="s">
        <v>247</v>
      </c>
      <c r="AC117" s="20" t="s">
        <v>18</v>
      </c>
      <c r="AD117" s="6" t="str">
        <f t="shared" si="42"/>
        <v>710_73_1380_5_113_13_D</v>
      </c>
      <c r="AE117" s="19"/>
      <c r="AF117" s="45" t="str">
        <f t="shared" si="43"/>
        <v>710_73_1380_5_113_13  Grundriss I Planausschnitt 3 - Achse D-F / 5-9</v>
      </c>
    </row>
    <row r="118" spans="1:32" s="445" customFormat="1" ht="12.75" customHeight="1" x14ac:dyDescent="0.25">
      <c r="A118" s="856">
        <v>710</v>
      </c>
      <c r="B118" s="118">
        <v>73</v>
      </c>
      <c r="C118" s="119" t="s">
        <v>11</v>
      </c>
      <c r="D118" s="120" t="s">
        <v>98</v>
      </c>
      <c r="E118" s="119" t="s">
        <v>178</v>
      </c>
      <c r="F118" s="119" t="s">
        <v>280</v>
      </c>
      <c r="G118" s="951" t="s">
        <v>19</v>
      </c>
      <c r="H118" s="918">
        <v>43958</v>
      </c>
      <c r="I118" s="964" t="s">
        <v>1556</v>
      </c>
      <c r="J118" s="856" t="s">
        <v>904</v>
      </c>
      <c r="K118" s="120" t="s">
        <v>55</v>
      </c>
      <c r="L118" s="118" t="s">
        <v>904</v>
      </c>
      <c r="M118" s="859"/>
      <c r="N118" s="859"/>
      <c r="O118" s="124"/>
      <c r="P118" s="965" t="s">
        <v>101</v>
      </c>
      <c r="Q118" s="121" t="s">
        <v>102</v>
      </c>
      <c r="R118" s="121" t="s">
        <v>103</v>
      </c>
      <c r="S118" s="122" t="s">
        <v>248</v>
      </c>
      <c r="T118" s="122" t="s">
        <v>171</v>
      </c>
      <c r="U118" s="122" t="s">
        <v>317</v>
      </c>
      <c r="V118" s="123"/>
      <c r="W118" s="120" t="s">
        <v>13</v>
      </c>
      <c r="X118" s="124" t="s">
        <v>242</v>
      </c>
      <c r="Y118" s="125" t="s">
        <v>21</v>
      </c>
      <c r="Z118" s="126" t="s">
        <v>53</v>
      </c>
      <c r="AA118" s="127"/>
      <c r="AB118" s="127" t="s">
        <v>247</v>
      </c>
      <c r="AC118" s="119" t="s">
        <v>18</v>
      </c>
      <c r="AD118" s="128" t="str">
        <f t="shared" si="42"/>
        <v>710_73_1380_5_113_14_A</v>
      </c>
      <c r="AE118" s="120"/>
      <c r="AF118" s="884" t="str">
        <f t="shared" si="43"/>
        <v>710_73_1380_5_113_14  Grundriss I Planausschnitt 4 - Achse A-D / 5-9</v>
      </c>
    </row>
    <row r="119" spans="1:32" s="445" customFormat="1" ht="12.75" customHeight="1" x14ac:dyDescent="0.25">
      <c r="A119" s="856">
        <v>710</v>
      </c>
      <c r="B119" s="118">
        <v>73</v>
      </c>
      <c r="C119" s="119" t="s">
        <v>11</v>
      </c>
      <c r="D119" s="120" t="s">
        <v>98</v>
      </c>
      <c r="E119" s="119" t="s">
        <v>178</v>
      </c>
      <c r="F119" s="119" t="s">
        <v>280</v>
      </c>
      <c r="G119" s="951" t="s">
        <v>56</v>
      </c>
      <c r="H119" s="918">
        <v>44102</v>
      </c>
      <c r="I119" s="964" t="s">
        <v>1556</v>
      </c>
      <c r="J119" s="856" t="s">
        <v>904</v>
      </c>
      <c r="K119" s="120" t="s">
        <v>55</v>
      </c>
      <c r="L119" s="118" t="s">
        <v>904</v>
      </c>
      <c r="M119" s="859">
        <v>44113</v>
      </c>
      <c r="N119" s="859">
        <v>44103</v>
      </c>
      <c r="O119" s="124"/>
      <c r="P119" s="965" t="s">
        <v>101</v>
      </c>
      <c r="Q119" s="121" t="s">
        <v>102</v>
      </c>
      <c r="R119" s="121" t="s">
        <v>103</v>
      </c>
      <c r="S119" s="122" t="s">
        <v>248</v>
      </c>
      <c r="T119" s="122" t="s">
        <v>171</v>
      </c>
      <c r="U119" s="122" t="s">
        <v>317</v>
      </c>
      <c r="V119" s="123"/>
      <c r="W119" s="120" t="s">
        <v>13</v>
      </c>
      <c r="X119" s="124" t="s">
        <v>242</v>
      </c>
      <c r="Y119" s="125" t="s">
        <v>21</v>
      </c>
      <c r="Z119" s="126" t="s">
        <v>53</v>
      </c>
      <c r="AA119" s="127"/>
      <c r="AB119" s="127" t="s">
        <v>247</v>
      </c>
      <c r="AC119" s="119" t="s">
        <v>18</v>
      </c>
      <c r="AD119" s="128" t="str">
        <f t="shared" si="42"/>
        <v>710_73_1380_5_113_14_B</v>
      </c>
      <c r="AE119" s="120"/>
      <c r="AF119" s="884" t="str">
        <f t="shared" si="43"/>
        <v>710_73_1380_5_113_14  Grundriss I Planausschnitt 4 - Achse A-D / 5-9</v>
      </c>
    </row>
    <row r="120" spans="1:32" s="445" customFormat="1" ht="12.75" customHeight="1" x14ac:dyDescent="0.25">
      <c r="A120" s="856">
        <v>710</v>
      </c>
      <c r="B120" s="118">
        <v>73</v>
      </c>
      <c r="C120" s="119" t="s">
        <v>11</v>
      </c>
      <c r="D120" s="120" t="s">
        <v>98</v>
      </c>
      <c r="E120" s="119" t="s">
        <v>178</v>
      </c>
      <c r="F120" s="119" t="s">
        <v>280</v>
      </c>
      <c r="G120" s="951" t="s">
        <v>54</v>
      </c>
      <c r="H120" s="918">
        <v>44529</v>
      </c>
      <c r="I120" s="964" t="s">
        <v>1556</v>
      </c>
      <c r="J120" s="856" t="s">
        <v>904</v>
      </c>
      <c r="K120" s="120" t="s">
        <v>55</v>
      </c>
      <c r="L120" s="118" t="s">
        <v>904</v>
      </c>
      <c r="M120" s="859">
        <v>44557</v>
      </c>
      <c r="N120" s="859">
        <v>44592</v>
      </c>
      <c r="O120" s="124"/>
      <c r="P120" s="965" t="s">
        <v>101</v>
      </c>
      <c r="Q120" s="121" t="s">
        <v>102</v>
      </c>
      <c r="R120" s="121" t="s">
        <v>103</v>
      </c>
      <c r="S120" s="122" t="s">
        <v>248</v>
      </c>
      <c r="T120" s="122" t="s">
        <v>171</v>
      </c>
      <c r="U120" s="122" t="s">
        <v>317</v>
      </c>
      <c r="V120" s="123"/>
      <c r="W120" s="120" t="s">
        <v>13</v>
      </c>
      <c r="X120" s="124" t="s">
        <v>242</v>
      </c>
      <c r="Y120" s="125" t="s">
        <v>21</v>
      </c>
      <c r="Z120" s="126" t="s">
        <v>53</v>
      </c>
      <c r="AA120" s="127"/>
      <c r="AB120" s="127" t="s">
        <v>247</v>
      </c>
      <c r="AC120" s="119" t="s">
        <v>18</v>
      </c>
      <c r="AD120" s="128" t="str">
        <f t="shared" ref="AD120" si="52">IF(A120="","",A120&amp;"_"&amp;B120&amp;"_"&amp;C120&amp;"_"&amp;D120&amp;"_"&amp;E120&amp;"_"&amp;F120&amp;"_"&amp;G120)</f>
        <v>710_73_1380_5_113_14_C</v>
      </c>
      <c r="AE120" s="120"/>
      <c r="AF120" s="884" t="str">
        <f t="shared" ref="AF120" si="53">IF(A120="","",A120&amp;"_"&amp;B120&amp;"_"&amp;C120&amp;"_"&amp;D120&amp;"_"&amp;E120&amp;"_"&amp;F120&amp;"  "&amp;U120)</f>
        <v>710_73_1380_5_113_14  Grundriss I Planausschnitt 4 - Achse A-D / 5-9</v>
      </c>
    </row>
    <row r="121" spans="1:32" s="188" customFormat="1" ht="12.75" customHeight="1" x14ac:dyDescent="0.25">
      <c r="A121" s="29">
        <v>710</v>
      </c>
      <c r="B121" s="5">
        <v>73</v>
      </c>
      <c r="C121" s="20" t="s">
        <v>11</v>
      </c>
      <c r="D121" s="19" t="s">
        <v>98</v>
      </c>
      <c r="E121" s="20" t="s">
        <v>178</v>
      </c>
      <c r="F121" s="20" t="s">
        <v>280</v>
      </c>
      <c r="G121" s="932" t="s">
        <v>752</v>
      </c>
      <c r="H121" s="911">
        <v>44995</v>
      </c>
      <c r="I121" s="854" t="s">
        <v>1557</v>
      </c>
      <c r="J121" s="185" t="s">
        <v>904</v>
      </c>
      <c r="K121" s="132" t="s">
        <v>55</v>
      </c>
      <c r="L121" s="5" t="s">
        <v>904</v>
      </c>
      <c r="M121" s="135">
        <v>45043</v>
      </c>
      <c r="N121" s="859"/>
      <c r="O121" s="39"/>
      <c r="P121" s="537" t="s">
        <v>101</v>
      </c>
      <c r="Q121" s="25" t="s">
        <v>102</v>
      </c>
      <c r="R121" s="25" t="s">
        <v>103</v>
      </c>
      <c r="S121" s="18" t="s">
        <v>248</v>
      </c>
      <c r="T121" s="18" t="s">
        <v>171</v>
      </c>
      <c r="U121" s="18" t="s">
        <v>317</v>
      </c>
      <c r="V121" s="46"/>
      <c r="W121" s="19" t="s">
        <v>13</v>
      </c>
      <c r="X121" s="39" t="s">
        <v>242</v>
      </c>
      <c r="Y121" s="43" t="s">
        <v>21</v>
      </c>
      <c r="Z121" s="22" t="s">
        <v>53</v>
      </c>
      <c r="AA121" s="23"/>
      <c r="AB121" s="23" t="s">
        <v>247</v>
      </c>
      <c r="AC121" s="20" t="s">
        <v>18</v>
      </c>
      <c r="AD121" s="6" t="str">
        <f t="shared" si="42"/>
        <v>710_73_1380_5_113_14_D</v>
      </c>
      <c r="AE121" s="19"/>
      <c r="AF121" s="45" t="str">
        <f t="shared" si="43"/>
        <v>710_73_1380_5_113_14  Grundriss I Planausschnitt 4 - Achse A-D / 5-9</v>
      </c>
    </row>
    <row r="122" spans="1:32" s="445" customFormat="1" ht="12.75" customHeight="1" x14ac:dyDescent="0.25">
      <c r="A122" s="856">
        <v>710</v>
      </c>
      <c r="B122" s="118">
        <v>73</v>
      </c>
      <c r="C122" s="119" t="s">
        <v>11</v>
      </c>
      <c r="D122" s="120" t="s">
        <v>98</v>
      </c>
      <c r="E122" s="119" t="s">
        <v>178</v>
      </c>
      <c r="F122" s="119" t="s">
        <v>371</v>
      </c>
      <c r="G122" s="951" t="s">
        <v>19</v>
      </c>
      <c r="H122" s="918">
        <v>43958</v>
      </c>
      <c r="I122" s="964" t="s">
        <v>1556</v>
      </c>
      <c r="J122" s="856" t="s">
        <v>904</v>
      </c>
      <c r="K122" s="120" t="s">
        <v>55</v>
      </c>
      <c r="L122" s="118" t="s">
        <v>904</v>
      </c>
      <c r="M122" s="859"/>
      <c r="N122" s="859"/>
      <c r="O122" s="124"/>
      <c r="P122" s="965" t="s">
        <v>101</v>
      </c>
      <c r="Q122" s="121" t="s">
        <v>102</v>
      </c>
      <c r="R122" s="121" t="s">
        <v>103</v>
      </c>
      <c r="S122" s="122" t="s">
        <v>248</v>
      </c>
      <c r="T122" s="122" t="s">
        <v>171</v>
      </c>
      <c r="U122" s="122" t="s">
        <v>318</v>
      </c>
      <c r="V122" s="123"/>
      <c r="W122" s="120" t="s">
        <v>13</v>
      </c>
      <c r="X122" s="124" t="s">
        <v>242</v>
      </c>
      <c r="Y122" s="125" t="s">
        <v>21</v>
      </c>
      <c r="Z122" s="126" t="s">
        <v>30</v>
      </c>
      <c r="AA122" s="127"/>
      <c r="AB122" s="127" t="s">
        <v>247</v>
      </c>
      <c r="AC122" s="119" t="s">
        <v>18</v>
      </c>
      <c r="AD122" s="128" t="str">
        <f t="shared" si="42"/>
        <v>710_73_1380_5_113_20_A</v>
      </c>
      <c r="AE122" s="120"/>
      <c r="AF122" s="884" t="str">
        <f t="shared" si="43"/>
        <v>710_73_1380_5_113_20  Grundriss II Übersichtsplan</v>
      </c>
    </row>
    <row r="123" spans="1:32" s="445" customFormat="1" ht="12.75" customHeight="1" x14ac:dyDescent="0.25">
      <c r="A123" s="856">
        <v>710</v>
      </c>
      <c r="B123" s="118">
        <v>73</v>
      </c>
      <c r="C123" s="119" t="s">
        <v>11</v>
      </c>
      <c r="D123" s="120" t="s">
        <v>98</v>
      </c>
      <c r="E123" s="119" t="s">
        <v>178</v>
      </c>
      <c r="F123" s="119" t="s">
        <v>371</v>
      </c>
      <c r="G123" s="951" t="s">
        <v>56</v>
      </c>
      <c r="H123" s="918">
        <v>44102</v>
      </c>
      <c r="I123" s="964" t="s">
        <v>1556</v>
      </c>
      <c r="J123" s="856" t="s">
        <v>904</v>
      </c>
      <c r="K123" s="120" t="s">
        <v>55</v>
      </c>
      <c r="L123" s="118" t="s">
        <v>904</v>
      </c>
      <c r="M123" s="859">
        <v>44113</v>
      </c>
      <c r="N123" s="859">
        <v>44103</v>
      </c>
      <c r="O123" s="124"/>
      <c r="P123" s="965" t="s">
        <v>101</v>
      </c>
      <c r="Q123" s="121" t="s">
        <v>102</v>
      </c>
      <c r="R123" s="121" t="s">
        <v>103</v>
      </c>
      <c r="S123" s="122" t="s">
        <v>248</v>
      </c>
      <c r="T123" s="122" t="s">
        <v>171</v>
      </c>
      <c r="U123" s="122" t="s">
        <v>318</v>
      </c>
      <c r="V123" s="123"/>
      <c r="W123" s="120" t="s">
        <v>13</v>
      </c>
      <c r="X123" s="124" t="s">
        <v>242</v>
      </c>
      <c r="Y123" s="125" t="s">
        <v>21</v>
      </c>
      <c r="Z123" s="126" t="s">
        <v>30</v>
      </c>
      <c r="AA123" s="127"/>
      <c r="AB123" s="127" t="s">
        <v>247</v>
      </c>
      <c r="AC123" s="119" t="s">
        <v>18</v>
      </c>
      <c r="AD123" s="128" t="str">
        <f t="shared" si="42"/>
        <v>710_73_1380_5_113_20_B</v>
      </c>
      <c r="AE123" s="120"/>
      <c r="AF123" s="884" t="str">
        <f t="shared" si="43"/>
        <v>710_73_1380_5_113_20  Grundriss II Übersichtsplan</v>
      </c>
    </row>
    <row r="124" spans="1:32" s="445" customFormat="1" ht="12.75" customHeight="1" x14ac:dyDescent="0.25">
      <c r="A124" s="856">
        <v>710</v>
      </c>
      <c r="B124" s="118">
        <v>73</v>
      </c>
      <c r="C124" s="119" t="s">
        <v>11</v>
      </c>
      <c r="D124" s="120" t="s">
        <v>98</v>
      </c>
      <c r="E124" s="119" t="s">
        <v>178</v>
      </c>
      <c r="F124" s="119" t="s">
        <v>371</v>
      </c>
      <c r="G124" s="951" t="s">
        <v>54</v>
      </c>
      <c r="H124" s="918">
        <v>44529</v>
      </c>
      <c r="I124" s="964" t="s">
        <v>1556</v>
      </c>
      <c r="J124" s="856" t="s">
        <v>904</v>
      </c>
      <c r="K124" s="120" t="s">
        <v>55</v>
      </c>
      <c r="L124" s="118" t="s">
        <v>904</v>
      </c>
      <c r="M124" s="859">
        <v>44557</v>
      </c>
      <c r="N124" s="859">
        <v>44592</v>
      </c>
      <c r="O124" s="124"/>
      <c r="P124" s="965" t="s">
        <v>101</v>
      </c>
      <c r="Q124" s="121" t="s">
        <v>102</v>
      </c>
      <c r="R124" s="121" t="s">
        <v>103</v>
      </c>
      <c r="S124" s="122" t="s">
        <v>248</v>
      </c>
      <c r="T124" s="122" t="s">
        <v>171</v>
      </c>
      <c r="U124" s="122" t="s">
        <v>318</v>
      </c>
      <c r="V124" s="123"/>
      <c r="W124" s="120" t="s">
        <v>13</v>
      </c>
      <c r="X124" s="124" t="s">
        <v>242</v>
      </c>
      <c r="Y124" s="125" t="s">
        <v>21</v>
      </c>
      <c r="Z124" s="126" t="s">
        <v>30</v>
      </c>
      <c r="AA124" s="127"/>
      <c r="AB124" s="127" t="s">
        <v>247</v>
      </c>
      <c r="AC124" s="119" t="s">
        <v>18</v>
      </c>
      <c r="AD124" s="128" t="str">
        <f t="shared" ref="AD124" si="54">IF(A124="","",A124&amp;"_"&amp;B124&amp;"_"&amp;C124&amp;"_"&amp;D124&amp;"_"&amp;E124&amp;"_"&amp;F124&amp;"_"&amp;G124)</f>
        <v>710_73_1380_5_113_20_C</v>
      </c>
      <c r="AE124" s="120"/>
      <c r="AF124" s="884" t="str">
        <f t="shared" ref="AF124" si="55">IF(A124="","",A124&amp;"_"&amp;B124&amp;"_"&amp;C124&amp;"_"&amp;D124&amp;"_"&amp;E124&amp;"_"&amp;F124&amp;"  "&amp;U124)</f>
        <v>710_73_1380_5_113_20  Grundriss II Übersichtsplan</v>
      </c>
    </row>
    <row r="125" spans="1:32" s="188" customFormat="1" ht="12.75" customHeight="1" x14ac:dyDescent="0.25">
      <c r="A125" s="29">
        <v>710</v>
      </c>
      <c r="B125" s="5">
        <v>73</v>
      </c>
      <c r="C125" s="20" t="s">
        <v>11</v>
      </c>
      <c r="D125" s="19" t="s">
        <v>98</v>
      </c>
      <c r="E125" s="20" t="s">
        <v>178</v>
      </c>
      <c r="F125" s="20" t="s">
        <v>371</v>
      </c>
      <c r="G125" s="932" t="s">
        <v>752</v>
      </c>
      <c r="H125" s="911">
        <v>44995</v>
      </c>
      <c r="I125" s="854" t="s">
        <v>1557</v>
      </c>
      <c r="J125" s="185" t="s">
        <v>904</v>
      </c>
      <c r="K125" s="132" t="s">
        <v>55</v>
      </c>
      <c r="L125" s="5" t="s">
        <v>904</v>
      </c>
      <c r="M125" s="135">
        <v>45043</v>
      </c>
      <c r="N125" s="859"/>
      <c r="O125" s="39"/>
      <c r="P125" s="537" t="s">
        <v>101</v>
      </c>
      <c r="Q125" s="25" t="s">
        <v>102</v>
      </c>
      <c r="R125" s="25" t="s">
        <v>103</v>
      </c>
      <c r="S125" s="18" t="s">
        <v>248</v>
      </c>
      <c r="T125" s="18" t="s">
        <v>171</v>
      </c>
      <c r="U125" s="18" t="s">
        <v>318</v>
      </c>
      <c r="V125" s="46"/>
      <c r="W125" s="19" t="s">
        <v>13</v>
      </c>
      <c r="X125" s="39" t="s">
        <v>242</v>
      </c>
      <c r="Y125" s="43" t="s">
        <v>21</v>
      </c>
      <c r="Z125" s="22" t="s">
        <v>30</v>
      </c>
      <c r="AA125" s="23"/>
      <c r="AB125" s="23" t="s">
        <v>247</v>
      </c>
      <c r="AC125" s="20" t="s">
        <v>18</v>
      </c>
      <c r="AD125" s="6" t="str">
        <f t="shared" si="42"/>
        <v>710_73_1380_5_113_20_D</v>
      </c>
      <c r="AE125" s="19"/>
      <c r="AF125" s="45" t="str">
        <f t="shared" si="43"/>
        <v>710_73_1380_5_113_20  Grundriss II Übersichtsplan</v>
      </c>
    </row>
    <row r="126" spans="1:32" s="445" customFormat="1" ht="12.75" customHeight="1" x14ac:dyDescent="0.25">
      <c r="A126" s="856">
        <v>710</v>
      </c>
      <c r="B126" s="118">
        <v>73</v>
      </c>
      <c r="C126" s="119" t="s">
        <v>11</v>
      </c>
      <c r="D126" s="120" t="s">
        <v>98</v>
      </c>
      <c r="E126" s="119" t="s">
        <v>178</v>
      </c>
      <c r="F126" s="119" t="s">
        <v>406</v>
      </c>
      <c r="G126" s="951" t="s">
        <v>19</v>
      </c>
      <c r="H126" s="918">
        <v>43958</v>
      </c>
      <c r="I126" s="964" t="s">
        <v>1556</v>
      </c>
      <c r="J126" s="856" t="s">
        <v>904</v>
      </c>
      <c r="K126" s="120" t="s">
        <v>55</v>
      </c>
      <c r="L126" s="118" t="s">
        <v>904</v>
      </c>
      <c r="M126" s="859"/>
      <c r="N126" s="859"/>
      <c r="O126" s="124"/>
      <c r="P126" s="965" t="s">
        <v>101</v>
      </c>
      <c r="Q126" s="121" t="s">
        <v>102</v>
      </c>
      <c r="R126" s="121" t="s">
        <v>103</v>
      </c>
      <c r="S126" s="122" t="s">
        <v>248</v>
      </c>
      <c r="T126" s="122" t="s">
        <v>171</v>
      </c>
      <c r="U126" s="122" t="s">
        <v>319</v>
      </c>
      <c r="V126" s="123"/>
      <c r="W126" s="120" t="s">
        <v>13</v>
      </c>
      <c r="X126" s="124" t="s">
        <v>242</v>
      </c>
      <c r="Y126" s="125" t="s">
        <v>21</v>
      </c>
      <c r="Z126" s="126" t="s">
        <v>53</v>
      </c>
      <c r="AA126" s="127"/>
      <c r="AB126" s="127" t="s">
        <v>247</v>
      </c>
      <c r="AC126" s="119" t="s">
        <v>18</v>
      </c>
      <c r="AD126" s="128" t="str">
        <f t="shared" si="42"/>
        <v>710_73_1380_5_113_21_A</v>
      </c>
      <c r="AE126" s="120"/>
      <c r="AF126" s="884" t="str">
        <f t="shared" si="43"/>
        <v>710_73_1380_5_113_21  Grundriss II Planausschnitt 1 - Achse A-D / 1-5</v>
      </c>
    </row>
    <row r="127" spans="1:32" s="445" customFormat="1" ht="12.75" customHeight="1" x14ac:dyDescent="0.25">
      <c r="A127" s="856">
        <v>710</v>
      </c>
      <c r="B127" s="118">
        <v>73</v>
      </c>
      <c r="C127" s="119" t="s">
        <v>11</v>
      </c>
      <c r="D127" s="120" t="s">
        <v>98</v>
      </c>
      <c r="E127" s="119" t="s">
        <v>178</v>
      </c>
      <c r="F127" s="119" t="s">
        <v>406</v>
      </c>
      <c r="G127" s="951" t="s">
        <v>56</v>
      </c>
      <c r="H127" s="918">
        <v>44102</v>
      </c>
      <c r="I127" s="964" t="s">
        <v>1556</v>
      </c>
      <c r="J127" s="856" t="s">
        <v>904</v>
      </c>
      <c r="K127" s="120" t="s">
        <v>55</v>
      </c>
      <c r="L127" s="118" t="s">
        <v>904</v>
      </c>
      <c r="M127" s="859">
        <v>44113</v>
      </c>
      <c r="N127" s="859">
        <v>44103</v>
      </c>
      <c r="O127" s="124"/>
      <c r="P127" s="965" t="s">
        <v>101</v>
      </c>
      <c r="Q127" s="121" t="s">
        <v>102</v>
      </c>
      <c r="R127" s="121" t="s">
        <v>103</v>
      </c>
      <c r="S127" s="122" t="s">
        <v>248</v>
      </c>
      <c r="T127" s="122" t="s">
        <v>171</v>
      </c>
      <c r="U127" s="122" t="s">
        <v>319</v>
      </c>
      <c r="V127" s="123"/>
      <c r="W127" s="120" t="s">
        <v>13</v>
      </c>
      <c r="X127" s="124" t="s">
        <v>242</v>
      </c>
      <c r="Y127" s="125" t="s">
        <v>21</v>
      </c>
      <c r="Z127" s="126" t="s">
        <v>53</v>
      </c>
      <c r="AA127" s="127"/>
      <c r="AB127" s="127" t="s">
        <v>247</v>
      </c>
      <c r="AC127" s="119" t="s">
        <v>18</v>
      </c>
      <c r="AD127" s="128" t="str">
        <f t="shared" si="42"/>
        <v>710_73_1380_5_113_21_B</v>
      </c>
      <c r="AE127" s="120"/>
      <c r="AF127" s="884" t="str">
        <f t="shared" si="43"/>
        <v>710_73_1380_5_113_21  Grundriss II Planausschnitt 1 - Achse A-D / 1-5</v>
      </c>
    </row>
    <row r="128" spans="1:32" s="445" customFormat="1" ht="12.75" customHeight="1" x14ac:dyDescent="0.25">
      <c r="A128" s="856">
        <v>710</v>
      </c>
      <c r="B128" s="118">
        <v>73</v>
      </c>
      <c r="C128" s="119" t="s">
        <v>11</v>
      </c>
      <c r="D128" s="120" t="s">
        <v>98</v>
      </c>
      <c r="E128" s="119" t="s">
        <v>178</v>
      </c>
      <c r="F128" s="119" t="s">
        <v>406</v>
      </c>
      <c r="G128" s="951" t="s">
        <v>54</v>
      </c>
      <c r="H128" s="918">
        <v>44529</v>
      </c>
      <c r="I128" s="964" t="s">
        <v>1556</v>
      </c>
      <c r="J128" s="856" t="s">
        <v>904</v>
      </c>
      <c r="K128" s="120" t="s">
        <v>55</v>
      </c>
      <c r="L128" s="118" t="s">
        <v>904</v>
      </c>
      <c r="M128" s="859">
        <v>44557</v>
      </c>
      <c r="N128" s="859">
        <v>44592</v>
      </c>
      <c r="O128" s="124"/>
      <c r="P128" s="965" t="s">
        <v>101</v>
      </c>
      <c r="Q128" s="121" t="s">
        <v>102</v>
      </c>
      <c r="R128" s="121" t="s">
        <v>103</v>
      </c>
      <c r="S128" s="122" t="s">
        <v>248</v>
      </c>
      <c r="T128" s="122" t="s">
        <v>171</v>
      </c>
      <c r="U128" s="122" t="s">
        <v>319</v>
      </c>
      <c r="V128" s="123"/>
      <c r="W128" s="120" t="s">
        <v>13</v>
      </c>
      <c r="X128" s="124" t="s">
        <v>242</v>
      </c>
      <c r="Y128" s="125" t="s">
        <v>21</v>
      </c>
      <c r="Z128" s="126" t="s">
        <v>53</v>
      </c>
      <c r="AA128" s="127"/>
      <c r="AB128" s="127" t="s">
        <v>247</v>
      </c>
      <c r="AC128" s="119" t="s">
        <v>18</v>
      </c>
      <c r="AD128" s="128" t="str">
        <f t="shared" ref="AD128" si="56">IF(A128="","",A128&amp;"_"&amp;B128&amp;"_"&amp;C128&amp;"_"&amp;D128&amp;"_"&amp;E128&amp;"_"&amp;F128&amp;"_"&amp;G128)</f>
        <v>710_73_1380_5_113_21_C</v>
      </c>
      <c r="AE128" s="120"/>
      <c r="AF128" s="884" t="str">
        <f t="shared" ref="AF128" si="57">IF(A128="","",A128&amp;"_"&amp;B128&amp;"_"&amp;C128&amp;"_"&amp;D128&amp;"_"&amp;E128&amp;"_"&amp;F128&amp;"  "&amp;U128)</f>
        <v>710_73_1380_5_113_21  Grundriss II Planausschnitt 1 - Achse A-D / 1-5</v>
      </c>
    </row>
    <row r="129" spans="1:32" s="188" customFormat="1" ht="12.75" customHeight="1" x14ac:dyDescent="0.25">
      <c r="A129" s="29">
        <v>710</v>
      </c>
      <c r="B129" s="5">
        <v>73</v>
      </c>
      <c r="C129" s="20" t="s">
        <v>11</v>
      </c>
      <c r="D129" s="19" t="s">
        <v>98</v>
      </c>
      <c r="E129" s="20" t="s">
        <v>178</v>
      </c>
      <c r="F129" s="20" t="s">
        <v>406</v>
      </c>
      <c r="G129" s="932" t="s">
        <v>752</v>
      </c>
      <c r="H129" s="911">
        <v>44995</v>
      </c>
      <c r="I129" s="854" t="s">
        <v>1557</v>
      </c>
      <c r="J129" s="185" t="s">
        <v>904</v>
      </c>
      <c r="K129" s="132" t="s">
        <v>55</v>
      </c>
      <c r="L129" s="5" t="s">
        <v>904</v>
      </c>
      <c r="M129" s="135">
        <v>45043</v>
      </c>
      <c r="N129" s="859"/>
      <c r="O129" s="39"/>
      <c r="P129" s="537" t="s">
        <v>101</v>
      </c>
      <c r="Q129" s="25" t="s">
        <v>102</v>
      </c>
      <c r="R129" s="25" t="s">
        <v>103</v>
      </c>
      <c r="S129" s="18" t="s">
        <v>248</v>
      </c>
      <c r="T129" s="18" t="s">
        <v>171</v>
      </c>
      <c r="U129" s="18" t="s">
        <v>319</v>
      </c>
      <c r="V129" s="46"/>
      <c r="W129" s="19" t="s">
        <v>13</v>
      </c>
      <c r="X129" s="39" t="s">
        <v>242</v>
      </c>
      <c r="Y129" s="43" t="s">
        <v>21</v>
      </c>
      <c r="Z129" s="22" t="s">
        <v>53</v>
      </c>
      <c r="AA129" s="23"/>
      <c r="AB129" s="23" t="s">
        <v>247</v>
      </c>
      <c r="AC129" s="20" t="s">
        <v>18</v>
      </c>
      <c r="AD129" s="6" t="str">
        <f t="shared" si="42"/>
        <v>710_73_1380_5_113_21_D</v>
      </c>
      <c r="AE129" s="19"/>
      <c r="AF129" s="45" t="str">
        <f t="shared" si="43"/>
        <v>710_73_1380_5_113_21  Grundriss II Planausschnitt 1 - Achse A-D / 1-5</v>
      </c>
    </row>
    <row r="130" spans="1:32" s="445" customFormat="1" ht="12.75" customHeight="1" x14ac:dyDescent="0.25">
      <c r="A130" s="856">
        <v>710</v>
      </c>
      <c r="B130" s="118">
        <v>73</v>
      </c>
      <c r="C130" s="119" t="s">
        <v>11</v>
      </c>
      <c r="D130" s="120" t="s">
        <v>98</v>
      </c>
      <c r="E130" s="119" t="s">
        <v>178</v>
      </c>
      <c r="F130" s="119" t="s">
        <v>407</v>
      </c>
      <c r="G130" s="951" t="s">
        <v>19</v>
      </c>
      <c r="H130" s="918">
        <v>43958</v>
      </c>
      <c r="I130" s="964" t="s">
        <v>1556</v>
      </c>
      <c r="J130" s="856" t="s">
        <v>904</v>
      </c>
      <c r="K130" s="120" t="s">
        <v>55</v>
      </c>
      <c r="L130" s="118" t="s">
        <v>904</v>
      </c>
      <c r="M130" s="859"/>
      <c r="N130" s="859"/>
      <c r="O130" s="124"/>
      <c r="P130" s="965" t="s">
        <v>101</v>
      </c>
      <c r="Q130" s="121" t="s">
        <v>102</v>
      </c>
      <c r="R130" s="121" t="s">
        <v>103</v>
      </c>
      <c r="S130" s="122" t="s">
        <v>248</v>
      </c>
      <c r="T130" s="122" t="s">
        <v>171</v>
      </c>
      <c r="U130" s="122" t="s">
        <v>321</v>
      </c>
      <c r="V130" s="123"/>
      <c r="W130" s="120" t="s">
        <v>13</v>
      </c>
      <c r="X130" s="124" t="s">
        <v>242</v>
      </c>
      <c r="Y130" s="125" t="s">
        <v>21</v>
      </c>
      <c r="Z130" s="126" t="s">
        <v>53</v>
      </c>
      <c r="AA130" s="127"/>
      <c r="AB130" s="127" t="s">
        <v>247</v>
      </c>
      <c r="AC130" s="119" t="s">
        <v>18</v>
      </c>
      <c r="AD130" s="128" t="str">
        <f t="shared" si="42"/>
        <v>710_73_1380_5_113_22_A</v>
      </c>
      <c r="AE130" s="120"/>
      <c r="AF130" s="884" t="str">
        <f t="shared" si="43"/>
        <v>710_73_1380_5_113_22  Grundriss II Planausschnitt 2 - Achse D-F / 1-5</v>
      </c>
    </row>
    <row r="131" spans="1:32" s="445" customFormat="1" ht="12.75" customHeight="1" x14ac:dyDescent="0.25">
      <c r="A131" s="856">
        <v>710</v>
      </c>
      <c r="B131" s="118">
        <v>73</v>
      </c>
      <c r="C131" s="119" t="s">
        <v>11</v>
      </c>
      <c r="D131" s="120" t="s">
        <v>98</v>
      </c>
      <c r="E131" s="119" t="s">
        <v>178</v>
      </c>
      <c r="F131" s="119" t="s">
        <v>407</v>
      </c>
      <c r="G131" s="951" t="s">
        <v>56</v>
      </c>
      <c r="H131" s="918">
        <v>44102</v>
      </c>
      <c r="I131" s="964" t="s">
        <v>1556</v>
      </c>
      <c r="J131" s="856" t="s">
        <v>904</v>
      </c>
      <c r="K131" s="120" t="s">
        <v>55</v>
      </c>
      <c r="L131" s="118" t="s">
        <v>904</v>
      </c>
      <c r="M131" s="859">
        <v>44113</v>
      </c>
      <c r="N131" s="859">
        <v>44103</v>
      </c>
      <c r="O131" s="124"/>
      <c r="P131" s="965" t="s">
        <v>101</v>
      </c>
      <c r="Q131" s="121" t="s">
        <v>102</v>
      </c>
      <c r="R131" s="121" t="s">
        <v>103</v>
      </c>
      <c r="S131" s="122" t="s">
        <v>248</v>
      </c>
      <c r="T131" s="122" t="s">
        <v>171</v>
      </c>
      <c r="U131" s="122" t="s">
        <v>321</v>
      </c>
      <c r="V131" s="123"/>
      <c r="W131" s="120" t="s">
        <v>13</v>
      </c>
      <c r="X131" s="124" t="s">
        <v>242</v>
      </c>
      <c r="Y131" s="125" t="s">
        <v>21</v>
      </c>
      <c r="Z131" s="126" t="s">
        <v>53</v>
      </c>
      <c r="AA131" s="127"/>
      <c r="AB131" s="127" t="s">
        <v>247</v>
      </c>
      <c r="AC131" s="119" t="s">
        <v>18</v>
      </c>
      <c r="AD131" s="128" t="str">
        <f t="shared" si="42"/>
        <v>710_73_1380_5_113_22_B</v>
      </c>
      <c r="AE131" s="120"/>
      <c r="AF131" s="884" t="str">
        <f t="shared" si="43"/>
        <v>710_73_1380_5_113_22  Grundriss II Planausschnitt 2 - Achse D-F / 1-5</v>
      </c>
    </row>
    <row r="132" spans="1:32" s="445" customFormat="1" ht="12.75" customHeight="1" x14ac:dyDescent="0.25">
      <c r="A132" s="856">
        <v>710</v>
      </c>
      <c r="B132" s="118">
        <v>73</v>
      </c>
      <c r="C132" s="119" t="s">
        <v>11</v>
      </c>
      <c r="D132" s="120" t="s">
        <v>98</v>
      </c>
      <c r="E132" s="119" t="s">
        <v>178</v>
      </c>
      <c r="F132" s="119" t="s">
        <v>407</v>
      </c>
      <c r="G132" s="951" t="s">
        <v>54</v>
      </c>
      <c r="H132" s="918">
        <v>44529</v>
      </c>
      <c r="I132" s="964" t="s">
        <v>1556</v>
      </c>
      <c r="J132" s="856" t="s">
        <v>904</v>
      </c>
      <c r="K132" s="120" t="s">
        <v>55</v>
      </c>
      <c r="L132" s="118" t="s">
        <v>904</v>
      </c>
      <c r="M132" s="859">
        <v>44557</v>
      </c>
      <c r="N132" s="859">
        <v>44592</v>
      </c>
      <c r="O132" s="124"/>
      <c r="P132" s="965" t="s">
        <v>101</v>
      </c>
      <c r="Q132" s="121" t="s">
        <v>102</v>
      </c>
      <c r="R132" s="121" t="s">
        <v>103</v>
      </c>
      <c r="S132" s="122" t="s">
        <v>248</v>
      </c>
      <c r="T132" s="122" t="s">
        <v>171</v>
      </c>
      <c r="U132" s="122" t="s">
        <v>321</v>
      </c>
      <c r="V132" s="123"/>
      <c r="W132" s="120" t="s">
        <v>13</v>
      </c>
      <c r="X132" s="124" t="s">
        <v>242</v>
      </c>
      <c r="Y132" s="125" t="s">
        <v>21</v>
      </c>
      <c r="Z132" s="126" t="s">
        <v>53</v>
      </c>
      <c r="AA132" s="127"/>
      <c r="AB132" s="127" t="s">
        <v>247</v>
      </c>
      <c r="AC132" s="119" t="s">
        <v>18</v>
      </c>
      <c r="AD132" s="128" t="str">
        <f t="shared" ref="AD132" si="58">IF(A132="","",A132&amp;"_"&amp;B132&amp;"_"&amp;C132&amp;"_"&amp;D132&amp;"_"&amp;E132&amp;"_"&amp;F132&amp;"_"&amp;G132)</f>
        <v>710_73_1380_5_113_22_C</v>
      </c>
      <c r="AE132" s="120"/>
      <c r="AF132" s="884" t="str">
        <f t="shared" ref="AF132" si="59">IF(A132="","",A132&amp;"_"&amp;B132&amp;"_"&amp;C132&amp;"_"&amp;D132&amp;"_"&amp;E132&amp;"_"&amp;F132&amp;"  "&amp;U132)</f>
        <v>710_73_1380_5_113_22  Grundriss II Planausschnitt 2 - Achse D-F / 1-5</v>
      </c>
    </row>
    <row r="133" spans="1:32" s="188" customFormat="1" ht="12.75" customHeight="1" x14ac:dyDescent="0.25">
      <c r="A133" s="29">
        <v>710</v>
      </c>
      <c r="B133" s="5">
        <v>73</v>
      </c>
      <c r="C133" s="20" t="s">
        <v>11</v>
      </c>
      <c r="D133" s="19" t="s">
        <v>98</v>
      </c>
      <c r="E133" s="20" t="s">
        <v>178</v>
      </c>
      <c r="F133" s="20" t="s">
        <v>407</v>
      </c>
      <c r="G133" s="932" t="s">
        <v>752</v>
      </c>
      <c r="H133" s="911">
        <v>44995</v>
      </c>
      <c r="I133" s="854" t="s">
        <v>1557</v>
      </c>
      <c r="J133" s="185" t="s">
        <v>904</v>
      </c>
      <c r="K133" s="132" t="s">
        <v>55</v>
      </c>
      <c r="L133" s="5" t="s">
        <v>904</v>
      </c>
      <c r="M133" s="135">
        <v>45043</v>
      </c>
      <c r="N133" s="859"/>
      <c r="O133" s="39"/>
      <c r="P133" s="537" t="s">
        <v>101</v>
      </c>
      <c r="Q133" s="25" t="s">
        <v>102</v>
      </c>
      <c r="R133" s="25" t="s">
        <v>103</v>
      </c>
      <c r="S133" s="18" t="s">
        <v>248</v>
      </c>
      <c r="T133" s="18" t="s">
        <v>171</v>
      </c>
      <c r="U133" s="18" t="s">
        <v>321</v>
      </c>
      <c r="V133" s="46"/>
      <c r="W133" s="19" t="s">
        <v>13</v>
      </c>
      <c r="X133" s="39" t="s">
        <v>242</v>
      </c>
      <c r="Y133" s="43" t="s">
        <v>21</v>
      </c>
      <c r="Z133" s="22" t="s">
        <v>53</v>
      </c>
      <c r="AA133" s="23"/>
      <c r="AB133" s="23" t="s">
        <v>247</v>
      </c>
      <c r="AC133" s="20" t="s">
        <v>18</v>
      </c>
      <c r="AD133" s="6" t="str">
        <f t="shared" si="42"/>
        <v>710_73_1380_5_113_22_D</v>
      </c>
      <c r="AE133" s="19"/>
      <c r="AF133" s="45" t="str">
        <f t="shared" si="43"/>
        <v>710_73_1380_5_113_22  Grundriss II Planausschnitt 2 - Achse D-F / 1-5</v>
      </c>
    </row>
    <row r="134" spans="1:32" s="445" customFormat="1" ht="12.75" customHeight="1" x14ac:dyDescent="0.25">
      <c r="A134" s="856">
        <v>710</v>
      </c>
      <c r="B134" s="118">
        <v>73</v>
      </c>
      <c r="C134" s="119" t="s">
        <v>11</v>
      </c>
      <c r="D134" s="120" t="s">
        <v>98</v>
      </c>
      <c r="E134" s="119" t="s">
        <v>178</v>
      </c>
      <c r="F134" s="119" t="s">
        <v>543</v>
      </c>
      <c r="G134" s="951" t="s">
        <v>19</v>
      </c>
      <c r="H134" s="918">
        <v>43958</v>
      </c>
      <c r="I134" s="964" t="s">
        <v>1556</v>
      </c>
      <c r="J134" s="856" t="s">
        <v>904</v>
      </c>
      <c r="K134" s="120" t="s">
        <v>55</v>
      </c>
      <c r="L134" s="118" t="s">
        <v>904</v>
      </c>
      <c r="M134" s="859"/>
      <c r="N134" s="859"/>
      <c r="O134" s="124"/>
      <c r="P134" s="965" t="s">
        <v>101</v>
      </c>
      <c r="Q134" s="121" t="s">
        <v>102</v>
      </c>
      <c r="R134" s="121" t="s">
        <v>103</v>
      </c>
      <c r="S134" s="122" t="s">
        <v>248</v>
      </c>
      <c r="T134" s="122" t="s">
        <v>171</v>
      </c>
      <c r="U134" s="122" t="s">
        <v>322</v>
      </c>
      <c r="V134" s="123"/>
      <c r="W134" s="120" t="s">
        <v>13</v>
      </c>
      <c r="X134" s="124" t="s">
        <v>242</v>
      </c>
      <c r="Y134" s="125" t="s">
        <v>21</v>
      </c>
      <c r="Z134" s="126" t="s">
        <v>53</v>
      </c>
      <c r="AA134" s="127"/>
      <c r="AB134" s="127" t="s">
        <v>247</v>
      </c>
      <c r="AC134" s="119" t="s">
        <v>18</v>
      </c>
      <c r="AD134" s="128" t="str">
        <f t="shared" si="42"/>
        <v>710_73_1380_5_113_23_A</v>
      </c>
      <c r="AE134" s="120"/>
      <c r="AF134" s="884" t="str">
        <f t="shared" si="43"/>
        <v>710_73_1380_5_113_23  Grundriss II Planausschnitt 3 - Achse D-F / 5-9</v>
      </c>
    </row>
    <row r="135" spans="1:32" s="445" customFormat="1" ht="12.75" customHeight="1" x14ac:dyDescent="0.25">
      <c r="A135" s="856">
        <v>710</v>
      </c>
      <c r="B135" s="118">
        <v>73</v>
      </c>
      <c r="C135" s="119" t="s">
        <v>11</v>
      </c>
      <c r="D135" s="120" t="s">
        <v>98</v>
      </c>
      <c r="E135" s="119" t="s">
        <v>178</v>
      </c>
      <c r="F135" s="119" t="s">
        <v>543</v>
      </c>
      <c r="G135" s="951" t="s">
        <v>56</v>
      </c>
      <c r="H135" s="918">
        <v>44102</v>
      </c>
      <c r="I135" s="964" t="s">
        <v>1556</v>
      </c>
      <c r="J135" s="856" t="s">
        <v>904</v>
      </c>
      <c r="K135" s="120" t="s">
        <v>55</v>
      </c>
      <c r="L135" s="118" t="s">
        <v>904</v>
      </c>
      <c r="M135" s="859">
        <v>44113</v>
      </c>
      <c r="N135" s="859">
        <v>44103</v>
      </c>
      <c r="O135" s="124"/>
      <c r="P135" s="965" t="s">
        <v>101</v>
      </c>
      <c r="Q135" s="121" t="s">
        <v>102</v>
      </c>
      <c r="R135" s="121" t="s">
        <v>103</v>
      </c>
      <c r="S135" s="122" t="s">
        <v>248</v>
      </c>
      <c r="T135" s="122" t="s">
        <v>171</v>
      </c>
      <c r="U135" s="122" t="s">
        <v>322</v>
      </c>
      <c r="V135" s="123"/>
      <c r="W135" s="120" t="s">
        <v>13</v>
      </c>
      <c r="X135" s="124" t="s">
        <v>242</v>
      </c>
      <c r="Y135" s="125" t="s">
        <v>21</v>
      </c>
      <c r="Z135" s="126" t="s">
        <v>53</v>
      </c>
      <c r="AA135" s="127"/>
      <c r="AB135" s="127" t="s">
        <v>247</v>
      </c>
      <c r="AC135" s="119" t="s">
        <v>18</v>
      </c>
      <c r="AD135" s="128" t="str">
        <f t="shared" si="42"/>
        <v>710_73_1380_5_113_23_B</v>
      </c>
      <c r="AE135" s="120"/>
      <c r="AF135" s="884" t="str">
        <f t="shared" si="43"/>
        <v>710_73_1380_5_113_23  Grundriss II Planausschnitt 3 - Achse D-F / 5-9</v>
      </c>
    </row>
    <row r="136" spans="1:32" s="445" customFormat="1" ht="12.75" customHeight="1" x14ac:dyDescent="0.25">
      <c r="A136" s="856">
        <v>710</v>
      </c>
      <c r="B136" s="118">
        <v>73</v>
      </c>
      <c r="C136" s="119" t="s">
        <v>11</v>
      </c>
      <c r="D136" s="120" t="s">
        <v>98</v>
      </c>
      <c r="E136" s="119" t="s">
        <v>178</v>
      </c>
      <c r="F136" s="119" t="s">
        <v>543</v>
      </c>
      <c r="G136" s="951" t="s">
        <v>54</v>
      </c>
      <c r="H136" s="918">
        <v>44529</v>
      </c>
      <c r="I136" s="964" t="s">
        <v>1556</v>
      </c>
      <c r="J136" s="856" t="s">
        <v>904</v>
      </c>
      <c r="K136" s="120" t="s">
        <v>55</v>
      </c>
      <c r="L136" s="118" t="s">
        <v>904</v>
      </c>
      <c r="M136" s="859">
        <v>44557</v>
      </c>
      <c r="N136" s="859">
        <v>44592</v>
      </c>
      <c r="O136" s="124"/>
      <c r="P136" s="965" t="s">
        <v>101</v>
      </c>
      <c r="Q136" s="121" t="s">
        <v>102</v>
      </c>
      <c r="R136" s="121" t="s">
        <v>103</v>
      </c>
      <c r="S136" s="122" t="s">
        <v>248</v>
      </c>
      <c r="T136" s="122" t="s">
        <v>171</v>
      </c>
      <c r="U136" s="122" t="s">
        <v>322</v>
      </c>
      <c r="V136" s="123"/>
      <c r="W136" s="120" t="s">
        <v>13</v>
      </c>
      <c r="X136" s="124" t="s">
        <v>242</v>
      </c>
      <c r="Y136" s="125" t="s">
        <v>21</v>
      </c>
      <c r="Z136" s="126" t="s">
        <v>53</v>
      </c>
      <c r="AA136" s="127"/>
      <c r="AB136" s="127" t="s">
        <v>247</v>
      </c>
      <c r="AC136" s="119" t="s">
        <v>18</v>
      </c>
      <c r="AD136" s="128" t="str">
        <f t="shared" ref="AD136" si="60">IF(A136="","",A136&amp;"_"&amp;B136&amp;"_"&amp;C136&amp;"_"&amp;D136&amp;"_"&amp;E136&amp;"_"&amp;F136&amp;"_"&amp;G136)</f>
        <v>710_73_1380_5_113_23_C</v>
      </c>
      <c r="AE136" s="120"/>
      <c r="AF136" s="884" t="str">
        <f t="shared" ref="AF136" si="61">IF(A136="","",A136&amp;"_"&amp;B136&amp;"_"&amp;C136&amp;"_"&amp;D136&amp;"_"&amp;E136&amp;"_"&amp;F136&amp;"  "&amp;U136)</f>
        <v>710_73_1380_5_113_23  Grundriss II Planausschnitt 3 - Achse D-F / 5-9</v>
      </c>
    </row>
    <row r="137" spans="1:32" s="188" customFormat="1" ht="12.75" customHeight="1" x14ac:dyDescent="0.25">
      <c r="A137" s="29">
        <v>710</v>
      </c>
      <c r="B137" s="5">
        <v>73</v>
      </c>
      <c r="C137" s="20" t="s">
        <v>11</v>
      </c>
      <c r="D137" s="19" t="s">
        <v>98</v>
      </c>
      <c r="E137" s="20" t="s">
        <v>178</v>
      </c>
      <c r="F137" s="20" t="s">
        <v>543</v>
      </c>
      <c r="G137" s="932" t="s">
        <v>752</v>
      </c>
      <c r="H137" s="911">
        <v>44995</v>
      </c>
      <c r="I137" s="854" t="s">
        <v>1557</v>
      </c>
      <c r="J137" s="185" t="s">
        <v>904</v>
      </c>
      <c r="K137" s="132" t="s">
        <v>55</v>
      </c>
      <c r="L137" s="5" t="s">
        <v>904</v>
      </c>
      <c r="M137" s="135">
        <v>45043</v>
      </c>
      <c r="N137" s="859"/>
      <c r="O137" s="39"/>
      <c r="P137" s="537" t="s">
        <v>101</v>
      </c>
      <c r="Q137" s="25" t="s">
        <v>102</v>
      </c>
      <c r="R137" s="25" t="s">
        <v>103</v>
      </c>
      <c r="S137" s="18" t="s">
        <v>248</v>
      </c>
      <c r="T137" s="18" t="s">
        <v>171</v>
      </c>
      <c r="U137" s="18" t="s">
        <v>322</v>
      </c>
      <c r="V137" s="46"/>
      <c r="W137" s="19" t="s">
        <v>13</v>
      </c>
      <c r="X137" s="39" t="s">
        <v>242</v>
      </c>
      <c r="Y137" s="43" t="s">
        <v>21</v>
      </c>
      <c r="Z137" s="22" t="s">
        <v>53</v>
      </c>
      <c r="AA137" s="23"/>
      <c r="AB137" s="23" t="s">
        <v>247</v>
      </c>
      <c r="AC137" s="20" t="s">
        <v>18</v>
      </c>
      <c r="AD137" s="6" t="str">
        <f t="shared" si="42"/>
        <v>710_73_1380_5_113_23_D</v>
      </c>
      <c r="AE137" s="19"/>
      <c r="AF137" s="45" t="str">
        <f t="shared" si="43"/>
        <v>710_73_1380_5_113_23  Grundriss II Planausschnitt 3 - Achse D-F / 5-9</v>
      </c>
    </row>
    <row r="138" spans="1:32" s="445" customFormat="1" ht="12.75" customHeight="1" x14ac:dyDescent="0.25">
      <c r="A138" s="856">
        <v>710</v>
      </c>
      <c r="B138" s="118">
        <v>73</v>
      </c>
      <c r="C138" s="119" t="s">
        <v>11</v>
      </c>
      <c r="D138" s="120" t="s">
        <v>98</v>
      </c>
      <c r="E138" s="119" t="s">
        <v>178</v>
      </c>
      <c r="F138" s="119" t="s">
        <v>544</v>
      </c>
      <c r="G138" s="951" t="s">
        <v>19</v>
      </c>
      <c r="H138" s="918">
        <v>43958</v>
      </c>
      <c r="I138" s="964" t="s">
        <v>1556</v>
      </c>
      <c r="J138" s="856" t="s">
        <v>904</v>
      </c>
      <c r="K138" s="120" t="s">
        <v>55</v>
      </c>
      <c r="L138" s="118" t="s">
        <v>904</v>
      </c>
      <c r="M138" s="859"/>
      <c r="N138" s="859"/>
      <c r="O138" s="124"/>
      <c r="P138" s="965" t="s">
        <v>101</v>
      </c>
      <c r="Q138" s="121" t="s">
        <v>102</v>
      </c>
      <c r="R138" s="121" t="s">
        <v>103</v>
      </c>
      <c r="S138" s="122" t="s">
        <v>248</v>
      </c>
      <c r="T138" s="122" t="s">
        <v>171</v>
      </c>
      <c r="U138" s="122" t="s">
        <v>320</v>
      </c>
      <c r="V138" s="123"/>
      <c r="W138" s="120" t="s">
        <v>13</v>
      </c>
      <c r="X138" s="124" t="s">
        <v>242</v>
      </c>
      <c r="Y138" s="125" t="s">
        <v>21</v>
      </c>
      <c r="Z138" s="126" t="s">
        <v>53</v>
      </c>
      <c r="AA138" s="127"/>
      <c r="AB138" s="127" t="s">
        <v>247</v>
      </c>
      <c r="AC138" s="119" t="s">
        <v>18</v>
      </c>
      <c r="AD138" s="128" t="str">
        <f t="shared" si="42"/>
        <v>710_73_1380_5_113_24_A</v>
      </c>
      <c r="AE138" s="120"/>
      <c r="AF138" s="884" t="str">
        <f t="shared" si="43"/>
        <v>710_73_1380_5_113_24  Grundriss II Planausschnitt 4 - Achse A-D / 5-9</v>
      </c>
    </row>
    <row r="139" spans="1:32" s="445" customFormat="1" ht="12.75" customHeight="1" x14ac:dyDescent="0.25">
      <c r="A139" s="856">
        <v>710</v>
      </c>
      <c r="B139" s="118">
        <v>73</v>
      </c>
      <c r="C139" s="119" t="s">
        <v>11</v>
      </c>
      <c r="D139" s="120" t="s">
        <v>98</v>
      </c>
      <c r="E139" s="119" t="s">
        <v>178</v>
      </c>
      <c r="F139" s="119" t="s">
        <v>544</v>
      </c>
      <c r="G139" s="951" t="s">
        <v>56</v>
      </c>
      <c r="H139" s="918">
        <v>44102</v>
      </c>
      <c r="I139" s="964" t="s">
        <v>1556</v>
      </c>
      <c r="J139" s="856" t="s">
        <v>904</v>
      </c>
      <c r="K139" s="120" t="s">
        <v>55</v>
      </c>
      <c r="L139" s="118" t="s">
        <v>904</v>
      </c>
      <c r="M139" s="859">
        <v>44113</v>
      </c>
      <c r="N139" s="859">
        <v>44103</v>
      </c>
      <c r="O139" s="124"/>
      <c r="P139" s="965" t="s">
        <v>101</v>
      </c>
      <c r="Q139" s="121" t="s">
        <v>102</v>
      </c>
      <c r="R139" s="121" t="s">
        <v>103</v>
      </c>
      <c r="S139" s="122" t="s">
        <v>248</v>
      </c>
      <c r="T139" s="122" t="s">
        <v>171</v>
      </c>
      <c r="U139" s="122" t="s">
        <v>320</v>
      </c>
      <c r="V139" s="123"/>
      <c r="W139" s="120" t="s">
        <v>13</v>
      </c>
      <c r="X139" s="124" t="s">
        <v>242</v>
      </c>
      <c r="Y139" s="125" t="s">
        <v>21</v>
      </c>
      <c r="Z139" s="126" t="s">
        <v>53</v>
      </c>
      <c r="AA139" s="127"/>
      <c r="AB139" s="127" t="s">
        <v>247</v>
      </c>
      <c r="AC139" s="119" t="s">
        <v>18</v>
      </c>
      <c r="AD139" s="128" t="str">
        <f t="shared" si="42"/>
        <v>710_73_1380_5_113_24_B</v>
      </c>
      <c r="AE139" s="120"/>
      <c r="AF139" s="884" t="str">
        <f t="shared" si="43"/>
        <v>710_73_1380_5_113_24  Grundriss II Planausschnitt 4 - Achse A-D / 5-9</v>
      </c>
    </row>
    <row r="140" spans="1:32" s="445" customFormat="1" ht="12.75" customHeight="1" x14ac:dyDescent="0.25">
      <c r="A140" s="856">
        <v>710</v>
      </c>
      <c r="B140" s="118">
        <v>73</v>
      </c>
      <c r="C140" s="119" t="s">
        <v>11</v>
      </c>
      <c r="D140" s="120" t="s">
        <v>98</v>
      </c>
      <c r="E140" s="119" t="s">
        <v>178</v>
      </c>
      <c r="F140" s="119" t="s">
        <v>544</v>
      </c>
      <c r="G140" s="951" t="s">
        <v>54</v>
      </c>
      <c r="H140" s="918">
        <v>44529</v>
      </c>
      <c r="I140" s="964" t="s">
        <v>1556</v>
      </c>
      <c r="J140" s="856" t="s">
        <v>904</v>
      </c>
      <c r="K140" s="120" t="s">
        <v>55</v>
      </c>
      <c r="L140" s="118" t="s">
        <v>904</v>
      </c>
      <c r="M140" s="859">
        <v>44557</v>
      </c>
      <c r="N140" s="859">
        <v>44592</v>
      </c>
      <c r="O140" s="124"/>
      <c r="P140" s="965" t="s">
        <v>101</v>
      </c>
      <c r="Q140" s="121" t="s">
        <v>102</v>
      </c>
      <c r="R140" s="121" t="s">
        <v>103</v>
      </c>
      <c r="S140" s="122" t="s">
        <v>248</v>
      </c>
      <c r="T140" s="122" t="s">
        <v>171</v>
      </c>
      <c r="U140" s="122" t="s">
        <v>320</v>
      </c>
      <c r="V140" s="123"/>
      <c r="W140" s="120" t="s">
        <v>13</v>
      </c>
      <c r="X140" s="124" t="s">
        <v>242</v>
      </c>
      <c r="Y140" s="125" t="s">
        <v>21</v>
      </c>
      <c r="Z140" s="126" t="s">
        <v>53</v>
      </c>
      <c r="AA140" s="127"/>
      <c r="AB140" s="127" t="s">
        <v>247</v>
      </c>
      <c r="AC140" s="119" t="s">
        <v>18</v>
      </c>
      <c r="AD140" s="128" t="str">
        <f t="shared" ref="AD140" si="62">IF(A140="","",A140&amp;"_"&amp;B140&amp;"_"&amp;C140&amp;"_"&amp;D140&amp;"_"&amp;E140&amp;"_"&amp;F140&amp;"_"&amp;G140)</f>
        <v>710_73_1380_5_113_24_C</v>
      </c>
      <c r="AE140" s="120"/>
      <c r="AF140" s="884" t="str">
        <f t="shared" ref="AF140" si="63">IF(A140="","",A140&amp;"_"&amp;B140&amp;"_"&amp;C140&amp;"_"&amp;D140&amp;"_"&amp;E140&amp;"_"&amp;F140&amp;"  "&amp;U140)</f>
        <v>710_73_1380_5_113_24  Grundriss II Planausschnitt 4 - Achse A-D / 5-9</v>
      </c>
    </row>
    <row r="141" spans="1:32" s="188" customFormat="1" ht="12.75" customHeight="1" x14ac:dyDescent="0.25">
      <c r="A141" s="29">
        <v>710</v>
      </c>
      <c r="B141" s="5">
        <v>73</v>
      </c>
      <c r="C141" s="20" t="s">
        <v>11</v>
      </c>
      <c r="D141" s="19" t="s">
        <v>98</v>
      </c>
      <c r="E141" s="20" t="s">
        <v>178</v>
      </c>
      <c r="F141" s="20" t="s">
        <v>544</v>
      </c>
      <c r="G141" s="932" t="s">
        <v>752</v>
      </c>
      <c r="H141" s="911">
        <v>44995</v>
      </c>
      <c r="I141" s="854" t="s">
        <v>1557</v>
      </c>
      <c r="J141" s="185" t="s">
        <v>904</v>
      </c>
      <c r="K141" s="132" t="s">
        <v>55</v>
      </c>
      <c r="L141" s="5" t="s">
        <v>904</v>
      </c>
      <c r="M141" s="135">
        <v>45043</v>
      </c>
      <c r="N141" s="859"/>
      <c r="O141" s="39"/>
      <c r="P141" s="537" t="s">
        <v>101</v>
      </c>
      <c r="Q141" s="25" t="s">
        <v>102</v>
      </c>
      <c r="R141" s="25" t="s">
        <v>103</v>
      </c>
      <c r="S141" s="18" t="s">
        <v>248</v>
      </c>
      <c r="T141" s="18" t="s">
        <v>171</v>
      </c>
      <c r="U141" s="18" t="s">
        <v>320</v>
      </c>
      <c r="V141" s="46"/>
      <c r="W141" s="19" t="s">
        <v>13</v>
      </c>
      <c r="X141" s="39" t="s">
        <v>242</v>
      </c>
      <c r="Y141" s="43" t="s">
        <v>21</v>
      </c>
      <c r="Z141" s="22" t="s">
        <v>53</v>
      </c>
      <c r="AA141" s="23"/>
      <c r="AB141" s="23" t="s">
        <v>247</v>
      </c>
      <c r="AC141" s="20" t="s">
        <v>18</v>
      </c>
      <c r="AD141" s="6" t="str">
        <f t="shared" si="42"/>
        <v>710_73_1380_5_113_24_D</v>
      </c>
      <c r="AE141" s="19"/>
      <c r="AF141" s="45" t="str">
        <f t="shared" si="43"/>
        <v>710_73_1380_5_113_24  Grundriss II Planausschnitt 4 - Achse A-D / 5-9</v>
      </c>
    </row>
    <row r="142" spans="1:32" s="445" customFormat="1" ht="12.75" customHeight="1" x14ac:dyDescent="0.25">
      <c r="A142" s="856">
        <v>710</v>
      </c>
      <c r="B142" s="118">
        <v>73</v>
      </c>
      <c r="C142" s="119" t="s">
        <v>11</v>
      </c>
      <c r="D142" s="120" t="s">
        <v>98</v>
      </c>
      <c r="E142" s="119" t="s">
        <v>178</v>
      </c>
      <c r="F142" s="119" t="s">
        <v>707</v>
      </c>
      <c r="G142" s="951" t="s">
        <v>19</v>
      </c>
      <c r="H142" s="918">
        <v>43958</v>
      </c>
      <c r="I142" s="964" t="s">
        <v>1556</v>
      </c>
      <c r="J142" s="856" t="s">
        <v>904</v>
      </c>
      <c r="K142" s="120" t="s">
        <v>55</v>
      </c>
      <c r="L142" s="118" t="s">
        <v>904</v>
      </c>
      <c r="M142" s="859"/>
      <c r="N142" s="859"/>
      <c r="O142" s="124"/>
      <c r="P142" s="965" t="s">
        <v>101</v>
      </c>
      <c r="Q142" s="121" t="s">
        <v>102</v>
      </c>
      <c r="R142" s="121" t="s">
        <v>103</v>
      </c>
      <c r="S142" s="122" t="s">
        <v>248</v>
      </c>
      <c r="T142" s="122" t="s">
        <v>171</v>
      </c>
      <c r="U142" s="122" t="s">
        <v>915</v>
      </c>
      <c r="V142" s="123"/>
      <c r="W142" s="120" t="s">
        <v>13</v>
      </c>
      <c r="X142" s="124" t="s">
        <v>242</v>
      </c>
      <c r="Y142" s="125" t="s">
        <v>21</v>
      </c>
      <c r="Z142" s="126" t="s">
        <v>30</v>
      </c>
      <c r="AA142" s="127"/>
      <c r="AB142" s="127" t="s">
        <v>247</v>
      </c>
      <c r="AC142" s="119" t="s">
        <v>28</v>
      </c>
      <c r="AD142" s="128" t="str">
        <f t="shared" si="42"/>
        <v>710_73_1380_5_113_30_A</v>
      </c>
      <c r="AE142" s="120"/>
      <c r="AF142" s="884" t="str">
        <f t="shared" si="43"/>
        <v>710_73_1380_5_113_30  Schnitte RLT-Anlagen</v>
      </c>
    </row>
    <row r="143" spans="1:32" s="445" customFormat="1" ht="12.75" customHeight="1" x14ac:dyDescent="0.25">
      <c r="A143" s="856">
        <v>710</v>
      </c>
      <c r="B143" s="118">
        <v>73</v>
      </c>
      <c r="C143" s="119" t="s">
        <v>11</v>
      </c>
      <c r="D143" s="120" t="s">
        <v>98</v>
      </c>
      <c r="E143" s="119" t="s">
        <v>178</v>
      </c>
      <c r="F143" s="119" t="s">
        <v>707</v>
      </c>
      <c r="G143" s="951" t="s">
        <v>56</v>
      </c>
      <c r="H143" s="918">
        <v>44102</v>
      </c>
      <c r="I143" s="964" t="s">
        <v>1556</v>
      </c>
      <c r="J143" s="856" t="s">
        <v>904</v>
      </c>
      <c r="K143" s="120" t="s">
        <v>55</v>
      </c>
      <c r="L143" s="118" t="s">
        <v>904</v>
      </c>
      <c r="M143" s="859">
        <v>44113</v>
      </c>
      <c r="N143" s="859">
        <v>44103</v>
      </c>
      <c r="O143" s="124"/>
      <c r="P143" s="965" t="s">
        <v>101</v>
      </c>
      <c r="Q143" s="121" t="s">
        <v>102</v>
      </c>
      <c r="R143" s="121" t="s">
        <v>103</v>
      </c>
      <c r="S143" s="122" t="s">
        <v>248</v>
      </c>
      <c r="T143" s="122" t="s">
        <v>171</v>
      </c>
      <c r="U143" s="122" t="s">
        <v>915</v>
      </c>
      <c r="V143" s="123"/>
      <c r="W143" s="120" t="s">
        <v>13</v>
      </c>
      <c r="X143" s="124" t="s">
        <v>242</v>
      </c>
      <c r="Y143" s="125" t="s">
        <v>21</v>
      </c>
      <c r="Z143" s="126" t="s">
        <v>30</v>
      </c>
      <c r="AA143" s="127"/>
      <c r="AB143" s="127" t="s">
        <v>247</v>
      </c>
      <c r="AC143" s="119" t="s">
        <v>28</v>
      </c>
      <c r="AD143" s="128" t="str">
        <f t="shared" si="42"/>
        <v>710_73_1380_5_113_30_B</v>
      </c>
      <c r="AE143" s="120"/>
      <c r="AF143" s="884" t="str">
        <f t="shared" si="43"/>
        <v>710_73_1380_5_113_30  Schnitte RLT-Anlagen</v>
      </c>
    </row>
    <row r="144" spans="1:32" s="445" customFormat="1" ht="12.75" customHeight="1" x14ac:dyDescent="0.25">
      <c r="A144" s="856">
        <v>710</v>
      </c>
      <c r="B144" s="118">
        <v>73</v>
      </c>
      <c r="C144" s="119" t="s">
        <v>11</v>
      </c>
      <c r="D144" s="120" t="s">
        <v>98</v>
      </c>
      <c r="E144" s="119" t="s">
        <v>178</v>
      </c>
      <c r="F144" s="119" t="s">
        <v>707</v>
      </c>
      <c r="G144" s="951" t="s">
        <v>54</v>
      </c>
      <c r="H144" s="918">
        <v>44529</v>
      </c>
      <c r="I144" s="964" t="s">
        <v>1556</v>
      </c>
      <c r="J144" s="856" t="s">
        <v>904</v>
      </c>
      <c r="K144" s="120" t="s">
        <v>55</v>
      </c>
      <c r="L144" s="118" t="s">
        <v>904</v>
      </c>
      <c r="M144" s="859">
        <v>44557</v>
      </c>
      <c r="N144" s="859">
        <v>44592</v>
      </c>
      <c r="O144" s="124"/>
      <c r="P144" s="965" t="s">
        <v>101</v>
      </c>
      <c r="Q144" s="121" t="s">
        <v>102</v>
      </c>
      <c r="R144" s="121" t="s">
        <v>103</v>
      </c>
      <c r="S144" s="122" t="s">
        <v>248</v>
      </c>
      <c r="T144" s="122" t="s">
        <v>171</v>
      </c>
      <c r="U144" s="122" t="s">
        <v>915</v>
      </c>
      <c r="V144" s="123"/>
      <c r="W144" s="120" t="s">
        <v>13</v>
      </c>
      <c r="X144" s="124" t="s">
        <v>242</v>
      </c>
      <c r="Y144" s="125" t="s">
        <v>21</v>
      </c>
      <c r="Z144" s="126" t="s">
        <v>30</v>
      </c>
      <c r="AA144" s="127"/>
      <c r="AB144" s="127" t="s">
        <v>247</v>
      </c>
      <c r="AC144" s="119" t="s">
        <v>28</v>
      </c>
      <c r="AD144" s="128" t="str">
        <f t="shared" ref="AD144" si="64">IF(A144="","",A144&amp;"_"&amp;B144&amp;"_"&amp;C144&amp;"_"&amp;D144&amp;"_"&amp;E144&amp;"_"&amp;F144&amp;"_"&amp;G144)</f>
        <v>710_73_1380_5_113_30_C</v>
      </c>
      <c r="AE144" s="120"/>
      <c r="AF144" s="884" t="str">
        <f t="shared" ref="AF144" si="65">IF(A144="","",A144&amp;"_"&amp;B144&amp;"_"&amp;C144&amp;"_"&amp;D144&amp;"_"&amp;E144&amp;"_"&amp;F144&amp;"  "&amp;U144)</f>
        <v>710_73_1380_5_113_30  Schnitte RLT-Anlagen</v>
      </c>
    </row>
    <row r="145" spans="1:32" s="188" customFormat="1" ht="12.75" customHeight="1" x14ac:dyDescent="0.25">
      <c r="A145" s="29">
        <v>710</v>
      </c>
      <c r="B145" s="5">
        <v>73</v>
      </c>
      <c r="C145" s="20" t="s">
        <v>11</v>
      </c>
      <c r="D145" s="19" t="s">
        <v>98</v>
      </c>
      <c r="E145" s="20" t="s">
        <v>178</v>
      </c>
      <c r="F145" s="20" t="s">
        <v>707</v>
      </c>
      <c r="G145" s="932" t="s">
        <v>752</v>
      </c>
      <c r="H145" s="911">
        <v>44995</v>
      </c>
      <c r="I145" s="854" t="s">
        <v>1557</v>
      </c>
      <c r="J145" s="185" t="s">
        <v>904</v>
      </c>
      <c r="K145" s="132" t="s">
        <v>55</v>
      </c>
      <c r="L145" s="5" t="s">
        <v>904</v>
      </c>
      <c r="M145" s="135">
        <v>45043</v>
      </c>
      <c r="N145" s="859"/>
      <c r="O145" s="39"/>
      <c r="P145" s="537" t="s">
        <v>101</v>
      </c>
      <c r="Q145" s="25" t="s">
        <v>102</v>
      </c>
      <c r="R145" s="25" t="s">
        <v>103</v>
      </c>
      <c r="S145" s="18" t="s">
        <v>248</v>
      </c>
      <c r="T145" s="18" t="s">
        <v>171</v>
      </c>
      <c r="U145" s="18" t="s">
        <v>915</v>
      </c>
      <c r="V145" s="46"/>
      <c r="W145" s="19" t="s">
        <v>13</v>
      </c>
      <c r="X145" s="39" t="s">
        <v>242</v>
      </c>
      <c r="Y145" s="43" t="s">
        <v>21</v>
      </c>
      <c r="Z145" s="22" t="s">
        <v>30</v>
      </c>
      <c r="AA145" s="23"/>
      <c r="AB145" s="23" t="s">
        <v>247</v>
      </c>
      <c r="AC145" s="20" t="s">
        <v>28</v>
      </c>
      <c r="AD145" s="6" t="str">
        <f t="shared" si="42"/>
        <v>710_73_1380_5_113_30_D</v>
      </c>
      <c r="AE145" s="19"/>
      <c r="AF145" s="45" t="str">
        <f t="shared" si="43"/>
        <v>710_73_1380_5_113_30  Schnitte RLT-Anlagen</v>
      </c>
    </row>
    <row r="146" spans="1:32" s="445" customFormat="1" ht="12.75" customHeight="1" x14ac:dyDescent="0.25">
      <c r="A146" s="856">
        <v>710</v>
      </c>
      <c r="B146" s="118">
        <v>73</v>
      </c>
      <c r="C146" s="119" t="s">
        <v>11</v>
      </c>
      <c r="D146" s="120" t="s">
        <v>98</v>
      </c>
      <c r="E146" s="119" t="s">
        <v>178</v>
      </c>
      <c r="F146" s="119" t="s">
        <v>708</v>
      </c>
      <c r="G146" s="951" t="s">
        <v>19</v>
      </c>
      <c r="H146" s="918">
        <v>44529</v>
      </c>
      <c r="I146" s="964" t="s">
        <v>1556</v>
      </c>
      <c r="J146" s="856" t="s">
        <v>904</v>
      </c>
      <c r="K146" s="120" t="s">
        <v>55</v>
      </c>
      <c r="L146" s="118" t="s">
        <v>904</v>
      </c>
      <c r="M146" s="859">
        <v>44557</v>
      </c>
      <c r="N146" s="859">
        <v>44592</v>
      </c>
      <c r="O146" s="124"/>
      <c r="P146" s="965" t="s">
        <v>101</v>
      </c>
      <c r="Q146" s="121" t="s">
        <v>102</v>
      </c>
      <c r="R146" s="121" t="s">
        <v>103</v>
      </c>
      <c r="S146" s="122" t="s">
        <v>248</v>
      </c>
      <c r="T146" s="122" t="s">
        <v>171</v>
      </c>
      <c r="U146" s="122" t="s">
        <v>120</v>
      </c>
      <c r="V146" s="123"/>
      <c r="W146" s="120" t="s">
        <v>13</v>
      </c>
      <c r="X146" s="124" t="s">
        <v>242</v>
      </c>
      <c r="Y146" s="125" t="s">
        <v>21</v>
      </c>
      <c r="Z146" s="126" t="s">
        <v>53</v>
      </c>
      <c r="AA146" s="127"/>
      <c r="AB146" s="127" t="s">
        <v>247</v>
      </c>
      <c r="AC146" s="119" t="s">
        <v>28</v>
      </c>
      <c r="AD146" s="128" t="str">
        <f t="shared" ref="AD146" si="66">IF(A146="","",A146&amp;"_"&amp;B146&amp;"_"&amp;C146&amp;"_"&amp;D146&amp;"_"&amp;E146&amp;"_"&amp;F146&amp;"_"&amp;G146)</f>
        <v>710_73_1380_5_113_31_A</v>
      </c>
      <c r="AE146" s="120"/>
      <c r="AF146" s="884" t="str">
        <f t="shared" ref="AF146" si="67">IF(A146="","",A146&amp;"_"&amp;B146&amp;"_"&amp;C146&amp;"_"&amp;D146&amp;"_"&amp;E146&amp;"_"&amp;F146&amp;"  "&amp;U146)</f>
        <v>710_73_1380_5_113_31  Schnitt B-B</v>
      </c>
    </row>
    <row r="147" spans="1:32" s="188" customFormat="1" ht="12.75" customHeight="1" x14ac:dyDescent="0.25">
      <c r="A147" s="29">
        <v>710</v>
      </c>
      <c r="B147" s="5">
        <v>73</v>
      </c>
      <c r="C147" s="20" t="s">
        <v>11</v>
      </c>
      <c r="D147" s="19" t="s">
        <v>98</v>
      </c>
      <c r="E147" s="20" t="s">
        <v>178</v>
      </c>
      <c r="F147" s="20" t="s">
        <v>708</v>
      </c>
      <c r="G147" s="932" t="s">
        <v>56</v>
      </c>
      <c r="H147" s="911">
        <v>44995</v>
      </c>
      <c r="I147" s="854" t="s">
        <v>1557</v>
      </c>
      <c r="J147" s="185" t="s">
        <v>904</v>
      </c>
      <c r="K147" s="132" t="s">
        <v>55</v>
      </c>
      <c r="L147" s="5" t="s">
        <v>904</v>
      </c>
      <c r="M147" s="135">
        <v>45043</v>
      </c>
      <c r="N147" s="859"/>
      <c r="O147" s="39"/>
      <c r="P147" s="537" t="s">
        <v>101</v>
      </c>
      <c r="Q147" s="25" t="s">
        <v>102</v>
      </c>
      <c r="R147" s="25" t="s">
        <v>103</v>
      </c>
      <c r="S147" s="18" t="s">
        <v>248</v>
      </c>
      <c r="T147" s="18" t="s">
        <v>171</v>
      </c>
      <c r="U147" s="18" t="s">
        <v>120</v>
      </c>
      <c r="V147" s="46"/>
      <c r="W147" s="19" t="s">
        <v>13</v>
      </c>
      <c r="X147" s="39" t="s">
        <v>242</v>
      </c>
      <c r="Y147" s="43" t="s">
        <v>21</v>
      </c>
      <c r="Z147" s="22" t="s">
        <v>53</v>
      </c>
      <c r="AA147" s="23"/>
      <c r="AB147" s="23" t="s">
        <v>247</v>
      </c>
      <c r="AC147" s="20" t="s">
        <v>28</v>
      </c>
      <c r="AD147" s="6" t="str">
        <f t="shared" si="42"/>
        <v>710_73_1380_5_113_31_B</v>
      </c>
      <c r="AE147" s="19"/>
      <c r="AF147" s="45" t="str">
        <f t="shared" si="43"/>
        <v>710_73_1380_5_113_31  Schnitt B-B</v>
      </c>
    </row>
    <row r="148" spans="1:32" s="445" customFormat="1" ht="12.75" customHeight="1" x14ac:dyDescent="0.25">
      <c r="A148" s="856">
        <v>710</v>
      </c>
      <c r="B148" s="118">
        <v>73</v>
      </c>
      <c r="C148" s="119" t="s">
        <v>11</v>
      </c>
      <c r="D148" s="120" t="s">
        <v>98</v>
      </c>
      <c r="E148" s="119" t="s">
        <v>178</v>
      </c>
      <c r="F148" s="119" t="s">
        <v>709</v>
      </c>
      <c r="G148" s="951" t="s">
        <v>19</v>
      </c>
      <c r="H148" s="918">
        <v>44529</v>
      </c>
      <c r="I148" s="964" t="s">
        <v>1556</v>
      </c>
      <c r="J148" s="856" t="s">
        <v>904</v>
      </c>
      <c r="K148" s="120" t="s">
        <v>55</v>
      </c>
      <c r="L148" s="118" t="s">
        <v>904</v>
      </c>
      <c r="M148" s="859">
        <v>44557</v>
      </c>
      <c r="N148" s="859">
        <v>44592</v>
      </c>
      <c r="O148" s="124"/>
      <c r="P148" s="965" t="s">
        <v>101</v>
      </c>
      <c r="Q148" s="121" t="s">
        <v>102</v>
      </c>
      <c r="R148" s="121" t="s">
        <v>103</v>
      </c>
      <c r="S148" s="122" t="s">
        <v>248</v>
      </c>
      <c r="T148" s="122" t="s">
        <v>171</v>
      </c>
      <c r="U148" s="122" t="s">
        <v>121</v>
      </c>
      <c r="V148" s="123"/>
      <c r="W148" s="120" t="s">
        <v>13</v>
      </c>
      <c r="X148" s="124" t="s">
        <v>242</v>
      </c>
      <c r="Y148" s="125" t="s">
        <v>21</v>
      </c>
      <c r="Z148" s="126" t="s">
        <v>53</v>
      </c>
      <c r="AA148" s="127"/>
      <c r="AB148" s="127" t="s">
        <v>247</v>
      </c>
      <c r="AC148" s="119" t="s">
        <v>28</v>
      </c>
      <c r="AD148" s="128" t="str">
        <f t="shared" ref="AD148" si="68">IF(A148="","",A148&amp;"_"&amp;B148&amp;"_"&amp;C148&amp;"_"&amp;D148&amp;"_"&amp;E148&amp;"_"&amp;F148&amp;"_"&amp;G148)</f>
        <v>710_73_1380_5_113_32_A</v>
      </c>
      <c r="AE148" s="120"/>
      <c r="AF148" s="884" t="str">
        <f t="shared" ref="AF148" si="69">IF(A148="","",A148&amp;"_"&amp;B148&amp;"_"&amp;C148&amp;"_"&amp;D148&amp;"_"&amp;E148&amp;"_"&amp;F148&amp;"  "&amp;U148)</f>
        <v>710_73_1380_5_113_32  Schnitt C-C</v>
      </c>
    </row>
    <row r="149" spans="1:32" s="188" customFormat="1" ht="12.75" customHeight="1" x14ac:dyDescent="0.25">
      <c r="A149" s="29">
        <v>710</v>
      </c>
      <c r="B149" s="5">
        <v>73</v>
      </c>
      <c r="C149" s="20" t="s">
        <v>11</v>
      </c>
      <c r="D149" s="19" t="s">
        <v>98</v>
      </c>
      <c r="E149" s="20" t="s">
        <v>178</v>
      </c>
      <c r="F149" s="20" t="s">
        <v>709</v>
      </c>
      <c r="G149" s="932" t="s">
        <v>56</v>
      </c>
      <c r="H149" s="911">
        <v>44995</v>
      </c>
      <c r="I149" s="854" t="s">
        <v>1557</v>
      </c>
      <c r="J149" s="185" t="s">
        <v>904</v>
      </c>
      <c r="K149" s="132" t="s">
        <v>55</v>
      </c>
      <c r="L149" s="5" t="s">
        <v>904</v>
      </c>
      <c r="M149" s="135">
        <v>45043</v>
      </c>
      <c r="N149" s="859"/>
      <c r="O149" s="39"/>
      <c r="P149" s="537" t="s">
        <v>101</v>
      </c>
      <c r="Q149" s="25" t="s">
        <v>102</v>
      </c>
      <c r="R149" s="25" t="s">
        <v>103</v>
      </c>
      <c r="S149" s="18" t="s">
        <v>248</v>
      </c>
      <c r="T149" s="18" t="s">
        <v>171</v>
      </c>
      <c r="U149" s="18" t="s">
        <v>121</v>
      </c>
      <c r="V149" s="46"/>
      <c r="W149" s="19" t="s">
        <v>13</v>
      </c>
      <c r="X149" s="39" t="s">
        <v>242</v>
      </c>
      <c r="Y149" s="43" t="s">
        <v>21</v>
      </c>
      <c r="Z149" s="22" t="s">
        <v>53</v>
      </c>
      <c r="AA149" s="23"/>
      <c r="AB149" s="23" t="s">
        <v>247</v>
      </c>
      <c r="AC149" s="20" t="s">
        <v>28</v>
      </c>
      <c r="AD149" s="6" t="str">
        <f t="shared" si="42"/>
        <v>710_73_1380_5_113_32_B</v>
      </c>
      <c r="AE149" s="19"/>
      <c r="AF149" s="45" t="str">
        <f t="shared" si="43"/>
        <v>710_73_1380_5_113_32  Schnitt C-C</v>
      </c>
    </row>
    <row r="150" spans="1:32" s="445" customFormat="1" ht="12.75" customHeight="1" x14ac:dyDescent="0.25">
      <c r="A150" s="856">
        <v>710</v>
      </c>
      <c r="B150" s="118">
        <v>73</v>
      </c>
      <c r="C150" s="119" t="s">
        <v>11</v>
      </c>
      <c r="D150" s="120" t="s">
        <v>98</v>
      </c>
      <c r="E150" s="119" t="s">
        <v>178</v>
      </c>
      <c r="F150" s="119" t="s">
        <v>710</v>
      </c>
      <c r="G150" s="951" t="s">
        <v>19</v>
      </c>
      <c r="H150" s="918">
        <v>44529</v>
      </c>
      <c r="I150" s="964" t="s">
        <v>1556</v>
      </c>
      <c r="J150" s="856" t="s">
        <v>904</v>
      </c>
      <c r="K150" s="120" t="s">
        <v>55</v>
      </c>
      <c r="L150" s="118" t="s">
        <v>904</v>
      </c>
      <c r="M150" s="859">
        <v>44557</v>
      </c>
      <c r="N150" s="859">
        <v>44592</v>
      </c>
      <c r="O150" s="124"/>
      <c r="P150" s="965" t="s">
        <v>101</v>
      </c>
      <c r="Q150" s="121" t="s">
        <v>102</v>
      </c>
      <c r="R150" s="121" t="s">
        <v>103</v>
      </c>
      <c r="S150" s="122" t="s">
        <v>248</v>
      </c>
      <c r="T150" s="122" t="s">
        <v>171</v>
      </c>
      <c r="U150" s="122" t="s">
        <v>130</v>
      </c>
      <c r="V150" s="123"/>
      <c r="W150" s="120" t="s">
        <v>13</v>
      </c>
      <c r="X150" s="124" t="s">
        <v>242</v>
      </c>
      <c r="Y150" s="125" t="s">
        <v>21</v>
      </c>
      <c r="Z150" s="126" t="s">
        <v>53</v>
      </c>
      <c r="AA150" s="127"/>
      <c r="AB150" s="127" t="s">
        <v>247</v>
      </c>
      <c r="AC150" s="119" t="s">
        <v>28</v>
      </c>
      <c r="AD150" s="128" t="str">
        <f t="shared" ref="AD150" si="70">IF(A150="","",A150&amp;"_"&amp;B150&amp;"_"&amp;C150&amp;"_"&amp;D150&amp;"_"&amp;E150&amp;"_"&amp;F150&amp;"_"&amp;G150)</f>
        <v>710_73_1380_5_113_33_A</v>
      </c>
      <c r="AE150" s="120"/>
      <c r="AF150" s="884" t="str">
        <f t="shared" ref="AF150" si="71">IF(A150="","",A150&amp;"_"&amp;B150&amp;"_"&amp;C150&amp;"_"&amp;D150&amp;"_"&amp;E150&amp;"_"&amp;F150&amp;"  "&amp;U150)</f>
        <v>710_73_1380_5_113_33  Schnitt D-D</v>
      </c>
    </row>
    <row r="151" spans="1:32" s="188" customFormat="1" ht="12.75" customHeight="1" x14ac:dyDescent="0.25">
      <c r="A151" s="29">
        <v>710</v>
      </c>
      <c r="B151" s="5">
        <v>73</v>
      </c>
      <c r="C151" s="20" t="s">
        <v>11</v>
      </c>
      <c r="D151" s="19" t="s">
        <v>98</v>
      </c>
      <c r="E151" s="20" t="s">
        <v>178</v>
      </c>
      <c r="F151" s="20" t="s">
        <v>710</v>
      </c>
      <c r="G151" s="932" t="s">
        <v>56</v>
      </c>
      <c r="H151" s="911">
        <v>44995</v>
      </c>
      <c r="I151" s="854" t="s">
        <v>1557</v>
      </c>
      <c r="J151" s="185" t="s">
        <v>904</v>
      </c>
      <c r="K151" s="132" t="s">
        <v>55</v>
      </c>
      <c r="L151" s="5" t="s">
        <v>904</v>
      </c>
      <c r="M151" s="135">
        <v>45043</v>
      </c>
      <c r="N151" s="859"/>
      <c r="O151" s="39"/>
      <c r="P151" s="537" t="s">
        <v>101</v>
      </c>
      <c r="Q151" s="25" t="s">
        <v>102</v>
      </c>
      <c r="R151" s="25" t="s">
        <v>103</v>
      </c>
      <c r="S151" s="18" t="s">
        <v>248</v>
      </c>
      <c r="T151" s="18" t="s">
        <v>171</v>
      </c>
      <c r="U151" s="18" t="s">
        <v>130</v>
      </c>
      <c r="V151" s="46"/>
      <c r="W151" s="19" t="s">
        <v>13</v>
      </c>
      <c r="X151" s="39" t="s">
        <v>242</v>
      </c>
      <c r="Y151" s="43" t="s">
        <v>21</v>
      </c>
      <c r="Z151" s="22" t="s">
        <v>53</v>
      </c>
      <c r="AA151" s="23"/>
      <c r="AB151" s="23" t="s">
        <v>247</v>
      </c>
      <c r="AC151" s="20" t="s">
        <v>28</v>
      </c>
      <c r="AD151" s="6" t="str">
        <f t="shared" si="42"/>
        <v>710_73_1380_5_113_33_B</v>
      </c>
      <c r="AE151" s="19"/>
      <c r="AF151" s="45" t="str">
        <f t="shared" si="43"/>
        <v>710_73_1380_5_113_33  Schnitt D-D</v>
      </c>
    </row>
    <row r="152" spans="1:32" s="445" customFormat="1" ht="12.75" customHeight="1" x14ac:dyDescent="0.25">
      <c r="A152" s="856">
        <v>710</v>
      </c>
      <c r="B152" s="118">
        <v>73</v>
      </c>
      <c r="C152" s="119" t="s">
        <v>11</v>
      </c>
      <c r="D152" s="120" t="s">
        <v>98</v>
      </c>
      <c r="E152" s="119" t="s">
        <v>178</v>
      </c>
      <c r="F152" s="119" t="s">
        <v>711</v>
      </c>
      <c r="G152" s="951" t="s">
        <v>19</v>
      </c>
      <c r="H152" s="918">
        <v>44529</v>
      </c>
      <c r="I152" s="964" t="s">
        <v>1556</v>
      </c>
      <c r="J152" s="856" t="s">
        <v>904</v>
      </c>
      <c r="K152" s="120" t="s">
        <v>55</v>
      </c>
      <c r="L152" s="118" t="s">
        <v>904</v>
      </c>
      <c r="M152" s="859">
        <v>44557</v>
      </c>
      <c r="N152" s="859">
        <v>44592</v>
      </c>
      <c r="O152" s="124"/>
      <c r="P152" s="965" t="s">
        <v>101</v>
      </c>
      <c r="Q152" s="121" t="s">
        <v>102</v>
      </c>
      <c r="R152" s="121" t="s">
        <v>103</v>
      </c>
      <c r="S152" s="122" t="s">
        <v>248</v>
      </c>
      <c r="T152" s="122" t="s">
        <v>171</v>
      </c>
      <c r="U152" s="122" t="s">
        <v>131</v>
      </c>
      <c r="V152" s="123"/>
      <c r="W152" s="120" t="s">
        <v>13</v>
      </c>
      <c r="X152" s="124" t="s">
        <v>242</v>
      </c>
      <c r="Y152" s="125" t="s">
        <v>21</v>
      </c>
      <c r="Z152" s="126" t="s">
        <v>53</v>
      </c>
      <c r="AA152" s="127"/>
      <c r="AB152" s="127" t="s">
        <v>247</v>
      </c>
      <c r="AC152" s="119" t="s">
        <v>28</v>
      </c>
      <c r="AD152" s="128" t="str">
        <f t="shared" ref="AD152" si="72">IF(A152="","",A152&amp;"_"&amp;B152&amp;"_"&amp;C152&amp;"_"&amp;D152&amp;"_"&amp;E152&amp;"_"&amp;F152&amp;"_"&amp;G152)</f>
        <v>710_73_1380_5_113_34_A</v>
      </c>
      <c r="AE152" s="120"/>
      <c r="AF152" s="884" t="str">
        <f t="shared" ref="AF152" si="73">IF(A152="","",A152&amp;"_"&amp;B152&amp;"_"&amp;C152&amp;"_"&amp;D152&amp;"_"&amp;E152&amp;"_"&amp;F152&amp;"  "&amp;U152)</f>
        <v>710_73_1380_5_113_34  Schnitt E-E</v>
      </c>
    </row>
    <row r="153" spans="1:32" s="188" customFormat="1" ht="12.75" customHeight="1" x14ac:dyDescent="0.25">
      <c r="A153" s="29">
        <v>710</v>
      </c>
      <c r="B153" s="5">
        <v>73</v>
      </c>
      <c r="C153" s="20" t="s">
        <v>11</v>
      </c>
      <c r="D153" s="19" t="s">
        <v>98</v>
      </c>
      <c r="E153" s="20" t="s">
        <v>178</v>
      </c>
      <c r="F153" s="20" t="s">
        <v>711</v>
      </c>
      <c r="G153" s="932" t="s">
        <v>56</v>
      </c>
      <c r="H153" s="911">
        <v>44995</v>
      </c>
      <c r="I153" s="854" t="s">
        <v>1557</v>
      </c>
      <c r="J153" s="185" t="s">
        <v>904</v>
      </c>
      <c r="K153" s="132" t="s">
        <v>55</v>
      </c>
      <c r="L153" s="5" t="s">
        <v>904</v>
      </c>
      <c r="M153" s="135">
        <v>45043</v>
      </c>
      <c r="N153" s="859"/>
      <c r="O153" s="39"/>
      <c r="P153" s="537" t="s">
        <v>101</v>
      </c>
      <c r="Q153" s="25" t="s">
        <v>102</v>
      </c>
      <c r="R153" s="25" t="s">
        <v>103</v>
      </c>
      <c r="S153" s="18" t="s">
        <v>248</v>
      </c>
      <c r="T153" s="18" t="s">
        <v>171</v>
      </c>
      <c r="U153" s="18" t="s">
        <v>131</v>
      </c>
      <c r="V153" s="46"/>
      <c r="W153" s="19" t="s">
        <v>13</v>
      </c>
      <c r="X153" s="39" t="s">
        <v>242</v>
      </c>
      <c r="Y153" s="43" t="s">
        <v>21</v>
      </c>
      <c r="Z153" s="22" t="s">
        <v>53</v>
      </c>
      <c r="AA153" s="23"/>
      <c r="AB153" s="23" t="s">
        <v>247</v>
      </c>
      <c r="AC153" s="20" t="s">
        <v>28</v>
      </c>
      <c r="AD153" s="6" t="str">
        <f t="shared" si="42"/>
        <v>710_73_1380_5_113_34_B</v>
      </c>
      <c r="AE153" s="19"/>
      <c r="AF153" s="45" t="str">
        <f t="shared" si="43"/>
        <v>710_73_1380_5_113_34  Schnitt E-E</v>
      </c>
    </row>
    <row r="154" spans="1:32" s="445" customFormat="1" ht="12.75" customHeight="1" x14ac:dyDescent="0.25">
      <c r="A154" s="856">
        <v>710</v>
      </c>
      <c r="B154" s="118">
        <v>73</v>
      </c>
      <c r="C154" s="119" t="s">
        <v>11</v>
      </c>
      <c r="D154" s="120" t="s">
        <v>98</v>
      </c>
      <c r="E154" s="119" t="s">
        <v>178</v>
      </c>
      <c r="F154" s="119" t="s">
        <v>712</v>
      </c>
      <c r="G154" s="951" t="s">
        <v>19</v>
      </c>
      <c r="H154" s="918">
        <v>44529</v>
      </c>
      <c r="I154" s="964" t="s">
        <v>1556</v>
      </c>
      <c r="J154" s="856" t="s">
        <v>904</v>
      </c>
      <c r="K154" s="120" t="s">
        <v>55</v>
      </c>
      <c r="L154" s="118" t="s">
        <v>904</v>
      </c>
      <c r="M154" s="859">
        <v>44557</v>
      </c>
      <c r="N154" s="859">
        <v>44592</v>
      </c>
      <c r="O154" s="124"/>
      <c r="P154" s="965" t="s">
        <v>101</v>
      </c>
      <c r="Q154" s="121" t="s">
        <v>102</v>
      </c>
      <c r="R154" s="121" t="s">
        <v>103</v>
      </c>
      <c r="S154" s="122" t="s">
        <v>248</v>
      </c>
      <c r="T154" s="122" t="s">
        <v>171</v>
      </c>
      <c r="U154" s="122" t="s">
        <v>132</v>
      </c>
      <c r="V154" s="123"/>
      <c r="W154" s="120" t="s">
        <v>13</v>
      </c>
      <c r="X154" s="124" t="s">
        <v>242</v>
      </c>
      <c r="Y154" s="125" t="s">
        <v>21</v>
      </c>
      <c r="Z154" s="126" t="s">
        <v>53</v>
      </c>
      <c r="AA154" s="127"/>
      <c r="AB154" s="127" t="s">
        <v>247</v>
      </c>
      <c r="AC154" s="119" t="s">
        <v>28</v>
      </c>
      <c r="AD154" s="128" t="str">
        <f t="shared" ref="AD154" si="74">IF(A154="","",A154&amp;"_"&amp;B154&amp;"_"&amp;C154&amp;"_"&amp;D154&amp;"_"&amp;E154&amp;"_"&amp;F154&amp;"_"&amp;G154)</f>
        <v>710_73_1380_5_113_35_A</v>
      </c>
      <c r="AE154" s="120"/>
      <c r="AF154" s="884" t="str">
        <f t="shared" ref="AF154" si="75">IF(A154="","",A154&amp;"_"&amp;B154&amp;"_"&amp;C154&amp;"_"&amp;D154&amp;"_"&amp;E154&amp;"_"&amp;F154&amp;"  "&amp;U154)</f>
        <v>710_73_1380_5_113_35  Schnitt F-F</v>
      </c>
    </row>
    <row r="155" spans="1:32" s="188" customFormat="1" ht="12.75" customHeight="1" x14ac:dyDescent="0.25">
      <c r="A155" s="29">
        <v>710</v>
      </c>
      <c r="B155" s="5">
        <v>73</v>
      </c>
      <c r="C155" s="20" t="s">
        <v>11</v>
      </c>
      <c r="D155" s="19" t="s">
        <v>98</v>
      </c>
      <c r="E155" s="20" t="s">
        <v>178</v>
      </c>
      <c r="F155" s="20" t="s">
        <v>712</v>
      </c>
      <c r="G155" s="932" t="s">
        <v>56</v>
      </c>
      <c r="H155" s="911">
        <v>44995</v>
      </c>
      <c r="I155" s="854" t="s">
        <v>1557</v>
      </c>
      <c r="J155" s="185" t="s">
        <v>904</v>
      </c>
      <c r="K155" s="132" t="s">
        <v>55</v>
      </c>
      <c r="L155" s="5" t="s">
        <v>904</v>
      </c>
      <c r="M155" s="135">
        <v>45043</v>
      </c>
      <c r="N155" s="859"/>
      <c r="O155" s="39"/>
      <c r="P155" s="537" t="s">
        <v>101</v>
      </c>
      <c r="Q155" s="25" t="s">
        <v>102</v>
      </c>
      <c r="R155" s="25" t="s">
        <v>103</v>
      </c>
      <c r="S155" s="18" t="s">
        <v>248</v>
      </c>
      <c r="T155" s="18" t="s">
        <v>171</v>
      </c>
      <c r="U155" s="18" t="s">
        <v>132</v>
      </c>
      <c r="V155" s="46"/>
      <c r="W155" s="19" t="s">
        <v>13</v>
      </c>
      <c r="X155" s="39" t="s">
        <v>242</v>
      </c>
      <c r="Y155" s="43" t="s">
        <v>21</v>
      </c>
      <c r="Z155" s="22" t="s">
        <v>53</v>
      </c>
      <c r="AA155" s="23"/>
      <c r="AB155" s="23" t="s">
        <v>247</v>
      </c>
      <c r="AC155" s="20" t="s">
        <v>28</v>
      </c>
      <c r="AD155" s="6" t="str">
        <f t="shared" si="42"/>
        <v>710_73_1380_5_113_35_B</v>
      </c>
      <c r="AE155" s="19"/>
      <c r="AF155" s="45" t="str">
        <f t="shared" si="43"/>
        <v>710_73_1380_5_113_35  Schnitt F-F</v>
      </c>
    </row>
    <row r="156" spans="1:32" s="445" customFormat="1" ht="12.75" customHeight="1" x14ac:dyDescent="0.25">
      <c r="A156" s="856">
        <v>710</v>
      </c>
      <c r="B156" s="118">
        <v>73</v>
      </c>
      <c r="C156" s="119" t="s">
        <v>11</v>
      </c>
      <c r="D156" s="120" t="s">
        <v>98</v>
      </c>
      <c r="E156" s="119" t="s">
        <v>178</v>
      </c>
      <c r="F156" s="119" t="s">
        <v>836</v>
      </c>
      <c r="G156" s="951" t="s">
        <v>19</v>
      </c>
      <c r="H156" s="918">
        <v>44529</v>
      </c>
      <c r="I156" s="964" t="s">
        <v>1556</v>
      </c>
      <c r="J156" s="856" t="s">
        <v>904</v>
      </c>
      <c r="K156" s="120" t="s">
        <v>55</v>
      </c>
      <c r="L156" s="118" t="s">
        <v>904</v>
      </c>
      <c r="M156" s="859">
        <v>44557</v>
      </c>
      <c r="N156" s="859">
        <v>44592</v>
      </c>
      <c r="O156" s="124"/>
      <c r="P156" s="965" t="s">
        <v>101</v>
      </c>
      <c r="Q156" s="121" t="s">
        <v>102</v>
      </c>
      <c r="R156" s="121" t="s">
        <v>103</v>
      </c>
      <c r="S156" s="122" t="s">
        <v>248</v>
      </c>
      <c r="T156" s="122" t="s">
        <v>171</v>
      </c>
      <c r="U156" s="122" t="s">
        <v>133</v>
      </c>
      <c r="V156" s="123"/>
      <c r="W156" s="120" t="s">
        <v>13</v>
      </c>
      <c r="X156" s="124" t="s">
        <v>242</v>
      </c>
      <c r="Y156" s="125" t="s">
        <v>21</v>
      </c>
      <c r="Z156" s="126" t="s">
        <v>53</v>
      </c>
      <c r="AA156" s="127"/>
      <c r="AB156" s="127" t="s">
        <v>247</v>
      </c>
      <c r="AC156" s="119" t="s">
        <v>28</v>
      </c>
      <c r="AD156" s="128" t="str">
        <f t="shared" ref="AD156" si="76">IF(A156="","",A156&amp;"_"&amp;B156&amp;"_"&amp;C156&amp;"_"&amp;D156&amp;"_"&amp;E156&amp;"_"&amp;F156&amp;"_"&amp;G156)</f>
        <v>710_73_1380_5_113_36_A</v>
      </c>
      <c r="AE156" s="120"/>
      <c r="AF156" s="884" t="str">
        <f t="shared" ref="AF156" si="77">IF(A156="","",A156&amp;"_"&amp;B156&amp;"_"&amp;C156&amp;"_"&amp;D156&amp;"_"&amp;E156&amp;"_"&amp;F156&amp;"  "&amp;U156)</f>
        <v>710_73_1380_5_113_36  Schnitt G-G</v>
      </c>
    </row>
    <row r="157" spans="1:32" s="188" customFormat="1" ht="12.75" customHeight="1" x14ac:dyDescent="0.25">
      <c r="A157" s="29">
        <v>710</v>
      </c>
      <c r="B157" s="5">
        <v>73</v>
      </c>
      <c r="C157" s="20" t="s">
        <v>11</v>
      </c>
      <c r="D157" s="19" t="s">
        <v>98</v>
      </c>
      <c r="E157" s="20" t="s">
        <v>178</v>
      </c>
      <c r="F157" s="20" t="s">
        <v>836</v>
      </c>
      <c r="G157" s="932" t="s">
        <v>56</v>
      </c>
      <c r="H157" s="911">
        <v>44995</v>
      </c>
      <c r="I157" s="854" t="s">
        <v>1557</v>
      </c>
      <c r="J157" s="185" t="s">
        <v>904</v>
      </c>
      <c r="K157" s="132" t="s">
        <v>55</v>
      </c>
      <c r="L157" s="5" t="s">
        <v>904</v>
      </c>
      <c r="M157" s="135">
        <v>45043</v>
      </c>
      <c r="N157" s="859"/>
      <c r="O157" s="39"/>
      <c r="P157" s="537" t="s">
        <v>101</v>
      </c>
      <c r="Q157" s="25" t="s">
        <v>102</v>
      </c>
      <c r="R157" s="25" t="s">
        <v>103</v>
      </c>
      <c r="S157" s="18" t="s">
        <v>248</v>
      </c>
      <c r="T157" s="18" t="s">
        <v>171</v>
      </c>
      <c r="U157" s="18" t="s">
        <v>133</v>
      </c>
      <c r="V157" s="46"/>
      <c r="W157" s="19" t="s">
        <v>13</v>
      </c>
      <c r="X157" s="39" t="s">
        <v>242</v>
      </c>
      <c r="Y157" s="43" t="s">
        <v>21</v>
      </c>
      <c r="Z157" s="22" t="s">
        <v>53</v>
      </c>
      <c r="AA157" s="23"/>
      <c r="AB157" s="23" t="s">
        <v>247</v>
      </c>
      <c r="AC157" s="20" t="s">
        <v>28</v>
      </c>
      <c r="AD157" s="6" t="str">
        <f t="shared" si="42"/>
        <v>710_73_1380_5_113_36_B</v>
      </c>
      <c r="AE157" s="19"/>
      <c r="AF157" s="45" t="str">
        <f t="shared" si="43"/>
        <v>710_73_1380_5_113_36  Schnitt G-G</v>
      </c>
    </row>
    <row r="158" spans="1:32" s="445" customFormat="1" ht="12.75" customHeight="1" x14ac:dyDescent="0.25">
      <c r="A158" s="856">
        <v>710</v>
      </c>
      <c r="B158" s="118">
        <v>73</v>
      </c>
      <c r="C158" s="119" t="s">
        <v>11</v>
      </c>
      <c r="D158" s="120" t="s">
        <v>98</v>
      </c>
      <c r="E158" s="119" t="s">
        <v>178</v>
      </c>
      <c r="F158" s="119" t="s">
        <v>837</v>
      </c>
      <c r="G158" s="951" t="s">
        <v>19</v>
      </c>
      <c r="H158" s="918">
        <v>44529</v>
      </c>
      <c r="I158" s="964" t="s">
        <v>1556</v>
      </c>
      <c r="J158" s="856" t="s">
        <v>904</v>
      </c>
      <c r="K158" s="120" t="s">
        <v>55</v>
      </c>
      <c r="L158" s="118" t="s">
        <v>904</v>
      </c>
      <c r="M158" s="859">
        <v>44557</v>
      </c>
      <c r="N158" s="859">
        <v>44592</v>
      </c>
      <c r="O158" s="124"/>
      <c r="P158" s="965" t="s">
        <v>101</v>
      </c>
      <c r="Q158" s="121" t="s">
        <v>102</v>
      </c>
      <c r="R158" s="121" t="s">
        <v>103</v>
      </c>
      <c r="S158" s="122" t="s">
        <v>248</v>
      </c>
      <c r="T158" s="122" t="s">
        <v>171</v>
      </c>
      <c r="U158" s="122" t="s">
        <v>134</v>
      </c>
      <c r="V158" s="123"/>
      <c r="W158" s="120" t="s">
        <v>13</v>
      </c>
      <c r="X158" s="124" t="s">
        <v>242</v>
      </c>
      <c r="Y158" s="125" t="s">
        <v>21</v>
      </c>
      <c r="Z158" s="126" t="s">
        <v>53</v>
      </c>
      <c r="AA158" s="127"/>
      <c r="AB158" s="127" t="s">
        <v>247</v>
      </c>
      <c r="AC158" s="119" t="s">
        <v>28</v>
      </c>
      <c r="AD158" s="128" t="str">
        <f t="shared" ref="AD158" si="78">IF(A158="","",A158&amp;"_"&amp;B158&amp;"_"&amp;C158&amp;"_"&amp;D158&amp;"_"&amp;E158&amp;"_"&amp;F158&amp;"_"&amp;G158)</f>
        <v>710_73_1380_5_113_37_A</v>
      </c>
      <c r="AE158" s="120"/>
      <c r="AF158" s="884" t="str">
        <f t="shared" ref="AF158" si="79">IF(A158="","",A158&amp;"_"&amp;B158&amp;"_"&amp;C158&amp;"_"&amp;D158&amp;"_"&amp;E158&amp;"_"&amp;F158&amp;"  "&amp;U158)</f>
        <v>710_73_1380_5_113_37  Schnitt H-H</v>
      </c>
    </row>
    <row r="159" spans="1:32" s="188" customFormat="1" ht="12.75" customHeight="1" x14ac:dyDescent="0.25">
      <c r="A159" s="29">
        <v>710</v>
      </c>
      <c r="B159" s="5">
        <v>73</v>
      </c>
      <c r="C159" s="20" t="s">
        <v>11</v>
      </c>
      <c r="D159" s="19" t="s">
        <v>98</v>
      </c>
      <c r="E159" s="20" t="s">
        <v>178</v>
      </c>
      <c r="F159" s="20" t="s">
        <v>837</v>
      </c>
      <c r="G159" s="932" t="s">
        <v>56</v>
      </c>
      <c r="H159" s="911">
        <v>44995</v>
      </c>
      <c r="I159" s="854" t="s">
        <v>1557</v>
      </c>
      <c r="J159" s="185" t="s">
        <v>904</v>
      </c>
      <c r="K159" s="132" t="s">
        <v>55</v>
      </c>
      <c r="L159" s="5" t="s">
        <v>904</v>
      </c>
      <c r="M159" s="135">
        <v>45043</v>
      </c>
      <c r="N159" s="859"/>
      <c r="O159" s="39"/>
      <c r="P159" s="537" t="s">
        <v>101</v>
      </c>
      <c r="Q159" s="25" t="s">
        <v>102</v>
      </c>
      <c r="R159" s="25" t="s">
        <v>103</v>
      </c>
      <c r="S159" s="18" t="s">
        <v>248</v>
      </c>
      <c r="T159" s="18" t="s">
        <v>171</v>
      </c>
      <c r="U159" s="18" t="s">
        <v>134</v>
      </c>
      <c r="V159" s="46"/>
      <c r="W159" s="19" t="s">
        <v>13</v>
      </c>
      <c r="X159" s="39" t="s">
        <v>242</v>
      </c>
      <c r="Y159" s="43" t="s">
        <v>21</v>
      </c>
      <c r="Z159" s="22" t="s">
        <v>53</v>
      </c>
      <c r="AA159" s="23"/>
      <c r="AB159" s="23" t="s">
        <v>247</v>
      </c>
      <c r="AC159" s="20" t="s">
        <v>28</v>
      </c>
      <c r="AD159" s="6" t="str">
        <f t="shared" si="42"/>
        <v>710_73_1380_5_113_37_B</v>
      </c>
      <c r="AE159" s="19"/>
      <c r="AF159" s="45" t="str">
        <f t="shared" si="43"/>
        <v>710_73_1380_5_113_37  Schnitt H-H</v>
      </c>
    </row>
    <row r="160" spans="1:32" s="445" customFormat="1" ht="12.75" customHeight="1" x14ac:dyDescent="0.25">
      <c r="A160" s="856">
        <v>710</v>
      </c>
      <c r="B160" s="118">
        <v>73</v>
      </c>
      <c r="C160" s="119" t="s">
        <v>11</v>
      </c>
      <c r="D160" s="120" t="s">
        <v>98</v>
      </c>
      <c r="E160" s="119" t="s">
        <v>178</v>
      </c>
      <c r="F160" s="119" t="s">
        <v>840</v>
      </c>
      <c r="G160" s="951" t="s">
        <v>19</v>
      </c>
      <c r="H160" s="918">
        <v>44529</v>
      </c>
      <c r="I160" s="964" t="s">
        <v>1556</v>
      </c>
      <c r="J160" s="856" t="s">
        <v>904</v>
      </c>
      <c r="K160" s="120" t="s">
        <v>55</v>
      </c>
      <c r="L160" s="118" t="s">
        <v>904</v>
      </c>
      <c r="M160" s="859">
        <v>44557</v>
      </c>
      <c r="N160" s="859">
        <v>44592</v>
      </c>
      <c r="O160" s="124"/>
      <c r="P160" s="965" t="s">
        <v>101</v>
      </c>
      <c r="Q160" s="121" t="s">
        <v>102</v>
      </c>
      <c r="R160" s="121" t="s">
        <v>103</v>
      </c>
      <c r="S160" s="122" t="s">
        <v>248</v>
      </c>
      <c r="T160" s="122" t="s">
        <v>171</v>
      </c>
      <c r="U160" s="122" t="s">
        <v>364</v>
      </c>
      <c r="V160" s="123"/>
      <c r="W160" s="120" t="s">
        <v>13</v>
      </c>
      <c r="X160" s="124" t="s">
        <v>242</v>
      </c>
      <c r="Y160" s="125" t="s">
        <v>21</v>
      </c>
      <c r="Z160" s="126" t="s">
        <v>53</v>
      </c>
      <c r="AA160" s="127"/>
      <c r="AB160" s="127" t="s">
        <v>247</v>
      </c>
      <c r="AC160" s="119" t="s">
        <v>28</v>
      </c>
      <c r="AD160" s="128" t="str">
        <f t="shared" ref="AD160" si="80">IF(A160="","",A160&amp;"_"&amp;B160&amp;"_"&amp;C160&amp;"_"&amp;D160&amp;"_"&amp;E160&amp;"_"&amp;F160&amp;"_"&amp;G160)</f>
        <v>710_73_1380_5_113_40_A</v>
      </c>
      <c r="AE160" s="120"/>
      <c r="AF160" s="884" t="str">
        <f t="shared" ref="AF160" si="81">IF(A160="","",A160&amp;"_"&amp;B160&amp;"_"&amp;C160&amp;"_"&amp;D160&amp;"_"&amp;E160&amp;"_"&amp;F160&amp;"  "&amp;U160)</f>
        <v>710_73_1380_5_113_40  Details</v>
      </c>
    </row>
    <row r="161" spans="1:32" s="188" customFormat="1" ht="12.75" customHeight="1" x14ac:dyDescent="0.25">
      <c r="A161" s="29">
        <v>710</v>
      </c>
      <c r="B161" s="5">
        <v>73</v>
      </c>
      <c r="C161" s="20" t="s">
        <v>11</v>
      </c>
      <c r="D161" s="19" t="s">
        <v>98</v>
      </c>
      <c r="E161" s="20" t="s">
        <v>178</v>
      </c>
      <c r="F161" s="20" t="s">
        <v>840</v>
      </c>
      <c r="G161" s="932" t="s">
        <v>56</v>
      </c>
      <c r="H161" s="911">
        <v>44995</v>
      </c>
      <c r="I161" s="854" t="s">
        <v>1557</v>
      </c>
      <c r="J161" s="185" t="s">
        <v>904</v>
      </c>
      <c r="K161" s="132" t="s">
        <v>55</v>
      </c>
      <c r="L161" s="5" t="s">
        <v>904</v>
      </c>
      <c r="M161" s="135">
        <v>45043</v>
      </c>
      <c r="N161" s="859"/>
      <c r="O161" s="39"/>
      <c r="P161" s="537" t="s">
        <v>101</v>
      </c>
      <c r="Q161" s="25" t="s">
        <v>102</v>
      </c>
      <c r="R161" s="25" t="s">
        <v>103</v>
      </c>
      <c r="S161" s="18" t="s">
        <v>248</v>
      </c>
      <c r="T161" s="18" t="s">
        <v>171</v>
      </c>
      <c r="U161" s="18" t="s">
        <v>364</v>
      </c>
      <c r="V161" s="46"/>
      <c r="W161" s="19" t="s">
        <v>13</v>
      </c>
      <c r="X161" s="39" t="s">
        <v>242</v>
      </c>
      <c r="Y161" s="43" t="s">
        <v>21</v>
      </c>
      <c r="Z161" s="22" t="s">
        <v>53</v>
      </c>
      <c r="AA161" s="23"/>
      <c r="AB161" s="23" t="s">
        <v>247</v>
      </c>
      <c r="AC161" s="20" t="s">
        <v>28</v>
      </c>
      <c r="AD161" s="6" t="str">
        <f t="shared" si="42"/>
        <v>710_73_1380_5_113_40_B</v>
      </c>
      <c r="AE161" s="19"/>
      <c r="AF161" s="45" t="str">
        <f t="shared" si="43"/>
        <v>710_73_1380_5_113_40  Details</v>
      </c>
    </row>
    <row r="162" spans="1:32" s="445" customFormat="1" ht="12.75" customHeight="1" x14ac:dyDescent="0.25">
      <c r="A162" s="856">
        <v>710</v>
      </c>
      <c r="B162" s="118">
        <v>73</v>
      </c>
      <c r="C162" s="119" t="s">
        <v>11</v>
      </c>
      <c r="D162" s="120" t="s">
        <v>98</v>
      </c>
      <c r="E162" s="119" t="s">
        <v>178</v>
      </c>
      <c r="F162" s="119" t="s">
        <v>841</v>
      </c>
      <c r="G162" s="951" t="s">
        <v>19</v>
      </c>
      <c r="H162" s="918">
        <v>44529</v>
      </c>
      <c r="I162" s="964" t="s">
        <v>1556</v>
      </c>
      <c r="J162" s="856" t="s">
        <v>904</v>
      </c>
      <c r="K162" s="120" t="s">
        <v>55</v>
      </c>
      <c r="L162" s="118" t="s">
        <v>904</v>
      </c>
      <c r="M162" s="859">
        <v>44557</v>
      </c>
      <c r="N162" s="859">
        <v>44592</v>
      </c>
      <c r="O162" s="124"/>
      <c r="P162" s="965" t="s">
        <v>101</v>
      </c>
      <c r="Q162" s="121" t="s">
        <v>102</v>
      </c>
      <c r="R162" s="121" t="s">
        <v>103</v>
      </c>
      <c r="S162" s="122" t="s">
        <v>248</v>
      </c>
      <c r="T162" s="122" t="s">
        <v>171</v>
      </c>
      <c r="U162" s="122" t="s">
        <v>364</v>
      </c>
      <c r="V162" s="123"/>
      <c r="W162" s="120" t="s">
        <v>13</v>
      </c>
      <c r="X162" s="124" t="s">
        <v>242</v>
      </c>
      <c r="Y162" s="125" t="s">
        <v>21</v>
      </c>
      <c r="Z162" s="126" t="s">
        <v>53</v>
      </c>
      <c r="AA162" s="127"/>
      <c r="AB162" s="127" t="s">
        <v>247</v>
      </c>
      <c r="AC162" s="119" t="s">
        <v>28</v>
      </c>
      <c r="AD162" s="128" t="str">
        <f t="shared" ref="AD162" si="82">IF(A162="","",A162&amp;"_"&amp;B162&amp;"_"&amp;C162&amp;"_"&amp;D162&amp;"_"&amp;E162&amp;"_"&amp;F162&amp;"_"&amp;G162)</f>
        <v>710_73_1380_5_113_41_A</v>
      </c>
      <c r="AE162" s="120"/>
      <c r="AF162" s="884" t="str">
        <f t="shared" ref="AF162" si="83">IF(A162="","",A162&amp;"_"&amp;B162&amp;"_"&amp;C162&amp;"_"&amp;D162&amp;"_"&amp;E162&amp;"_"&amp;F162&amp;"  "&amp;U162)</f>
        <v>710_73_1380_5_113_41  Details</v>
      </c>
    </row>
    <row r="163" spans="1:32" s="188" customFormat="1" ht="12.75" customHeight="1" x14ac:dyDescent="0.25">
      <c r="A163" s="29">
        <v>710</v>
      </c>
      <c r="B163" s="5">
        <v>73</v>
      </c>
      <c r="C163" s="20" t="s">
        <v>11</v>
      </c>
      <c r="D163" s="19" t="s">
        <v>98</v>
      </c>
      <c r="E163" s="20" t="s">
        <v>178</v>
      </c>
      <c r="F163" s="20" t="s">
        <v>841</v>
      </c>
      <c r="G163" s="932" t="s">
        <v>56</v>
      </c>
      <c r="H163" s="911">
        <v>44995</v>
      </c>
      <c r="I163" s="854" t="s">
        <v>1557</v>
      </c>
      <c r="J163" s="185" t="s">
        <v>904</v>
      </c>
      <c r="K163" s="132" t="s">
        <v>55</v>
      </c>
      <c r="L163" s="5" t="s">
        <v>904</v>
      </c>
      <c r="M163" s="135">
        <v>45043</v>
      </c>
      <c r="N163" s="859"/>
      <c r="O163" s="39"/>
      <c r="P163" s="537" t="s">
        <v>101</v>
      </c>
      <c r="Q163" s="25" t="s">
        <v>102</v>
      </c>
      <c r="R163" s="25" t="s">
        <v>103</v>
      </c>
      <c r="S163" s="18" t="s">
        <v>248</v>
      </c>
      <c r="T163" s="18" t="s">
        <v>171</v>
      </c>
      <c r="U163" s="18" t="s">
        <v>364</v>
      </c>
      <c r="V163" s="46"/>
      <c r="W163" s="19" t="s">
        <v>13</v>
      </c>
      <c r="X163" s="39" t="s">
        <v>242</v>
      </c>
      <c r="Y163" s="43" t="s">
        <v>21</v>
      </c>
      <c r="Z163" s="22" t="s">
        <v>53</v>
      </c>
      <c r="AA163" s="23"/>
      <c r="AB163" s="23" t="s">
        <v>247</v>
      </c>
      <c r="AC163" s="20" t="s">
        <v>28</v>
      </c>
      <c r="AD163" s="6" t="str">
        <f t="shared" si="42"/>
        <v>710_73_1380_5_113_41_B</v>
      </c>
      <c r="AE163" s="19"/>
      <c r="AF163" s="45" t="str">
        <f t="shared" si="43"/>
        <v>710_73_1380_5_113_41  Details</v>
      </c>
    </row>
    <row r="164" spans="1:32" s="445" customFormat="1" ht="12.75" customHeight="1" x14ac:dyDescent="0.25">
      <c r="A164" s="856">
        <v>710</v>
      </c>
      <c r="B164" s="118">
        <v>73</v>
      </c>
      <c r="C164" s="119" t="s">
        <v>11</v>
      </c>
      <c r="D164" s="120" t="s">
        <v>98</v>
      </c>
      <c r="E164" s="119" t="s">
        <v>180</v>
      </c>
      <c r="F164" s="119" t="s">
        <v>25</v>
      </c>
      <c r="G164" s="951" t="s">
        <v>19</v>
      </c>
      <c r="H164" s="918">
        <v>43958</v>
      </c>
      <c r="I164" s="964" t="s">
        <v>1556</v>
      </c>
      <c r="J164" s="856" t="s">
        <v>904</v>
      </c>
      <c r="K164" s="120" t="s">
        <v>55</v>
      </c>
      <c r="L164" s="118" t="s">
        <v>904</v>
      </c>
      <c r="M164" s="859"/>
      <c r="N164" s="859"/>
      <c r="O164" s="124"/>
      <c r="P164" s="965" t="s">
        <v>101</v>
      </c>
      <c r="Q164" s="121" t="s">
        <v>102</v>
      </c>
      <c r="R164" s="121" t="s">
        <v>103</v>
      </c>
      <c r="S164" s="122" t="s">
        <v>248</v>
      </c>
      <c r="T164" s="122" t="s">
        <v>171</v>
      </c>
      <c r="U164" s="122" t="s">
        <v>148</v>
      </c>
      <c r="V164" s="123"/>
      <c r="W164" s="120" t="s">
        <v>13</v>
      </c>
      <c r="X164" s="124" t="s">
        <v>242</v>
      </c>
      <c r="Y164" s="125" t="s">
        <v>21</v>
      </c>
      <c r="Z164" s="126" t="s">
        <v>32</v>
      </c>
      <c r="AA164" s="127"/>
      <c r="AB164" s="127" t="s">
        <v>247</v>
      </c>
      <c r="AC164" s="119" t="s">
        <v>28</v>
      </c>
      <c r="AD164" s="128" t="str">
        <f t="shared" si="42"/>
        <v>710_73_1380_5_313_01_A</v>
      </c>
      <c r="AE164" s="120"/>
      <c r="AF164" s="884" t="str">
        <f t="shared" si="43"/>
        <v>710_73_1380_5_313_01  Schema</v>
      </c>
    </row>
    <row r="165" spans="1:32" s="445" customFormat="1" ht="12.75" customHeight="1" x14ac:dyDescent="0.25">
      <c r="A165" s="856">
        <v>710</v>
      </c>
      <c r="B165" s="118">
        <v>73</v>
      </c>
      <c r="C165" s="119" t="s">
        <v>11</v>
      </c>
      <c r="D165" s="120" t="s">
        <v>98</v>
      </c>
      <c r="E165" s="119" t="s">
        <v>180</v>
      </c>
      <c r="F165" s="119" t="s">
        <v>25</v>
      </c>
      <c r="G165" s="951" t="s">
        <v>56</v>
      </c>
      <c r="H165" s="918">
        <v>44102</v>
      </c>
      <c r="I165" s="964" t="s">
        <v>1556</v>
      </c>
      <c r="J165" s="856" t="s">
        <v>904</v>
      </c>
      <c r="K165" s="120" t="s">
        <v>55</v>
      </c>
      <c r="L165" s="118" t="s">
        <v>904</v>
      </c>
      <c r="M165" s="859">
        <v>44113</v>
      </c>
      <c r="N165" s="859">
        <v>44103</v>
      </c>
      <c r="O165" s="124"/>
      <c r="P165" s="965" t="s">
        <v>101</v>
      </c>
      <c r="Q165" s="121" t="s">
        <v>102</v>
      </c>
      <c r="R165" s="121" t="s">
        <v>103</v>
      </c>
      <c r="S165" s="122" t="s">
        <v>248</v>
      </c>
      <c r="T165" s="122" t="s">
        <v>171</v>
      </c>
      <c r="U165" s="122" t="s">
        <v>148</v>
      </c>
      <c r="V165" s="123"/>
      <c r="W165" s="120" t="s">
        <v>13</v>
      </c>
      <c r="X165" s="124" t="s">
        <v>242</v>
      </c>
      <c r="Y165" s="125" t="s">
        <v>21</v>
      </c>
      <c r="Z165" s="126" t="s">
        <v>32</v>
      </c>
      <c r="AA165" s="127"/>
      <c r="AB165" s="127" t="s">
        <v>247</v>
      </c>
      <c r="AC165" s="119" t="s">
        <v>28</v>
      </c>
      <c r="AD165" s="128" t="str">
        <f t="shared" si="42"/>
        <v>710_73_1380_5_313_01_B</v>
      </c>
      <c r="AE165" s="120"/>
      <c r="AF165" s="884" t="str">
        <f t="shared" si="43"/>
        <v>710_73_1380_5_313_01  Schema</v>
      </c>
    </row>
    <row r="166" spans="1:32" s="445" customFormat="1" ht="12.75" customHeight="1" x14ac:dyDescent="0.25">
      <c r="A166" s="856">
        <v>710</v>
      </c>
      <c r="B166" s="118">
        <v>73</v>
      </c>
      <c r="C166" s="119" t="s">
        <v>11</v>
      </c>
      <c r="D166" s="120" t="s">
        <v>98</v>
      </c>
      <c r="E166" s="119" t="s">
        <v>180</v>
      </c>
      <c r="F166" s="119" t="s">
        <v>25</v>
      </c>
      <c r="G166" s="951" t="s">
        <v>54</v>
      </c>
      <c r="H166" s="918">
        <v>44529</v>
      </c>
      <c r="I166" s="964" t="s">
        <v>1556</v>
      </c>
      <c r="J166" s="856" t="s">
        <v>904</v>
      </c>
      <c r="K166" s="120" t="s">
        <v>55</v>
      </c>
      <c r="L166" s="118" t="s">
        <v>904</v>
      </c>
      <c r="M166" s="859">
        <v>44557</v>
      </c>
      <c r="N166" s="859">
        <v>44592</v>
      </c>
      <c r="O166" s="124"/>
      <c r="P166" s="965" t="s">
        <v>101</v>
      </c>
      <c r="Q166" s="121" t="s">
        <v>102</v>
      </c>
      <c r="R166" s="121" t="s">
        <v>103</v>
      </c>
      <c r="S166" s="122" t="s">
        <v>248</v>
      </c>
      <c r="T166" s="122" t="s">
        <v>171</v>
      </c>
      <c r="U166" s="122" t="s">
        <v>148</v>
      </c>
      <c r="V166" s="123"/>
      <c r="W166" s="120" t="s">
        <v>13</v>
      </c>
      <c r="X166" s="124" t="s">
        <v>242</v>
      </c>
      <c r="Y166" s="125" t="s">
        <v>21</v>
      </c>
      <c r="Z166" s="126" t="s">
        <v>32</v>
      </c>
      <c r="AA166" s="127"/>
      <c r="AB166" s="127" t="s">
        <v>247</v>
      </c>
      <c r="AC166" s="119" t="s">
        <v>433</v>
      </c>
      <c r="AD166" s="128" t="str">
        <f t="shared" ref="AD166" si="84">IF(A166="","",A166&amp;"_"&amp;B166&amp;"_"&amp;C166&amp;"_"&amp;D166&amp;"_"&amp;E166&amp;"_"&amp;F166&amp;"_"&amp;G166)</f>
        <v>710_73_1380_5_313_01_C</v>
      </c>
      <c r="AE166" s="120"/>
      <c r="AF166" s="884" t="str">
        <f t="shared" ref="AF166" si="85">IF(A166="","",A166&amp;"_"&amp;B166&amp;"_"&amp;C166&amp;"_"&amp;D166&amp;"_"&amp;E166&amp;"_"&amp;F166&amp;"  "&amp;U166)</f>
        <v>710_73_1380_5_313_01  Schema</v>
      </c>
    </row>
    <row r="167" spans="1:32" s="188" customFormat="1" ht="12.75" customHeight="1" x14ac:dyDescent="0.25">
      <c r="A167" s="29">
        <v>710</v>
      </c>
      <c r="B167" s="5">
        <v>73</v>
      </c>
      <c r="C167" s="20" t="s">
        <v>11</v>
      </c>
      <c r="D167" s="19" t="s">
        <v>98</v>
      </c>
      <c r="E167" s="20" t="s">
        <v>180</v>
      </c>
      <c r="F167" s="20" t="s">
        <v>25</v>
      </c>
      <c r="G167" s="932" t="s">
        <v>752</v>
      </c>
      <c r="H167" s="911">
        <v>44995</v>
      </c>
      <c r="I167" s="854" t="s">
        <v>1557</v>
      </c>
      <c r="J167" s="185" t="s">
        <v>904</v>
      </c>
      <c r="K167" s="132" t="s">
        <v>55</v>
      </c>
      <c r="L167" s="5" t="s">
        <v>904</v>
      </c>
      <c r="M167" s="135">
        <v>45043</v>
      </c>
      <c r="N167" s="859"/>
      <c r="O167" s="39"/>
      <c r="P167" s="537" t="s">
        <v>101</v>
      </c>
      <c r="Q167" s="25" t="s">
        <v>102</v>
      </c>
      <c r="R167" s="25" t="s">
        <v>103</v>
      </c>
      <c r="S167" s="18" t="s">
        <v>248</v>
      </c>
      <c r="T167" s="18" t="s">
        <v>171</v>
      </c>
      <c r="U167" s="18" t="s">
        <v>148</v>
      </c>
      <c r="V167" s="46"/>
      <c r="W167" s="19" t="s">
        <v>13</v>
      </c>
      <c r="X167" s="39" t="s">
        <v>242</v>
      </c>
      <c r="Y167" s="43" t="s">
        <v>21</v>
      </c>
      <c r="Z167" s="22" t="s">
        <v>32</v>
      </c>
      <c r="AA167" s="23"/>
      <c r="AB167" s="23" t="s">
        <v>247</v>
      </c>
      <c r="AC167" s="20" t="s">
        <v>433</v>
      </c>
      <c r="AD167" s="6" t="str">
        <f t="shared" si="42"/>
        <v>710_73_1380_5_313_01_D</v>
      </c>
      <c r="AE167" s="19"/>
      <c r="AF167" s="45" t="str">
        <f t="shared" si="43"/>
        <v>710_73_1380_5_313_01  Schema</v>
      </c>
    </row>
    <row r="168" spans="1:32" s="188" customFormat="1" ht="12.75" customHeight="1" x14ac:dyDescent="0.25">
      <c r="A168" s="29"/>
      <c r="B168" s="5"/>
      <c r="C168" s="20"/>
      <c r="D168" s="19"/>
      <c r="E168" s="20"/>
      <c r="F168" s="20"/>
      <c r="G168" s="932"/>
      <c r="H168" s="911"/>
      <c r="I168" s="160"/>
      <c r="J168" s="185"/>
      <c r="K168" s="132"/>
      <c r="L168" s="5"/>
      <c r="M168" s="101"/>
      <c r="N168" s="5"/>
      <c r="O168" s="39"/>
      <c r="P168" s="537"/>
      <c r="Q168" s="25"/>
      <c r="R168" s="25"/>
      <c r="S168" s="18"/>
      <c r="T168" s="18"/>
      <c r="U168" s="18"/>
      <c r="V168" s="46"/>
      <c r="W168" s="19"/>
      <c r="X168" s="39"/>
      <c r="Y168" s="43"/>
      <c r="Z168" s="22"/>
      <c r="AA168" s="23"/>
      <c r="AB168" s="23"/>
      <c r="AC168" s="20"/>
      <c r="AD168" s="6"/>
      <c r="AE168" s="19"/>
      <c r="AF168" s="45"/>
    </row>
    <row r="169" spans="1:32" s="445" customFormat="1" ht="12.75" customHeight="1" x14ac:dyDescent="0.25">
      <c r="A169" s="856">
        <v>710</v>
      </c>
      <c r="B169" s="118">
        <v>73</v>
      </c>
      <c r="C169" s="119" t="s">
        <v>11</v>
      </c>
      <c r="D169" s="120" t="s">
        <v>98</v>
      </c>
      <c r="E169" s="119" t="s">
        <v>183</v>
      </c>
      <c r="F169" s="119" t="s">
        <v>279</v>
      </c>
      <c r="G169" s="951" t="s">
        <v>19</v>
      </c>
      <c r="H169" s="918">
        <v>43958</v>
      </c>
      <c r="I169" s="964" t="s">
        <v>1556</v>
      </c>
      <c r="J169" s="856" t="s">
        <v>904</v>
      </c>
      <c r="K169" s="120" t="s">
        <v>55</v>
      </c>
      <c r="L169" s="118" t="s">
        <v>904</v>
      </c>
      <c r="M169" s="859"/>
      <c r="N169" s="859"/>
      <c r="O169" s="124"/>
      <c r="P169" s="965" t="s">
        <v>101</v>
      </c>
      <c r="Q169" s="121" t="s">
        <v>102</v>
      </c>
      <c r="R169" s="121" t="s">
        <v>103</v>
      </c>
      <c r="S169" s="122" t="s">
        <v>248</v>
      </c>
      <c r="T169" s="122" t="s">
        <v>172</v>
      </c>
      <c r="U169" s="122" t="s">
        <v>314</v>
      </c>
      <c r="V169" s="123"/>
      <c r="W169" s="120" t="s">
        <v>13</v>
      </c>
      <c r="X169" s="124" t="s">
        <v>242</v>
      </c>
      <c r="Y169" s="125" t="s">
        <v>21</v>
      </c>
      <c r="Z169" s="126" t="s">
        <v>30</v>
      </c>
      <c r="AA169" s="127"/>
      <c r="AB169" s="127" t="s">
        <v>247</v>
      </c>
      <c r="AC169" s="119" t="s">
        <v>18</v>
      </c>
      <c r="AD169" s="128" t="str">
        <f t="shared" ref="AD169:AD210" si="86">IF(A169="","",A169&amp;"_"&amp;B169&amp;"_"&amp;C169&amp;"_"&amp;D169&amp;"_"&amp;E169&amp;"_"&amp;F169&amp;"_"&amp;G169)</f>
        <v>710_73_1380_5_114_10_A</v>
      </c>
      <c r="AE169" s="120"/>
      <c r="AF169" s="884" t="str">
        <f t="shared" ref="AF169:AF210" si="87">IF(A169="","",A169&amp;"_"&amp;B169&amp;"_"&amp;C169&amp;"_"&amp;D169&amp;"_"&amp;E169&amp;"_"&amp;F169&amp;"  "&amp;U169)</f>
        <v>710_73_1380_5_114_10  Grundriss I Übersichtsplan</v>
      </c>
    </row>
    <row r="170" spans="1:32" s="445" customFormat="1" ht="12.75" customHeight="1" x14ac:dyDescent="0.25">
      <c r="A170" s="856">
        <v>710</v>
      </c>
      <c r="B170" s="118">
        <v>73</v>
      </c>
      <c r="C170" s="119" t="s">
        <v>11</v>
      </c>
      <c r="D170" s="120" t="s">
        <v>98</v>
      </c>
      <c r="E170" s="119" t="s">
        <v>183</v>
      </c>
      <c r="F170" s="119" t="s">
        <v>279</v>
      </c>
      <c r="G170" s="951" t="s">
        <v>56</v>
      </c>
      <c r="H170" s="918">
        <v>44102</v>
      </c>
      <c r="I170" s="964" t="s">
        <v>1556</v>
      </c>
      <c r="J170" s="856" t="s">
        <v>904</v>
      </c>
      <c r="K170" s="120" t="s">
        <v>55</v>
      </c>
      <c r="L170" s="118" t="s">
        <v>904</v>
      </c>
      <c r="M170" s="859">
        <v>44113</v>
      </c>
      <c r="N170" s="859">
        <v>44103</v>
      </c>
      <c r="O170" s="124"/>
      <c r="P170" s="965" t="s">
        <v>101</v>
      </c>
      <c r="Q170" s="121" t="s">
        <v>102</v>
      </c>
      <c r="R170" s="121" t="s">
        <v>103</v>
      </c>
      <c r="S170" s="122" t="s">
        <v>248</v>
      </c>
      <c r="T170" s="122" t="s">
        <v>172</v>
      </c>
      <c r="U170" s="122" t="s">
        <v>314</v>
      </c>
      <c r="V170" s="123"/>
      <c r="W170" s="120" t="s">
        <v>13</v>
      </c>
      <c r="X170" s="124" t="s">
        <v>242</v>
      </c>
      <c r="Y170" s="125" t="s">
        <v>21</v>
      </c>
      <c r="Z170" s="126" t="s">
        <v>30</v>
      </c>
      <c r="AA170" s="127"/>
      <c r="AB170" s="127" t="s">
        <v>247</v>
      </c>
      <c r="AC170" s="119" t="s">
        <v>18</v>
      </c>
      <c r="AD170" s="128" t="str">
        <f t="shared" si="86"/>
        <v>710_73_1380_5_114_10_B</v>
      </c>
      <c r="AE170" s="120"/>
      <c r="AF170" s="884" t="str">
        <f t="shared" si="87"/>
        <v>710_73_1380_5_114_10  Grundriss I Übersichtsplan</v>
      </c>
    </row>
    <row r="171" spans="1:32" s="445" customFormat="1" ht="12.75" customHeight="1" x14ac:dyDescent="0.25">
      <c r="A171" s="856">
        <v>710</v>
      </c>
      <c r="B171" s="118">
        <v>73</v>
      </c>
      <c r="C171" s="119" t="s">
        <v>11</v>
      </c>
      <c r="D171" s="120" t="s">
        <v>98</v>
      </c>
      <c r="E171" s="119" t="s">
        <v>183</v>
      </c>
      <c r="F171" s="119" t="s">
        <v>279</v>
      </c>
      <c r="G171" s="951" t="s">
        <v>54</v>
      </c>
      <c r="H171" s="918">
        <v>44529</v>
      </c>
      <c r="I171" s="964" t="s">
        <v>1556</v>
      </c>
      <c r="J171" s="856" t="s">
        <v>904</v>
      </c>
      <c r="K171" s="120" t="s">
        <v>55</v>
      </c>
      <c r="L171" s="118" t="s">
        <v>904</v>
      </c>
      <c r="M171" s="859">
        <v>44557</v>
      </c>
      <c r="N171" s="859">
        <v>44592</v>
      </c>
      <c r="O171" s="124"/>
      <c r="P171" s="965" t="s">
        <v>101</v>
      </c>
      <c r="Q171" s="121" t="s">
        <v>102</v>
      </c>
      <c r="R171" s="121" t="s">
        <v>103</v>
      </c>
      <c r="S171" s="122" t="s">
        <v>248</v>
      </c>
      <c r="T171" s="122" t="s">
        <v>172</v>
      </c>
      <c r="U171" s="122" t="s">
        <v>314</v>
      </c>
      <c r="V171" s="123"/>
      <c r="W171" s="120" t="s">
        <v>13</v>
      </c>
      <c r="X171" s="124" t="s">
        <v>242</v>
      </c>
      <c r="Y171" s="125" t="s">
        <v>21</v>
      </c>
      <c r="Z171" s="126" t="s">
        <v>30</v>
      </c>
      <c r="AA171" s="127"/>
      <c r="AB171" s="127" t="s">
        <v>247</v>
      </c>
      <c r="AC171" s="119" t="s">
        <v>18</v>
      </c>
      <c r="AD171" s="128" t="str">
        <f t="shared" ref="AD171:AD172" si="88">IF(A171="","",A171&amp;"_"&amp;B171&amp;"_"&amp;C171&amp;"_"&amp;D171&amp;"_"&amp;E171&amp;"_"&amp;F171&amp;"_"&amp;G171)</f>
        <v>710_73_1380_5_114_10_C</v>
      </c>
      <c r="AE171" s="120"/>
      <c r="AF171" s="884" t="str">
        <f t="shared" ref="AF171:AF172" si="89">IF(A171="","",A171&amp;"_"&amp;B171&amp;"_"&amp;C171&amp;"_"&amp;D171&amp;"_"&amp;E171&amp;"_"&amp;F171&amp;"  "&amp;U171)</f>
        <v>710_73_1380_5_114_10  Grundriss I Übersichtsplan</v>
      </c>
    </row>
    <row r="172" spans="1:32" s="445" customFormat="1" ht="12.75" customHeight="1" x14ac:dyDescent="0.25">
      <c r="A172" s="856">
        <v>710</v>
      </c>
      <c r="B172" s="118">
        <v>73</v>
      </c>
      <c r="C172" s="119" t="s">
        <v>11</v>
      </c>
      <c r="D172" s="120" t="s">
        <v>98</v>
      </c>
      <c r="E172" s="119" t="s">
        <v>183</v>
      </c>
      <c r="F172" s="119" t="s">
        <v>279</v>
      </c>
      <c r="G172" s="951" t="s">
        <v>752</v>
      </c>
      <c r="H172" s="918">
        <v>44642</v>
      </c>
      <c r="I172" s="964" t="s">
        <v>1556</v>
      </c>
      <c r="J172" s="856" t="s">
        <v>904</v>
      </c>
      <c r="K172" s="120" t="s">
        <v>55</v>
      </c>
      <c r="L172" s="118" t="s">
        <v>904</v>
      </c>
      <c r="M172" s="859">
        <v>44718</v>
      </c>
      <c r="N172" s="859"/>
      <c r="O172" s="124"/>
      <c r="P172" s="965" t="s">
        <v>101</v>
      </c>
      <c r="Q172" s="121" t="s">
        <v>102</v>
      </c>
      <c r="R172" s="121" t="s">
        <v>103</v>
      </c>
      <c r="S172" s="122" t="s">
        <v>248</v>
      </c>
      <c r="T172" s="122" t="s">
        <v>172</v>
      </c>
      <c r="U172" s="122" t="s">
        <v>314</v>
      </c>
      <c r="V172" s="123"/>
      <c r="W172" s="120" t="s">
        <v>13</v>
      </c>
      <c r="X172" s="124" t="s">
        <v>242</v>
      </c>
      <c r="Y172" s="125" t="s">
        <v>21</v>
      </c>
      <c r="Z172" s="126" t="s">
        <v>30</v>
      </c>
      <c r="AA172" s="127"/>
      <c r="AB172" s="127" t="s">
        <v>247</v>
      </c>
      <c r="AC172" s="119" t="s">
        <v>18</v>
      </c>
      <c r="AD172" s="128" t="str">
        <f t="shared" si="88"/>
        <v>710_73_1380_5_114_10_D</v>
      </c>
      <c r="AE172" s="120"/>
      <c r="AF172" s="884" t="str">
        <f t="shared" si="89"/>
        <v>710_73_1380_5_114_10  Grundriss I Übersichtsplan</v>
      </c>
    </row>
    <row r="173" spans="1:32" s="188" customFormat="1" ht="12.75" customHeight="1" x14ac:dyDescent="0.25">
      <c r="A173" s="29">
        <v>710</v>
      </c>
      <c r="B173" s="5">
        <v>73</v>
      </c>
      <c r="C173" s="20" t="s">
        <v>11</v>
      </c>
      <c r="D173" s="19" t="s">
        <v>98</v>
      </c>
      <c r="E173" s="20" t="s">
        <v>183</v>
      </c>
      <c r="F173" s="20" t="s">
        <v>279</v>
      </c>
      <c r="G173" s="932" t="s">
        <v>961</v>
      </c>
      <c r="H173" s="911">
        <v>44995</v>
      </c>
      <c r="I173" s="854" t="s">
        <v>1557</v>
      </c>
      <c r="J173" s="185" t="s">
        <v>904</v>
      </c>
      <c r="K173" s="132" t="s">
        <v>55</v>
      </c>
      <c r="L173" s="5" t="s">
        <v>904</v>
      </c>
      <c r="M173" s="135">
        <v>45043</v>
      </c>
      <c r="N173" s="859"/>
      <c r="O173" s="39"/>
      <c r="P173" s="537" t="s">
        <v>101</v>
      </c>
      <c r="Q173" s="25" t="s">
        <v>102</v>
      </c>
      <c r="R173" s="25" t="s">
        <v>103</v>
      </c>
      <c r="S173" s="18" t="s">
        <v>248</v>
      </c>
      <c r="T173" s="18" t="s">
        <v>172</v>
      </c>
      <c r="U173" s="18" t="s">
        <v>314</v>
      </c>
      <c r="V173" s="46"/>
      <c r="W173" s="19" t="s">
        <v>13</v>
      </c>
      <c r="X173" s="39" t="s">
        <v>242</v>
      </c>
      <c r="Y173" s="43" t="s">
        <v>21</v>
      </c>
      <c r="Z173" s="22" t="s">
        <v>30</v>
      </c>
      <c r="AA173" s="23"/>
      <c r="AB173" s="23" t="s">
        <v>247</v>
      </c>
      <c r="AC173" s="20" t="s">
        <v>18</v>
      </c>
      <c r="AD173" s="6" t="str">
        <f t="shared" si="86"/>
        <v>710_73_1380_5_114_10_E</v>
      </c>
      <c r="AE173" s="19"/>
      <c r="AF173" s="45" t="str">
        <f t="shared" si="87"/>
        <v>710_73_1380_5_114_10  Grundriss I Übersichtsplan</v>
      </c>
    </row>
    <row r="174" spans="1:32" s="445" customFormat="1" ht="12.75" customHeight="1" x14ac:dyDescent="0.25">
      <c r="A174" s="856">
        <v>710</v>
      </c>
      <c r="B174" s="118">
        <v>73</v>
      </c>
      <c r="C174" s="119" t="s">
        <v>11</v>
      </c>
      <c r="D174" s="120" t="s">
        <v>98</v>
      </c>
      <c r="E174" s="119" t="s">
        <v>183</v>
      </c>
      <c r="F174" s="119" t="s">
        <v>108</v>
      </c>
      <c r="G174" s="951" t="s">
        <v>19</v>
      </c>
      <c r="H174" s="918">
        <v>43958</v>
      </c>
      <c r="I174" s="964" t="s">
        <v>1556</v>
      </c>
      <c r="J174" s="856" t="s">
        <v>904</v>
      </c>
      <c r="K174" s="120" t="s">
        <v>55</v>
      </c>
      <c r="L174" s="118" t="s">
        <v>904</v>
      </c>
      <c r="M174" s="859"/>
      <c r="N174" s="859"/>
      <c r="O174" s="124"/>
      <c r="P174" s="965" t="s">
        <v>101</v>
      </c>
      <c r="Q174" s="121" t="s">
        <v>102</v>
      </c>
      <c r="R174" s="121" t="s">
        <v>103</v>
      </c>
      <c r="S174" s="122" t="s">
        <v>248</v>
      </c>
      <c r="T174" s="122" t="s">
        <v>172</v>
      </c>
      <c r="U174" s="122" t="s">
        <v>315</v>
      </c>
      <c r="V174" s="123"/>
      <c r="W174" s="120" t="s">
        <v>13</v>
      </c>
      <c r="X174" s="124" t="s">
        <v>242</v>
      </c>
      <c r="Y174" s="125" t="s">
        <v>21</v>
      </c>
      <c r="Z174" s="126" t="s">
        <v>53</v>
      </c>
      <c r="AA174" s="127"/>
      <c r="AB174" s="127" t="s">
        <v>247</v>
      </c>
      <c r="AC174" s="119" t="s">
        <v>18</v>
      </c>
      <c r="AD174" s="128" t="str">
        <f t="shared" si="86"/>
        <v>710_73_1380_5_114_11_A</v>
      </c>
      <c r="AE174" s="120"/>
      <c r="AF174" s="884" t="str">
        <f t="shared" si="87"/>
        <v>710_73_1380_5_114_11  Grundriss I Planausschnitt 1 - Achse A-D / 1-5</v>
      </c>
    </row>
    <row r="175" spans="1:32" s="445" customFormat="1" ht="12.75" customHeight="1" x14ac:dyDescent="0.25">
      <c r="A175" s="856">
        <v>710</v>
      </c>
      <c r="B175" s="118">
        <v>73</v>
      </c>
      <c r="C175" s="119" t="s">
        <v>11</v>
      </c>
      <c r="D175" s="120" t="s">
        <v>98</v>
      </c>
      <c r="E175" s="119" t="s">
        <v>183</v>
      </c>
      <c r="F175" s="119" t="s">
        <v>108</v>
      </c>
      <c r="G175" s="951" t="s">
        <v>56</v>
      </c>
      <c r="H175" s="918">
        <v>44102</v>
      </c>
      <c r="I175" s="964" t="s">
        <v>1556</v>
      </c>
      <c r="J175" s="856" t="s">
        <v>904</v>
      </c>
      <c r="K175" s="120" t="s">
        <v>55</v>
      </c>
      <c r="L175" s="118" t="s">
        <v>904</v>
      </c>
      <c r="M175" s="859">
        <v>44113</v>
      </c>
      <c r="N175" s="859">
        <v>44103</v>
      </c>
      <c r="O175" s="124"/>
      <c r="P175" s="965" t="s">
        <v>101</v>
      </c>
      <c r="Q175" s="121" t="s">
        <v>102</v>
      </c>
      <c r="R175" s="121" t="s">
        <v>103</v>
      </c>
      <c r="S175" s="122" t="s">
        <v>248</v>
      </c>
      <c r="T175" s="122" t="s">
        <v>172</v>
      </c>
      <c r="U175" s="122" t="s">
        <v>315</v>
      </c>
      <c r="V175" s="123"/>
      <c r="W175" s="120" t="s">
        <v>13</v>
      </c>
      <c r="X175" s="124" t="s">
        <v>242</v>
      </c>
      <c r="Y175" s="125" t="s">
        <v>21</v>
      </c>
      <c r="Z175" s="126" t="s">
        <v>53</v>
      </c>
      <c r="AA175" s="127"/>
      <c r="AB175" s="127" t="s">
        <v>247</v>
      </c>
      <c r="AC175" s="119" t="s">
        <v>18</v>
      </c>
      <c r="AD175" s="128" t="str">
        <f t="shared" si="86"/>
        <v>710_73_1380_5_114_11_B</v>
      </c>
      <c r="AE175" s="120"/>
      <c r="AF175" s="884" t="str">
        <f t="shared" si="87"/>
        <v>710_73_1380_5_114_11  Grundriss I Planausschnitt 1 - Achse A-D / 1-5</v>
      </c>
    </row>
    <row r="176" spans="1:32" s="445" customFormat="1" ht="12.75" customHeight="1" x14ac:dyDescent="0.25">
      <c r="A176" s="856">
        <v>710</v>
      </c>
      <c r="B176" s="118">
        <v>73</v>
      </c>
      <c r="C176" s="119" t="s">
        <v>11</v>
      </c>
      <c r="D176" s="120" t="s">
        <v>98</v>
      </c>
      <c r="E176" s="119" t="s">
        <v>183</v>
      </c>
      <c r="F176" s="119" t="s">
        <v>108</v>
      </c>
      <c r="G176" s="951" t="s">
        <v>54</v>
      </c>
      <c r="H176" s="918">
        <v>44529</v>
      </c>
      <c r="I176" s="964" t="s">
        <v>1556</v>
      </c>
      <c r="J176" s="856" t="s">
        <v>904</v>
      </c>
      <c r="K176" s="120" t="s">
        <v>55</v>
      </c>
      <c r="L176" s="118" t="s">
        <v>904</v>
      </c>
      <c r="M176" s="859">
        <v>44557</v>
      </c>
      <c r="N176" s="859">
        <v>44592</v>
      </c>
      <c r="O176" s="124"/>
      <c r="P176" s="965" t="s">
        <v>101</v>
      </c>
      <c r="Q176" s="121" t="s">
        <v>102</v>
      </c>
      <c r="R176" s="121" t="s">
        <v>103</v>
      </c>
      <c r="S176" s="122" t="s">
        <v>248</v>
      </c>
      <c r="T176" s="122" t="s">
        <v>172</v>
      </c>
      <c r="U176" s="122" t="s">
        <v>315</v>
      </c>
      <c r="V176" s="123"/>
      <c r="W176" s="120" t="s">
        <v>13</v>
      </c>
      <c r="X176" s="124" t="s">
        <v>242</v>
      </c>
      <c r="Y176" s="125" t="s">
        <v>21</v>
      </c>
      <c r="Z176" s="126" t="s">
        <v>53</v>
      </c>
      <c r="AA176" s="127"/>
      <c r="AB176" s="127" t="s">
        <v>247</v>
      </c>
      <c r="AC176" s="119" t="s">
        <v>18</v>
      </c>
      <c r="AD176" s="128" t="str">
        <f t="shared" ref="AD176" si="90">IF(A176="","",A176&amp;"_"&amp;B176&amp;"_"&amp;C176&amp;"_"&amp;D176&amp;"_"&amp;E176&amp;"_"&amp;F176&amp;"_"&amp;G176)</f>
        <v>710_73_1380_5_114_11_C</v>
      </c>
      <c r="AE176" s="120"/>
      <c r="AF176" s="884" t="str">
        <f t="shared" ref="AF176" si="91">IF(A176="","",A176&amp;"_"&amp;B176&amp;"_"&amp;C176&amp;"_"&amp;D176&amp;"_"&amp;E176&amp;"_"&amp;F176&amp;"  "&amp;U176)</f>
        <v>710_73_1380_5_114_11  Grundriss I Planausschnitt 1 - Achse A-D / 1-5</v>
      </c>
    </row>
    <row r="177" spans="1:32" s="188" customFormat="1" ht="12.75" customHeight="1" x14ac:dyDescent="0.25">
      <c r="A177" s="29">
        <v>710</v>
      </c>
      <c r="B177" s="5">
        <v>73</v>
      </c>
      <c r="C177" s="20" t="s">
        <v>11</v>
      </c>
      <c r="D177" s="19" t="s">
        <v>98</v>
      </c>
      <c r="E177" s="20" t="s">
        <v>183</v>
      </c>
      <c r="F177" s="20" t="s">
        <v>108</v>
      </c>
      <c r="G177" s="932" t="s">
        <v>752</v>
      </c>
      <c r="H177" s="911">
        <v>44995</v>
      </c>
      <c r="I177" s="854" t="s">
        <v>1557</v>
      </c>
      <c r="J177" s="185" t="s">
        <v>904</v>
      </c>
      <c r="K177" s="132" t="s">
        <v>55</v>
      </c>
      <c r="L177" s="5" t="s">
        <v>904</v>
      </c>
      <c r="M177" s="135">
        <v>45043</v>
      </c>
      <c r="N177" s="859"/>
      <c r="O177" s="39"/>
      <c r="P177" s="537" t="s">
        <v>101</v>
      </c>
      <c r="Q177" s="25" t="s">
        <v>102</v>
      </c>
      <c r="R177" s="25" t="s">
        <v>103</v>
      </c>
      <c r="S177" s="18" t="s">
        <v>248</v>
      </c>
      <c r="T177" s="18" t="s">
        <v>172</v>
      </c>
      <c r="U177" s="18" t="s">
        <v>315</v>
      </c>
      <c r="V177" s="46"/>
      <c r="W177" s="19" t="s">
        <v>13</v>
      </c>
      <c r="X177" s="39" t="s">
        <v>242</v>
      </c>
      <c r="Y177" s="43" t="s">
        <v>21</v>
      </c>
      <c r="Z177" s="22" t="s">
        <v>53</v>
      </c>
      <c r="AA177" s="23"/>
      <c r="AB177" s="23" t="s">
        <v>247</v>
      </c>
      <c r="AC177" s="20" t="s">
        <v>18</v>
      </c>
      <c r="AD177" s="6" t="str">
        <f t="shared" si="86"/>
        <v>710_73_1380_5_114_11_D</v>
      </c>
      <c r="AE177" s="19"/>
      <c r="AF177" s="45" t="str">
        <f t="shared" si="87"/>
        <v>710_73_1380_5_114_11  Grundriss I Planausschnitt 1 - Achse A-D / 1-5</v>
      </c>
    </row>
    <row r="178" spans="1:32" s="188" customFormat="1" ht="12.75" customHeight="1" x14ac:dyDescent="0.25">
      <c r="A178" s="29">
        <v>710</v>
      </c>
      <c r="B178" s="5">
        <v>73</v>
      </c>
      <c r="C178" s="20" t="s">
        <v>11</v>
      </c>
      <c r="D178" s="19" t="s">
        <v>98</v>
      </c>
      <c r="E178" s="20" t="s">
        <v>183</v>
      </c>
      <c r="F178" s="20" t="s">
        <v>109</v>
      </c>
      <c r="G178" s="951"/>
      <c r="H178" s="859" t="s">
        <v>589</v>
      </c>
      <c r="I178" s="964" t="s">
        <v>1556</v>
      </c>
      <c r="J178" s="856" t="s">
        <v>904</v>
      </c>
      <c r="K178" s="120" t="s">
        <v>55</v>
      </c>
      <c r="L178" s="118" t="s">
        <v>904</v>
      </c>
      <c r="M178" s="859" t="s">
        <v>589</v>
      </c>
      <c r="N178" s="859" t="s">
        <v>589</v>
      </c>
      <c r="O178" s="39"/>
      <c r="P178" s="537" t="s">
        <v>101</v>
      </c>
      <c r="Q178" s="25" t="s">
        <v>102</v>
      </c>
      <c r="R178" s="25" t="s">
        <v>103</v>
      </c>
      <c r="S178" s="18" t="s">
        <v>248</v>
      </c>
      <c r="T178" s="18" t="s">
        <v>172</v>
      </c>
      <c r="U178" s="18" t="s">
        <v>316</v>
      </c>
      <c r="V178" s="46"/>
      <c r="W178" s="19" t="s">
        <v>13</v>
      </c>
      <c r="X178" s="39" t="s">
        <v>242</v>
      </c>
      <c r="Y178" s="43" t="s">
        <v>21</v>
      </c>
      <c r="Z178" s="22" t="s">
        <v>53</v>
      </c>
      <c r="AA178" s="23"/>
      <c r="AB178" s="23" t="s">
        <v>247</v>
      </c>
      <c r="AC178" s="20" t="s">
        <v>18</v>
      </c>
      <c r="AD178" s="6" t="str">
        <f t="shared" si="86"/>
        <v>710_73_1380_5_114_12_</v>
      </c>
      <c r="AE178" s="19"/>
      <c r="AF178" s="45" t="str">
        <f t="shared" si="87"/>
        <v>710_73_1380_5_114_12  Grundriss I Planausschnitt 2 - Achse D-F / 1-5</v>
      </c>
    </row>
    <row r="179" spans="1:32" s="188" customFormat="1" ht="12.75" customHeight="1" x14ac:dyDescent="0.25">
      <c r="A179" s="29">
        <v>710</v>
      </c>
      <c r="B179" s="5">
        <v>73</v>
      </c>
      <c r="C179" s="20" t="s">
        <v>11</v>
      </c>
      <c r="D179" s="19" t="s">
        <v>98</v>
      </c>
      <c r="E179" s="20" t="s">
        <v>183</v>
      </c>
      <c r="F179" s="20" t="s">
        <v>276</v>
      </c>
      <c r="G179" s="951"/>
      <c r="H179" s="859" t="s">
        <v>589</v>
      </c>
      <c r="I179" s="964" t="s">
        <v>1556</v>
      </c>
      <c r="J179" s="856" t="s">
        <v>904</v>
      </c>
      <c r="K179" s="120" t="s">
        <v>55</v>
      </c>
      <c r="L179" s="118" t="s">
        <v>904</v>
      </c>
      <c r="M179" s="859" t="s">
        <v>589</v>
      </c>
      <c r="N179" s="859" t="s">
        <v>589</v>
      </c>
      <c r="O179" s="39"/>
      <c r="P179" s="537" t="s">
        <v>101</v>
      </c>
      <c r="Q179" s="25" t="s">
        <v>102</v>
      </c>
      <c r="R179" s="25" t="s">
        <v>103</v>
      </c>
      <c r="S179" s="18" t="s">
        <v>248</v>
      </c>
      <c r="T179" s="18" t="s">
        <v>172</v>
      </c>
      <c r="U179" s="18" t="s">
        <v>323</v>
      </c>
      <c r="V179" s="46"/>
      <c r="W179" s="19" t="s">
        <v>13</v>
      </c>
      <c r="X179" s="39" t="s">
        <v>242</v>
      </c>
      <c r="Y179" s="43" t="s">
        <v>21</v>
      </c>
      <c r="Z179" s="22" t="s">
        <v>53</v>
      </c>
      <c r="AA179" s="23"/>
      <c r="AB179" s="23" t="s">
        <v>247</v>
      </c>
      <c r="AC179" s="20" t="s">
        <v>18</v>
      </c>
      <c r="AD179" s="6" t="str">
        <f t="shared" si="86"/>
        <v>710_73_1380_5_114_13_</v>
      </c>
      <c r="AE179" s="19"/>
      <c r="AF179" s="45" t="str">
        <f t="shared" si="87"/>
        <v>710_73_1380_5_114_13  Grundriss I Planausschnitt 3 - Achse D-F / 5-9</v>
      </c>
    </row>
    <row r="180" spans="1:32" s="445" customFormat="1" ht="12.75" customHeight="1" x14ac:dyDescent="0.25">
      <c r="A180" s="856">
        <v>710</v>
      </c>
      <c r="B180" s="118">
        <v>73</v>
      </c>
      <c r="C180" s="119" t="s">
        <v>11</v>
      </c>
      <c r="D180" s="120" t="s">
        <v>98</v>
      </c>
      <c r="E180" s="119" t="s">
        <v>183</v>
      </c>
      <c r="F180" s="119" t="s">
        <v>280</v>
      </c>
      <c r="G180" s="951" t="s">
        <v>19</v>
      </c>
      <c r="H180" s="918">
        <v>43958</v>
      </c>
      <c r="I180" s="964" t="s">
        <v>1556</v>
      </c>
      <c r="J180" s="856" t="s">
        <v>904</v>
      </c>
      <c r="K180" s="120" t="s">
        <v>55</v>
      </c>
      <c r="L180" s="118" t="s">
        <v>904</v>
      </c>
      <c r="M180" s="859"/>
      <c r="N180" s="859"/>
      <c r="O180" s="124"/>
      <c r="P180" s="965" t="s">
        <v>101</v>
      </c>
      <c r="Q180" s="121" t="s">
        <v>102</v>
      </c>
      <c r="R180" s="121" t="s">
        <v>103</v>
      </c>
      <c r="S180" s="122" t="s">
        <v>248</v>
      </c>
      <c r="T180" s="122" t="s">
        <v>172</v>
      </c>
      <c r="U180" s="122" t="s">
        <v>317</v>
      </c>
      <c r="V180" s="123"/>
      <c r="W180" s="120" t="s">
        <v>13</v>
      </c>
      <c r="X180" s="124" t="s">
        <v>242</v>
      </c>
      <c r="Y180" s="125" t="s">
        <v>21</v>
      </c>
      <c r="Z180" s="126" t="s">
        <v>53</v>
      </c>
      <c r="AA180" s="127"/>
      <c r="AB180" s="127" t="s">
        <v>247</v>
      </c>
      <c r="AC180" s="119" t="s">
        <v>18</v>
      </c>
      <c r="AD180" s="128" t="str">
        <f t="shared" si="86"/>
        <v>710_73_1380_5_114_14_A</v>
      </c>
      <c r="AE180" s="120"/>
      <c r="AF180" s="884" t="str">
        <f t="shared" si="87"/>
        <v>710_73_1380_5_114_14  Grundriss I Planausschnitt 4 - Achse A-D / 5-9</v>
      </c>
    </row>
    <row r="181" spans="1:32" s="445" customFormat="1" ht="12.75" customHeight="1" x14ac:dyDescent="0.25">
      <c r="A181" s="856">
        <v>710</v>
      </c>
      <c r="B181" s="118">
        <v>73</v>
      </c>
      <c r="C181" s="119" t="s">
        <v>11</v>
      </c>
      <c r="D181" s="120" t="s">
        <v>98</v>
      </c>
      <c r="E181" s="119" t="s">
        <v>183</v>
      </c>
      <c r="F181" s="119" t="s">
        <v>280</v>
      </c>
      <c r="G181" s="951" t="s">
        <v>56</v>
      </c>
      <c r="H181" s="918">
        <v>44102</v>
      </c>
      <c r="I181" s="964" t="s">
        <v>1556</v>
      </c>
      <c r="J181" s="856" t="s">
        <v>904</v>
      </c>
      <c r="K181" s="120" t="s">
        <v>55</v>
      </c>
      <c r="L181" s="118" t="s">
        <v>904</v>
      </c>
      <c r="M181" s="859">
        <v>44113</v>
      </c>
      <c r="N181" s="859">
        <v>44103</v>
      </c>
      <c r="O181" s="124"/>
      <c r="P181" s="965" t="s">
        <v>101</v>
      </c>
      <c r="Q181" s="121" t="s">
        <v>102</v>
      </c>
      <c r="R181" s="121" t="s">
        <v>103</v>
      </c>
      <c r="S181" s="122" t="s">
        <v>248</v>
      </c>
      <c r="T181" s="122" t="s">
        <v>172</v>
      </c>
      <c r="U181" s="122" t="s">
        <v>317</v>
      </c>
      <c r="V181" s="123"/>
      <c r="W181" s="120" t="s">
        <v>13</v>
      </c>
      <c r="X181" s="124" t="s">
        <v>242</v>
      </c>
      <c r="Y181" s="125" t="s">
        <v>21</v>
      </c>
      <c r="Z181" s="126" t="s">
        <v>53</v>
      </c>
      <c r="AA181" s="127"/>
      <c r="AB181" s="127" t="s">
        <v>247</v>
      </c>
      <c r="AC181" s="119" t="s">
        <v>18</v>
      </c>
      <c r="AD181" s="128" t="str">
        <f t="shared" si="86"/>
        <v>710_73_1380_5_114_14_B</v>
      </c>
      <c r="AE181" s="120"/>
      <c r="AF181" s="884" t="str">
        <f t="shared" si="87"/>
        <v>710_73_1380_5_114_14  Grundriss I Planausschnitt 4 - Achse A-D / 5-9</v>
      </c>
    </row>
    <row r="182" spans="1:32" s="445" customFormat="1" ht="12.75" customHeight="1" x14ac:dyDescent="0.25">
      <c r="A182" s="856">
        <v>710</v>
      </c>
      <c r="B182" s="118">
        <v>73</v>
      </c>
      <c r="C182" s="119" t="s">
        <v>11</v>
      </c>
      <c r="D182" s="120" t="s">
        <v>98</v>
      </c>
      <c r="E182" s="119" t="s">
        <v>183</v>
      </c>
      <c r="F182" s="119" t="s">
        <v>280</v>
      </c>
      <c r="G182" s="951" t="s">
        <v>54</v>
      </c>
      <c r="H182" s="918">
        <v>44529</v>
      </c>
      <c r="I182" s="964" t="s">
        <v>1556</v>
      </c>
      <c r="J182" s="856" t="s">
        <v>904</v>
      </c>
      <c r="K182" s="120" t="s">
        <v>55</v>
      </c>
      <c r="L182" s="118" t="s">
        <v>904</v>
      </c>
      <c r="M182" s="859">
        <v>44557</v>
      </c>
      <c r="N182" s="859">
        <v>44592</v>
      </c>
      <c r="O182" s="124"/>
      <c r="P182" s="965" t="s">
        <v>101</v>
      </c>
      <c r="Q182" s="121" t="s">
        <v>102</v>
      </c>
      <c r="R182" s="121" t="s">
        <v>103</v>
      </c>
      <c r="S182" s="122" t="s">
        <v>248</v>
      </c>
      <c r="T182" s="122" t="s">
        <v>172</v>
      </c>
      <c r="U182" s="122" t="s">
        <v>317</v>
      </c>
      <c r="V182" s="123"/>
      <c r="W182" s="120" t="s">
        <v>13</v>
      </c>
      <c r="X182" s="124" t="s">
        <v>242</v>
      </c>
      <c r="Y182" s="125" t="s">
        <v>21</v>
      </c>
      <c r="Z182" s="126" t="s">
        <v>53</v>
      </c>
      <c r="AA182" s="127"/>
      <c r="AB182" s="127" t="s">
        <v>247</v>
      </c>
      <c r="AC182" s="119" t="s">
        <v>18</v>
      </c>
      <c r="AD182" s="128" t="str">
        <f t="shared" ref="AD182:AD183" si="92">IF(A182="","",A182&amp;"_"&amp;B182&amp;"_"&amp;C182&amp;"_"&amp;D182&amp;"_"&amp;E182&amp;"_"&amp;F182&amp;"_"&amp;G182)</f>
        <v>710_73_1380_5_114_14_C</v>
      </c>
      <c r="AE182" s="120"/>
      <c r="AF182" s="884" t="str">
        <f t="shared" ref="AF182:AF183" si="93">IF(A182="","",A182&amp;"_"&amp;B182&amp;"_"&amp;C182&amp;"_"&amp;D182&amp;"_"&amp;E182&amp;"_"&amp;F182&amp;"  "&amp;U182)</f>
        <v>710_73_1380_5_114_14  Grundriss I Planausschnitt 4 - Achse A-D / 5-9</v>
      </c>
    </row>
    <row r="183" spans="1:32" s="445" customFormat="1" ht="12.75" customHeight="1" x14ac:dyDescent="0.25">
      <c r="A183" s="856">
        <v>710</v>
      </c>
      <c r="B183" s="118">
        <v>73</v>
      </c>
      <c r="C183" s="119" t="s">
        <v>11</v>
      </c>
      <c r="D183" s="120" t="s">
        <v>98</v>
      </c>
      <c r="E183" s="119" t="s">
        <v>183</v>
      </c>
      <c r="F183" s="119" t="s">
        <v>280</v>
      </c>
      <c r="G183" s="951" t="s">
        <v>752</v>
      </c>
      <c r="H183" s="918">
        <v>44642</v>
      </c>
      <c r="I183" s="964" t="s">
        <v>1556</v>
      </c>
      <c r="J183" s="856" t="s">
        <v>904</v>
      </c>
      <c r="K183" s="120" t="s">
        <v>55</v>
      </c>
      <c r="L183" s="118" t="s">
        <v>904</v>
      </c>
      <c r="M183" s="859">
        <v>44718</v>
      </c>
      <c r="N183" s="859"/>
      <c r="O183" s="124"/>
      <c r="P183" s="965" t="s">
        <v>101</v>
      </c>
      <c r="Q183" s="121" t="s">
        <v>102</v>
      </c>
      <c r="R183" s="121" t="s">
        <v>103</v>
      </c>
      <c r="S183" s="122" t="s">
        <v>248</v>
      </c>
      <c r="T183" s="122" t="s">
        <v>172</v>
      </c>
      <c r="U183" s="122" t="s">
        <v>317</v>
      </c>
      <c r="V183" s="123"/>
      <c r="W183" s="120" t="s">
        <v>13</v>
      </c>
      <c r="X183" s="124" t="s">
        <v>242</v>
      </c>
      <c r="Y183" s="125" t="s">
        <v>21</v>
      </c>
      <c r="Z183" s="126" t="s">
        <v>53</v>
      </c>
      <c r="AA183" s="127"/>
      <c r="AB183" s="127" t="s">
        <v>247</v>
      </c>
      <c r="AC183" s="119" t="s">
        <v>18</v>
      </c>
      <c r="AD183" s="128" t="str">
        <f t="shared" si="92"/>
        <v>710_73_1380_5_114_14_D</v>
      </c>
      <c r="AE183" s="120"/>
      <c r="AF183" s="884" t="str">
        <f t="shared" si="93"/>
        <v>710_73_1380_5_114_14  Grundriss I Planausschnitt 4 - Achse A-D / 5-9</v>
      </c>
    </row>
    <row r="184" spans="1:32" s="188" customFormat="1" ht="12.75" customHeight="1" x14ac:dyDescent="0.25">
      <c r="A184" s="29">
        <v>710</v>
      </c>
      <c r="B184" s="5">
        <v>73</v>
      </c>
      <c r="C184" s="20" t="s">
        <v>11</v>
      </c>
      <c r="D184" s="19" t="s">
        <v>98</v>
      </c>
      <c r="E184" s="20" t="s">
        <v>183</v>
      </c>
      <c r="F184" s="20" t="s">
        <v>280</v>
      </c>
      <c r="G184" s="932" t="s">
        <v>961</v>
      </c>
      <c r="H184" s="911">
        <v>44995</v>
      </c>
      <c r="I184" s="854" t="s">
        <v>1557</v>
      </c>
      <c r="J184" s="185" t="s">
        <v>904</v>
      </c>
      <c r="K184" s="132" t="s">
        <v>55</v>
      </c>
      <c r="L184" s="5" t="s">
        <v>904</v>
      </c>
      <c r="M184" s="135">
        <v>45043</v>
      </c>
      <c r="N184" s="859"/>
      <c r="O184" s="39"/>
      <c r="P184" s="537" t="s">
        <v>101</v>
      </c>
      <c r="Q184" s="25" t="s">
        <v>102</v>
      </c>
      <c r="R184" s="25" t="s">
        <v>103</v>
      </c>
      <c r="S184" s="18" t="s">
        <v>248</v>
      </c>
      <c r="T184" s="18" t="s">
        <v>172</v>
      </c>
      <c r="U184" s="18" t="s">
        <v>317</v>
      </c>
      <c r="V184" s="46"/>
      <c r="W184" s="19" t="s">
        <v>13</v>
      </c>
      <c r="X184" s="39" t="s">
        <v>242</v>
      </c>
      <c r="Y184" s="43" t="s">
        <v>21</v>
      </c>
      <c r="Z184" s="22" t="s">
        <v>53</v>
      </c>
      <c r="AA184" s="23"/>
      <c r="AB184" s="23" t="s">
        <v>247</v>
      </c>
      <c r="AC184" s="20" t="s">
        <v>18</v>
      </c>
      <c r="AD184" s="6" t="str">
        <f t="shared" si="86"/>
        <v>710_73_1380_5_114_14_E</v>
      </c>
      <c r="AE184" s="19"/>
      <c r="AF184" s="45" t="str">
        <f t="shared" si="87"/>
        <v>710_73_1380_5_114_14  Grundriss I Planausschnitt 4 - Achse A-D / 5-9</v>
      </c>
    </row>
    <row r="185" spans="1:32" s="445" customFormat="1" ht="12.75" customHeight="1" x14ac:dyDescent="0.25">
      <c r="A185" s="856">
        <v>710</v>
      </c>
      <c r="B185" s="118">
        <v>73</v>
      </c>
      <c r="C185" s="119" t="s">
        <v>11</v>
      </c>
      <c r="D185" s="120" t="s">
        <v>98</v>
      </c>
      <c r="E185" s="119" t="s">
        <v>183</v>
      </c>
      <c r="F185" s="119" t="s">
        <v>371</v>
      </c>
      <c r="G185" s="951" t="s">
        <v>19</v>
      </c>
      <c r="H185" s="918">
        <v>43958</v>
      </c>
      <c r="I185" s="964" t="s">
        <v>1556</v>
      </c>
      <c r="J185" s="856" t="s">
        <v>904</v>
      </c>
      <c r="K185" s="120" t="s">
        <v>55</v>
      </c>
      <c r="L185" s="118" t="s">
        <v>904</v>
      </c>
      <c r="M185" s="859"/>
      <c r="N185" s="859"/>
      <c r="O185" s="124"/>
      <c r="P185" s="965" t="s">
        <v>101</v>
      </c>
      <c r="Q185" s="121" t="s">
        <v>102</v>
      </c>
      <c r="R185" s="121" t="s">
        <v>103</v>
      </c>
      <c r="S185" s="122" t="s">
        <v>248</v>
      </c>
      <c r="T185" s="122" t="s">
        <v>172</v>
      </c>
      <c r="U185" s="122" t="s">
        <v>318</v>
      </c>
      <c r="V185" s="123"/>
      <c r="W185" s="120" t="s">
        <v>13</v>
      </c>
      <c r="X185" s="124" t="s">
        <v>242</v>
      </c>
      <c r="Y185" s="125" t="s">
        <v>21</v>
      </c>
      <c r="Z185" s="126" t="s">
        <v>30</v>
      </c>
      <c r="AA185" s="127"/>
      <c r="AB185" s="127" t="s">
        <v>247</v>
      </c>
      <c r="AC185" s="119" t="s">
        <v>18</v>
      </c>
      <c r="AD185" s="128" t="str">
        <f t="shared" si="86"/>
        <v>710_73_1380_5_114_20_A</v>
      </c>
      <c r="AE185" s="120"/>
      <c r="AF185" s="884" t="str">
        <f t="shared" si="87"/>
        <v>710_73_1380_5_114_20  Grundriss II Übersichtsplan</v>
      </c>
    </row>
    <row r="186" spans="1:32" s="445" customFormat="1" ht="12.75" customHeight="1" x14ac:dyDescent="0.25">
      <c r="A186" s="856">
        <v>710</v>
      </c>
      <c r="B186" s="118">
        <v>73</v>
      </c>
      <c r="C186" s="119" t="s">
        <v>11</v>
      </c>
      <c r="D186" s="120" t="s">
        <v>98</v>
      </c>
      <c r="E186" s="119" t="s">
        <v>183</v>
      </c>
      <c r="F186" s="119" t="s">
        <v>371</v>
      </c>
      <c r="G186" s="951" t="s">
        <v>56</v>
      </c>
      <c r="H186" s="918">
        <v>44102</v>
      </c>
      <c r="I186" s="964" t="s">
        <v>1556</v>
      </c>
      <c r="J186" s="856" t="s">
        <v>904</v>
      </c>
      <c r="K186" s="120" t="s">
        <v>55</v>
      </c>
      <c r="L186" s="118" t="s">
        <v>904</v>
      </c>
      <c r="M186" s="859">
        <v>44113</v>
      </c>
      <c r="N186" s="859">
        <v>44103</v>
      </c>
      <c r="O186" s="124"/>
      <c r="P186" s="965" t="s">
        <v>101</v>
      </c>
      <c r="Q186" s="121" t="s">
        <v>102</v>
      </c>
      <c r="R186" s="121" t="s">
        <v>103</v>
      </c>
      <c r="S186" s="122" t="s">
        <v>248</v>
      </c>
      <c r="T186" s="122" t="s">
        <v>172</v>
      </c>
      <c r="U186" s="122" t="s">
        <v>318</v>
      </c>
      <c r="V186" s="123"/>
      <c r="W186" s="120" t="s">
        <v>13</v>
      </c>
      <c r="X186" s="124" t="s">
        <v>242</v>
      </c>
      <c r="Y186" s="125" t="s">
        <v>21</v>
      </c>
      <c r="Z186" s="126" t="s">
        <v>30</v>
      </c>
      <c r="AA186" s="127"/>
      <c r="AB186" s="127" t="s">
        <v>247</v>
      </c>
      <c r="AC186" s="119" t="s">
        <v>18</v>
      </c>
      <c r="AD186" s="128" t="str">
        <f t="shared" si="86"/>
        <v>710_73_1380_5_114_20_B</v>
      </c>
      <c r="AE186" s="120"/>
      <c r="AF186" s="884" t="str">
        <f t="shared" si="87"/>
        <v>710_73_1380_5_114_20  Grundriss II Übersichtsplan</v>
      </c>
    </row>
    <row r="187" spans="1:32" s="445" customFormat="1" ht="12.75" customHeight="1" x14ac:dyDescent="0.25">
      <c r="A187" s="856">
        <v>710</v>
      </c>
      <c r="B187" s="118">
        <v>73</v>
      </c>
      <c r="C187" s="119" t="s">
        <v>11</v>
      </c>
      <c r="D187" s="120" t="s">
        <v>98</v>
      </c>
      <c r="E187" s="119" t="s">
        <v>183</v>
      </c>
      <c r="F187" s="119" t="s">
        <v>371</v>
      </c>
      <c r="G187" s="951" t="s">
        <v>54</v>
      </c>
      <c r="H187" s="918">
        <v>44529</v>
      </c>
      <c r="I187" s="964" t="s">
        <v>1556</v>
      </c>
      <c r="J187" s="856" t="s">
        <v>904</v>
      </c>
      <c r="K187" s="120" t="s">
        <v>55</v>
      </c>
      <c r="L187" s="118" t="s">
        <v>904</v>
      </c>
      <c r="M187" s="859">
        <v>44557</v>
      </c>
      <c r="N187" s="859">
        <v>44592</v>
      </c>
      <c r="O187" s="124"/>
      <c r="P187" s="965" t="s">
        <v>101</v>
      </c>
      <c r="Q187" s="121" t="s">
        <v>102</v>
      </c>
      <c r="R187" s="121" t="s">
        <v>103</v>
      </c>
      <c r="S187" s="122" t="s">
        <v>248</v>
      </c>
      <c r="T187" s="122" t="s">
        <v>172</v>
      </c>
      <c r="U187" s="122" t="s">
        <v>318</v>
      </c>
      <c r="V187" s="123"/>
      <c r="W187" s="120" t="s">
        <v>13</v>
      </c>
      <c r="X187" s="124" t="s">
        <v>242</v>
      </c>
      <c r="Y187" s="125" t="s">
        <v>21</v>
      </c>
      <c r="Z187" s="126" t="s">
        <v>30</v>
      </c>
      <c r="AA187" s="127"/>
      <c r="AB187" s="127" t="s">
        <v>247</v>
      </c>
      <c r="AC187" s="119" t="s">
        <v>18</v>
      </c>
      <c r="AD187" s="128" t="str">
        <f t="shared" ref="AD187" si="94">IF(A187="","",A187&amp;"_"&amp;B187&amp;"_"&amp;C187&amp;"_"&amp;D187&amp;"_"&amp;E187&amp;"_"&amp;F187&amp;"_"&amp;G187)</f>
        <v>710_73_1380_5_114_20_C</v>
      </c>
      <c r="AE187" s="120"/>
      <c r="AF187" s="884" t="str">
        <f t="shared" ref="AF187" si="95">IF(A187="","",A187&amp;"_"&amp;B187&amp;"_"&amp;C187&amp;"_"&amp;D187&amp;"_"&amp;E187&amp;"_"&amp;F187&amp;"  "&amp;U187)</f>
        <v>710_73_1380_5_114_20  Grundriss II Übersichtsplan</v>
      </c>
    </row>
    <row r="188" spans="1:32" s="188" customFormat="1" ht="12.75" customHeight="1" x14ac:dyDescent="0.25">
      <c r="A188" s="29">
        <v>710</v>
      </c>
      <c r="B188" s="5">
        <v>73</v>
      </c>
      <c r="C188" s="20" t="s">
        <v>11</v>
      </c>
      <c r="D188" s="19" t="s">
        <v>98</v>
      </c>
      <c r="E188" s="20" t="s">
        <v>183</v>
      </c>
      <c r="F188" s="20" t="s">
        <v>371</v>
      </c>
      <c r="G188" s="932" t="s">
        <v>752</v>
      </c>
      <c r="H188" s="911">
        <v>44995</v>
      </c>
      <c r="I188" s="854" t="s">
        <v>1557</v>
      </c>
      <c r="J188" s="185" t="s">
        <v>904</v>
      </c>
      <c r="K188" s="132" t="s">
        <v>55</v>
      </c>
      <c r="L188" s="5" t="s">
        <v>904</v>
      </c>
      <c r="M188" s="135">
        <v>45043</v>
      </c>
      <c r="N188" s="859"/>
      <c r="O188" s="39"/>
      <c r="P188" s="537" t="s">
        <v>101</v>
      </c>
      <c r="Q188" s="25" t="s">
        <v>102</v>
      </c>
      <c r="R188" s="25" t="s">
        <v>103</v>
      </c>
      <c r="S188" s="18" t="s">
        <v>248</v>
      </c>
      <c r="T188" s="18" t="s">
        <v>172</v>
      </c>
      <c r="U188" s="18" t="s">
        <v>318</v>
      </c>
      <c r="V188" s="46"/>
      <c r="W188" s="19" t="s">
        <v>13</v>
      </c>
      <c r="X188" s="39" t="s">
        <v>242</v>
      </c>
      <c r="Y188" s="43" t="s">
        <v>21</v>
      </c>
      <c r="Z188" s="22" t="s">
        <v>30</v>
      </c>
      <c r="AA188" s="23"/>
      <c r="AB188" s="23" t="s">
        <v>247</v>
      </c>
      <c r="AC188" s="20" t="s">
        <v>18</v>
      </c>
      <c r="AD188" s="6" t="str">
        <f t="shared" si="86"/>
        <v>710_73_1380_5_114_20_D</v>
      </c>
      <c r="AE188" s="19"/>
      <c r="AF188" s="45" t="str">
        <f t="shared" si="87"/>
        <v>710_73_1380_5_114_20  Grundriss II Übersichtsplan</v>
      </c>
    </row>
    <row r="189" spans="1:32" s="188" customFormat="1" ht="12.75" customHeight="1" x14ac:dyDescent="0.25">
      <c r="A189" s="29">
        <v>710</v>
      </c>
      <c r="B189" s="5">
        <v>73</v>
      </c>
      <c r="C189" s="20" t="s">
        <v>11</v>
      </c>
      <c r="D189" s="19" t="s">
        <v>98</v>
      </c>
      <c r="E189" s="20" t="s">
        <v>183</v>
      </c>
      <c r="F189" s="20" t="s">
        <v>406</v>
      </c>
      <c r="G189" s="951"/>
      <c r="H189" s="859" t="s">
        <v>589</v>
      </c>
      <c r="I189" s="964" t="s">
        <v>1556</v>
      </c>
      <c r="J189" s="856" t="s">
        <v>904</v>
      </c>
      <c r="K189" s="120" t="s">
        <v>55</v>
      </c>
      <c r="L189" s="118" t="s">
        <v>904</v>
      </c>
      <c r="M189" s="859" t="s">
        <v>589</v>
      </c>
      <c r="N189" s="859" t="s">
        <v>589</v>
      </c>
      <c r="O189" s="39"/>
      <c r="P189" s="537" t="s">
        <v>101</v>
      </c>
      <c r="Q189" s="25" t="s">
        <v>102</v>
      </c>
      <c r="R189" s="25" t="s">
        <v>103</v>
      </c>
      <c r="S189" s="18" t="s">
        <v>248</v>
      </c>
      <c r="T189" s="18" t="s">
        <v>172</v>
      </c>
      <c r="U189" s="18" t="s">
        <v>319</v>
      </c>
      <c r="V189" s="46"/>
      <c r="W189" s="19" t="s">
        <v>13</v>
      </c>
      <c r="X189" s="39" t="s">
        <v>242</v>
      </c>
      <c r="Y189" s="43" t="s">
        <v>21</v>
      </c>
      <c r="Z189" s="22" t="s">
        <v>53</v>
      </c>
      <c r="AA189" s="23"/>
      <c r="AB189" s="23" t="s">
        <v>247</v>
      </c>
      <c r="AC189" s="20" t="s">
        <v>18</v>
      </c>
      <c r="AD189" s="6" t="str">
        <f t="shared" si="86"/>
        <v>710_73_1380_5_114_21_</v>
      </c>
      <c r="AE189" s="19"/>
      <c r="AF189" s="45" t="str">
        <f t="shared" si="87"/>
        <v>710_73_1380_5_114_21  Grundriss II Planausschnitt 1 - Achse A-D / 1-5</v>
      </c>
    </row>
    <row r="190" spans="1:32" s="188" customFormat="1" ht="12.75" customHeight="1" x14ac:dyDescent="0.25">
      <c r="A190" s="29">
        <v>710</v>
      </c>
      <c r="B190" s="5">
        <v>73</v>
      </c>
      <c r="C190" s="20" t="s">
        <v>11</v>
      </c>
      <c r="D190" s="19" t="s">
        <v>98</v>
      </c>
      <c r="E190" s="20" t="s">
        <v>183</v>
      </c>
      <c r="F190" s="20" t="s">
        <v>407</v>
      </c>
      <c r="G190" s="951"/>
      <c r="H190" s="859" t="s">
        <v>589</v>
      </c>
      <c r="I190" s="964" t="s">
        <v>1556</v>
      </c>
      <c r="J190" s="856" t="s">
        <v>904</v>
      </c>
      <c r="K190" s="120" t="s">
        <v>55</v>
      </c>
      <c r="L190" s="118" t="s">
        <v>904</v>
      </c>
      <c r="M190" s="859" t="s">
        <v>589</v>
      </c>
      <c r="N190" s="859" t="s">
        <v>589</v>
      </c>
      <c r="O190" s="39"/>
      <c r="P190" s="537" t="s">
        <v>101</v>
      </c>
      <c r="Q190" s="25" t="s">
        <v>102</v>
      </c>
      <c r="R190" s="25" t="s">
        <v>103</v>
      </c>
      <c r="S190" s="18" t="s">
        <v>248</v>
      </c>
      <c r="T190" s="18" t="s">
        <v>172</v>
      </c>
      <c r="U190" s="18" t="s">
        <v>321</v>
      </c>
      <c r="V190" s="46"/>
      <c r="W190" s="19" t="s">
        <v>13</v>
      </c>
      <c r="X190" s="39" t="s">
        <v>242</v>
      </c>
      <c r="Y190" s="43" t="s">
        <v>21</v>
      </c>
      <c r="Z190" s="22" t="s">
        <v>53</v>
      </c>
      <c r="AA190" s="23"/>
      <c r="AB190" s="23" t="s">
        <v>247</v>
      </c>
      <c r="AC190" s="20" t="s">
        <v>18</v>
      </c>
      <c r="AD190" s="6" t="str">
        <f t="shared" si="86"/>
        <v>710_73_1380_5_114_22_</v>
      </c>
      <c r="AE190" s="19"/>
      <c r="AF190" s="45" t="str">
        <f t="shared" si="87"/>
        <v>710_73_1380_5_114_22  Grundriss II Planausschnitt 2 - Achse D-F / 1-5</v>
      </c>
    </row>
    <row r="191" spans="1:32" s="188" customFormat="1" ht="12.75" customHeight="1" x14ac:dyDescent="0.25">
      <c r="A191" s="29">
        <v>710</v>
      </c>
      <c r="B191" s="5">
        <v>73</v>
      </c>
      <c r="C191" s="20" t="s">
        <v>11</v>
      </c>
      <c r="D191" s="19" t="s">
        <v>98</v>
      </c>
      <c r="E191" s="20" t="s">
        <v>183</v>
      </c>
      <c r="F191" s="20" t="s">
        <v>543</v>
      </c>
      <c r="G191" s="951"/>
      <c r="H191" s="859" t="s">
        <v>589</v>
      </c>
      <c r="I191" s="964" t="s">
        <v>1556</v>
      </c>
      <c r="J191" s="856" t="s">
        <v>904</v>
      </c>
      <c r="K191" s="120" t="s">
        <v>55</v>
      </c>
      <c r="L191" s="118" t="s">
        <v>904</v>
      </c>
      <c r="M191" s="859" t="s">
        <v>589</v>
      </c>
      <c r="N191" s="859" t="s">
        <v>589</v>
      </c>
      <c r="O191" s="39"/>
      <c r="P191" s="537" t="s">
        <v>101</v>
      </c>
      <c r="Q191" s="25" t="s">
        <v>102</v>
      </c>
      <c r="R191" s="25" t="s">
        <v>103</v>
      </c>
      <c r="S191" s="18" t="s">
        <v>248</v>
      </c>
      <c r="T191" s="18" t="s">
        <v>172</v>
      </c>
      <c r="U191" s="18" t="s">
        <v>322</v>
      </c>
      <c r="V191" s="46"/>
      <c r="W191" s="19" t="s">
        <v>13</v>
      </c>
      <c r="X191" s="39" t="s">
        <v>242</v>
      </c>
      <c r="Y191" s="43" t="s">
        <v>21</v>
      </c>
      <c r="Z191" s="22" t="s">
        <v>53</v>
      </c>
      <c r="AA191" s="23"/>
      <c r="AB191" s="23" t="s">
        <v>247</v>
      </c>
      <c r="AC191" s="20" t="s">
        <v>18</v>
      </c>
      <c r="AD191" s="6" t="str">
        <f t="shared" si="86"/>
        <v>710_73_1380_5_114_23_</v>
      </c>
      <c r="AE191" s="19"/>
      <c r="AF191" s="45" t="str">
        <f t="shared" si="87"/>
        <v>710_73_1380_5_114_23  Grundriss II Planausschnitt 3 - Achse D-F / 5-9</v>
      </c>
    </row>
    <row r="192" spans="1:32" s="445" customFormat="1" ht="12.75" customHeight="1" x14ac:dyDescent="0.25">
      <c r="A192" s="856">
        <v>710</v>
      </c>
      <c r="B192" s="118">
        <v>73</v>
      </c>
      <c r="C192" s="119" t="s">
        <v>11</v>
      </c>
      <c r="D192" s="120" t="s">
        <v>98</v>
      </c>
      <c r="E192" s="119" t="s">
        <v>183</v>
      </c>
      <c r="F192" s="119" t="s">
        <v>544</v>
      </c>
      <c r="G192" s="951" t="s">
        <v>19</v>
      </c>
      <c r="H192" s="918">
        <v>43958</v>
      </c>
      <c r="I192" s="964" t="s">
        <v>1556</v>
      </c>
      <c r="J192" s="856" t="s">
        <v>904</v>
      </c>
      <c r="K192" s="120" t="s">
        <v>55</v>
      </c>
      <c r="L192" s="118" t="s">
        <v>904</v>
      </c>
      <c r="M192" s="859"/>
      <c r="N192" s="859"/>
      <c r="O192" s="124"/>
      <c r="P192" s="965" t="s">
        <v>101</v>
      </c>
      <c r="Q192" s="121" t="s">
        <v>102</v>
      </c>
      <c r="R192" s="121" t="s">
        <v>103</v>
      </c>
      <c r="S192" s="122" t="s">
        <v>248</v>
      </c>
      <c r="T192" s="122" t="s">
        <v>172</v>
      </c>
      <c r="U192" s="122" t="s">
        <v>320</v>
      </c>
      <c r="V192" s="123"/>
      <c r="W192" s="120" t="s">
        <v>13</v>
      </c>
      <c r="X192" s="124" t="s">
        <v>242</v>
      </c>
      <c r="Y192" s="125" t="s">
        <v>21</v>
      </c>
      <c r="Z192" s="126" t="s">
        <v>53</v>
      </c>
      <c r="AA192" s="127"/>
      <c r="AB192" s="127" t="s">
        <v>247</v>
      </c>
      <c r="AC192" s="119" t="s">
        <v>18</v>
      </c>
      <c r="AD192" s="128" t="str">
        <f t="shared" si="86"/>
        <v>710_73_1380_5_114_24_A</v>
      </c>
      <c r="AE192" s="120"/>
      <c r="AF192" s="884" t="str">
        <f t="shared" si="87"/>
        <v>710_73_1380_5_114_24  Grundriss II Planausschnitt 4 - Achse A-D / 5-9</v>
      </c>
    </row>
    <row r="193" spans="1:32" s="445" customFormat="1" ht="12.75" customHeight="1" x14ac:dyDescent="0.25">
      <c r="A193" s="856">
        <v>710</v>
      </c>
      <c r="B193" s="118">
        <v>73</v>
      </c>
      <c r="C193" s="119" t="s">
        <v>11</v>
      </c>
      <c r="D193" s="120" t="s">
        <v>98</v>
      </c>
      <c r="E193" s="119" t="s">
        <v>183</v>
      </c>
      <c r="F193" s="119" t="s">
        <v>544</v>
      </c>
      <c r="G193" s="951" t="s">
        <v>56</v>
      </c>
      <c r="H193" s="918">
        <v>44529</v>
      </c>
      <c r="I193" s="964" t="s">
        <v>1556</v>
      </c>
      <c r="J193" s="856" t="s">
        <v>904</v>
      </c>
      <c r="K193" s="120" t="s">
        <v>55</v>
      </c>
      <c r="L193" s="118" t="s">
        <v>904</v>
      </c>
      <c r="M193" s="859">
        <v>44557</v>
      </c>
      <c r="N193" s="859">
        <v>44592</v>
      </c>
      <c r="O193" s="124"/>
      <c r="P193" s="965" t="s">
        <v>101</v>
      </c>
      <c r="Q193" s="121" t="s">
        <v>102</v>
      </c>
      <c r="R193" s="121" t="s">
        <v>103</v>
      </c>
      <c r="S193" s="122" t="s">
        <v>248</v>
      </c>
      <c r="T193" s="122" t="s">
        <v>172</v>
      </c>
      <c r="U193" s="122" t="s">
        <v>320</v>
      </c>
      <c r="V193" s="123"/>
      <c r="W193" s="120" t="s">
        <v>13</v>
      </c>
      <c r="X193" s="124" t="s">
        <v>242</v>
      </c>
      <c r="Y193" s="125" t="s">
        <v>21</v>
      </c>
      <c r="Z193" s="126" t="s">
        <v>53</v>
      </c>
      <c r="AA193" s="127"/>
      <c r="AB193" s="127" t="s">
        <v>247</v>
      </c>
      <c r="AC193" s="119" t="s">
        <v>18</v>
      </c>
      <c r="AD193" s="128" t="str">
        <f t="shared" ref="AD193" si="96">IF(A193="","",A193&amp;"_"&amp;B193&amp;"_"&amp;C193&amp;"_"&amp;D193&amp;"_"&amp;E193&amp;"_"&amp;F193&amp;"_"&amp;G193)</f>
        <v>710_73_1380_5_114_24_B</v>
      </c>
      <c r="AE193" s="120"/>
      <c r="AF193" s="884" t="str">
        <f t="shared" ref="AF193" si="97">IF(A193="","",A193&amp;"_"&amp;B193&amp;"_"&amp;C193&amp;"_"&amp;D193&amp;"_"&amp;E193&amp;"_"&amp;F193&amp;"  "&amp;U193)</f>
        <v>710_73_1380_5_114_24  Grundriss II Planausschnitt 4 - Achse A-D / 5-9</v>
      </c>
    </row>
    <row r="194" spans="1:32" s="188" customFormat="1" ht="12.75" customHeight="1" x14ac:dyDescent="0.25">
      <c r="A194" s="29">
        <v>710</v>
      </c>
      <c r="B194" s="5">
        <v>73</v>
      </c>
      <c r="C194" s="20" t="s">
        <v>11</v>
      </c>
      <c r="D194" s="19" t="s">
        <v>98</v>
      </c>
      <c r="E194" s="20" t="s">
        <v>183</v>
      </c>
      <c r="F194" s="20" t="s">
        <v>544</v>
      </c>
      <c r="G194" s="932" t="s">
        <v>54</v>
      </c>
      <c r="H194" s="911">
        <v>44995</v>
      </c>
      <c r="I194" s="854" t="s">
        <v>1557</v>
      </c>
      <c r="J194" s="185" t="s">
        <v>904</v>
      </c>
      <c r="K194" s="132" t="s">
        <v>55</v>
      </c>
      <c r="L194" s="5" t="s">
        <v>904</v>
      </c>
      <c r="M194" s="135">
        <v>45043</v>
      </c>
      <c r="N194" s="859"/>
      <c r="O194" s="39"/>
      <c r="P194" s="537" t="s">
        <v>101</v>
      </c>
      <c r="Q194" s="25" t="s">
        <v>102</v>
      </c>
      <c r="R194" s="25" t="s">
        <v>103</v>
      </c>
      <c r="S194" s="18" t="s">
        <v>248</v>
      </c>
      <c r="T194" s="18" t="s">
        <v>172</v>
      </c>
      <c r="U194" s="18" t="s">
        <v>320</v>
      </c>
      <c r="V194" s="46"/>
      <c r="W194" s="19" t="s">
        <v>13</v>
      </c>
      <c r="X194" s="39" t="s">
        <v>242</v>
      </c>
      <c r="Y194" s="43" t="s">
        <v>21</v>
      </c>
      <c r="Z194" s="22" t="s">
        <v>53</v>
      </c>
      <c r="AA194" s="23"/>
      <c r="AB194" s="23" t="s">
        <v>247</v>
      </c>
      <c r="AC194" s="20" t="s">
        <v>18</v>
      </c>
      <c r="AD194" s="6" t="str">
        <f t="shared" si="86"/>
        <v>710_73_1380_5_114_24_C</v>
      </c>
      <c r="AE194" s="19"/>
      <c r="AF194" s="45" t="str">
        <f t="shared" si="87"/>
        <v>710_73_1380_5_114_24  Grundriss II Planausschnitt 4 - Achse A-D / 5-9</v>
      </c>
    </row>
    <row r="195" spans="1:32" s="445" customFormat="1" ht="12.75" customHeight="1" x14ac:dyDescent="0.25">
      <c r="A195" s="856">
        <v>710</v>
      </c>
      <c r="B195" s="118">
        <v>73</v>
      </c>
      <c r="C195" s="119" t="s">
        <v>11</v>
      </c>
      <c r="D195" s="120" t="s">
        <v>98</v>
      </c>
      <c r="E195" s="119" t="s">
        <v>183</v>
      </c>
      <c r="F195" s="119" t="s">
        <v>707</v>
      </c>
      <c r="G195" s="951" t="s">
        <v>19</v>
      </c>
      <c r="H195" s="918">
        <v>43958</v>
      </c>
      <c r="I195" s="964" t="s">
        <v>1556</v>
      </c>
      <c r="J195" s="856" t="s">
        <v>904</v>
      </c>
      <c r="K195" s="120" t="s">
        <v>55</v>
      </c>
      <c r="L195" s="118" t="s">
        <v>904</v>
      </c>
      <c r="M195" s="859"/>
      <c r="N195" s="859"/>
      <c r="O195" s="124"/>
      <c r="P195" s="965" t="s">
        <v>101</v>
      </c>
      <c r="Q195" s="121" t="s">
        <v>102</v>
      </c>
      <c r="R195" s="121" t="s">
        <v>103</v>
      </c>
      <c r="S195" s="122" t="s">
        <v>248</v>
      </c>
      <c r="T195" s="122" t="s">
        <v>172</v>
      </c>
      <c r="U195" s="122" t="s">
        <v>916</v>
      </c>
      <c r="V195" s="123"/>
      <c r="W195" s="120" t="s">
        <v>13</v>
      </c>
      <c r="X195" s="124" t="s">
        <v>242</v>
      </c>
      <c r="Y195" s="125" t="s">
        <v>21</v>
      </c>
      <c r="Z195" s="126"/>
      <c r="AA195" s="127"/>
      <c r="AB195" s="127" t="s">
        <v>247</v>
      </c>
      <c r="AC195" s="119" t="s">
        <v>28</v>
      </c>
      <c r="AD195" s="128" t="str">
        <f t="shared" si="86"/>
        <v>710_73_1380_5_114_30_A</v>
      </c>
      <c r="AE195" s="120"/>
      <c r="AF195" s="884" t="str">
        <f t="shared" si="87"/>
        <v>710_73_1380_5_114_30  Schnitte Kältetechnik</v>
      </c>
    </row>
    <row r="196" spans="1:32" s="445" customFormat="1" ht="12.75" customHeight="1" x14ac:dyDescent="0.25">
      <c r="A196" s="856">
        <v>710</v>
      </c>
      <c r="B196" s="118">
        <v>73</v>
      </c>
      <c r="C196" s="119" t="s">
        <v>11</v>
      </c>
      <c r="D196" s="120" t="s">
        <v>98</v>
      </c>
      <c r="E196" s="119" t="s">
        <v>183</v>
      </c>
      <c r="F196" s="119" t="s">
        <v>707</v>
      </c>
      <c r="G196" s="951" t="s">
        <v>56</v>
      </c>
      <c r="H196" s="918">
        <v>44102</v>
      </c>
      <c r="I196" s="964" t="s">
        <v>1556</v>
      </c>
      <c r="J196" s="856" t="s">
        <v>904</v>
      </c>
      <c r="K196" s="120" t="s">
        <v>55</v>
      </c>
      <c r="L196" s="118" t="s">
        <v>904</v>
      </c>
      <c r="M196" s="859">
        <v>44113</v>
      </c>
      <c r="N196" s="859">
        <v>44103</v>
      </c>
      <c r="O196" s="124"/>
      <c r="P196" s="965" t="s">
        <v>101</v>
      </c>
      <c r="Q196" s="121" t="s">
        <v>102</v>
      </c>
      <c r="R196" s="121" t="s">
        <v>103</v>
      </c>
      <c r="S196" s="122" t="s">
        <v>248</v>
      </c>
      <c r="T196" s="122" t="s">
        <v>172</v>
      </c>
      <c r="U196" s="122" t="s">
        <v>916</v>
      </c>
      <c r="V196" s="123"/>
      <c r="W196" s="120" t="s">
        <v>13</v>
      </c>
      <c r="X196" s="124" t="s">
        <v>242</v>
      </c>
      <c r="Y196" s="125" t="s">
        <v>21</v>
      </c>
      <c r="Z196" s="126"/>
      <c r="AA196" s="127"/>
      <c r="AB196" s="127" t="s">
        <v>247</v>
      </c>
      <c r="AC196" s="119" t="s">
        <v>28</v>
      </c>
      <c r="AD196" s="128" t="str">
        <f t="shared" si="86"/>
        <v>710_73_1380_5_114_30_B</v>
      </c>
      <c r="AE196" s="120"/>
      <c r="AF196" s="884" t="str">
        <f t="shared" si="87"/>
        <v>710_73_1380_5_114_30  Schnitte Kältetechnik</v>
      </c>
    </row>
    <row r="197" spans="1:32" s="445" customFormat="1" ht="12.75" customHeight="1" x14ac:dyDescent="0.25">
      <c r="A197" s="856">
        <v>710</v>
      </c>
      <c r="B197" s="118">
        <v>73</v>
      </c>
      <c r="C197" s="119" t="s">
        <v>11</v>
      </c>
      <c r="D197" s="120" t="s">
        <v>98</v>
      </c>
      <c r="E197" s="119" t="s">
        <v>183</v>
      </c>
      <c r="F197" s="119" t="s">
        <v>707</v>
      </c>
      <c r="G197" s="951" t="s">
        <v>54</v>
      </c>
      <c r="H197" s="918">
        <v>44529</v>
      </c>
      <c r="I197" s="964" t="s">
        <v>1556</v>
      </c>
      <c r="J197" s="856" t="s">
        <v>904</v>
      </c>
      <c r="K197" s="120" t="s">
        <v>55</v>
      </c>
      <c r="L197" s="118" t="s">
        <v>904</v>
      </c>
      <c r="M197" s="859">
        <v>44557</v>
      </c>
      <c r="N197" s="859">
        <v>44592</v>
      </c>
      <c r="O197" s="124"/>
      <c r="P197" s="965" t="s">
        <v>101</v>
      </c>
      <c r="Q197" s="121" t="s">
        <v>102</v>
      </c>
      <c r="R197" s="121" t="s">
        <v>103</v>
      </c>
      <c r="S197" s="122" t="s">
        <v>248</v>
      </c>
      <c r="T197" s="122" t="s">
        <v>172</v>
      </c>
      <c r="U197" s="122" t="s">
        <v>916</v>
      </c>
      <c r="V197" s="123"/>
      <c r="W197" s="120" t="s">
        <v>13</v>
      </c>
      <c r="X197" s="124" t="s">
        <v>242</v>
      </c>
      <c r="Y197" s="125" t="s">
        <v>21</v>
      </c>
      <c r="Z197" s="126"/>
      <c r="AA197" s="127"/>
      <c r="AB197" s="127" t="s">
        <v>247</v>
      </c>
      <c r="AC197" s="119" t="s">
        <v>28</v>
      </c>
      <c r="AD197" s="128" t="str">
        <f t="shared" ref="AD197" si="98">IF(A197="","",A197&amp;"_"&amp;B197&amp;"_"&amp;C197&amp;"_"&amp;D197&amp;"_"&amp;E197&amp;"_"&amp;F197&amp;"_"&amp;G197)</f>
        <v>710_73_1380_5_114_30_C</v>
      </c>
      <c r="AE197" s="120"/>
      <c r="AF197" s="884" t="str">
        <f t="shared" ref="AF197" si="99">IF(A197="","",A197&amp;"_"&amp;B197&amp;"_"&amp;C197&amp;"_"&amp;D197&amp;"_"&amp;E197&amp;"_"&amp;F197&amp;"  "&amp;U197)</f>
        <v>710_73_1380_5_114_30  Schnitte Kältetechnik</v>
      </c>
    </row>
    <row r="198" spans="1:32" s="188" customFormat="1" ht="12.75" customHeight="1" x14ac:dyDescent="0.25">
      <c r="A198" s="29">
        <v>710</v>
      </c>
      <c r="B198" s="5">
        <v>73</v>
      </c>
      <c r="C198" s="20" t="s">
        <v>11</v>
      </c>
      <c r="D198" s="19" t="s">
        <v>98</v>
      </c>
      <c r="E198" s="20" t="s">
        <v>183</v>
      </c>
      <c r="F198" s="20" t="s">
        <v>707</v>
      </c>
      <c r="G198" s="932" t="s">
        <v>752</v>
      </c>
      <c r="H198" s="911">
        <v>44995</v>
      </c>
      <c r="I198" s="854" t="s">
        <v>1557</v>
      </c>
      <c r="J198" s="185" t="s">
        <v>904</v>
      </c>
      <c r="K198" s="132" t="s">
        <v>55</v>
      </c>
      <c r="L198" s="5" t="s">
        <v>904</v>
      </c>
      <c r="M198" s="135">
        <v>45043</v>
      </c>
      <c r="N198" s="859"/>
      <c r="O198" s="39"/>
      <c r="P198" s="537" t="s">
        <v>101</v>
      </c>
      <c r="Q198" s="25" t="s">
        <v>102</v>
      </c>
      <c r="R198" s="25" t="s">
        <v>103</v>
      </c>
      <c r="S198" s="18" t="s">
        <v>248</v>
      </c>
      <c r="T198" s="18" t="s">
        <v>172</v>
      </c>
      <c r="U198" s="18" t="s">
        <v>916</v>
      </c>
      <c r="V198" s="46"/>
      <c r="W198" s="19" t="s">
        <v>13</v>
      </c>
      <c r="X198" s="39" t="s">
        <v>242</v>
      </c>
      <c r="Y198" s="43" t="s">
        <v>21</v>
      </c>
      <c r="Z198" s="22"/>
      <c r="AA198" s="23"/>
      <c r="AB198" s="23" t="s">
        <v>247</v>
      </c>
      <c r="AC198" s="20" t="s">
        <v>28</v>
      </c>
      <c r="AD198" s="6" t="str">
        <f t="shared" si="86"/>
        <v>710_73_1380_5_114_30_D</v>
      </c>
      <c r="AE198" s="19"/>
      <c r="AF198" s="45" t="str">
        <f t="shared" si="87"/>
        <v>710_73_1380_5_114_30  Schnitte Kältetechnik</v>
      </c>
    </row>
    <row r="199" spans="1:32" s="445" customFormat="1" ht="12.75" customHeight="1" x14ac:dyDescent="0.25">
      <c r="A199" s="856">
        <v>710</v>
      </c>
      <c r="B199" s="118">
        <v>73</v>
      </c>
      <c r="C199" s="119" t="s">
        <v>11</v>
      </c>
      <c r="D199" s="120" t="s">
        <v>98</v>
      </c>
      <c r="E199" s="119" t="s">
        <v>183</v>
      </c>
      <c r="F199" s="119" t="s">
        <v>708</v>
      </c>
      <c r="G199" s="951" t="s">
        <v>19</v>
      </c>
      <c r="H199" s="918">
        <v>44529</v>
      </c>
      <c r="I199" s="964" t="s">
        <v>1556</v>
      </c>
      <c r="J199" s="856" t="s">
        <v>904</v>
      </c>
      <c r="K199" s="120" t="s">
        <v>55</v>
      </c>
      <c r="L199" s="118" t="s">
        <v>904</v>
      </c>
      <c r="M199" s="859">
        <v>44557</v>
      </c>
      <c r="N199" s="859">
        <v>44592</v>
      </c>
      <c r="O199" s="124"/>
      <c r="P199" s="965" t="s">
        <v>101</v>
      </c>
      <c r="Q199" s="121" t="s">
        <v>102</v>
      </c>
      <c r="R199" s="121" t="s">
        <v>103</v>
      </c>
      <c r="S199" s="122" t="s">
        <v>248</v>
      </c>
      <c r="T199" s="122" t="s">
        <v>172</v>
      </c>
      <c r="U199" s="122" t="s">
        <v>121</v>
      </c>
      <c r="V199" s="123"/>
      <c r="W199" s="120" t="s">
        <v>13</v>
      </c>
      <c r="X199" s="124" t="s">
        <v>242</v>
      </c>
      <c r="Y199" s="125" t="s">
        <v>21</v>
      </c>
      <c r="Z199" s="126" t="s">
        <v>53</v>
      </c>
      <c r="AA199" s="127"/>
      <c r="AB199" s="127" t="s">
        <v>247</v>
      </c>
      <c r="AC199" s="119" t="s">
        <v>18</v>
      </c>
      <c r="AD199" s="128" t="str">
        <f t="shared" ref="AD199" si="100">IF(A199="","",A199&amp;"_"&amp;B199&amp;"_"&amp;C199&amp;"_"&amp;D199&amp;"_"&amp;E199&amp;"_"&amp;F199&amp;"_"&amp;G199)</f>
        <v>710_73_1380_5_114_31_A</v>
      </c>
      <c r="AE199" s="120"/>
      <c r="AF199" s="884" t="str">
        <f t="shared" ref="AF199" si="101">IF(A199="","",A199&amp;"_"&amp;B199&amp;"_"&amp;C199&amp;"_"&amp;D199&amp;"_"&amp;E199&amp;"_"&amp;F199&amp;"  "&amp;U199)</f>
        <v>710_73_1380_5_114_31  Schnitt C-C</v>
      </c>
    </row>
    <row r="200" spans="1:32" s="188" customFormat="1" ht="12.75" customHeight="1" x14ac:dyDescent="0.25">
      <c r="A200" s="29">
        <v>710</v>
      </c>
      <c r="B200" s="5">
        <v>73</v>
      </c>
      <c r="C200" s="20" t="s">
        <v>11</v>
      </c>
      <c r="D200" s="19" t="s">
        <v>98</v>
      </c>
      <c r="E200" s="20" t="s">
        <v>183</v>
      </c>
      <c r="F200" s="20" t="s">
        <v>708</v>
      </c>
      <c r="G200" s="932" t="s">
        <v>56</v>
      </c>
      <c r="H200" s="911">
        <v>44995</v>
      </c>
      <c r="I200" s="854" t="s">
        <v>1557</v>
      </c>
      <c r="J200" s="185" t="s">
        <v>904</v>
      </c>
      <c r="K200" s="132" t="s">
        <v>55</v>
      </c>
      <c r="L200" s="5" t="s">
        <v>904</v>
      </c>
      <c r="M200" s="135">
        <v>45043</v>
      </c>
      <c r="N200" s="859"/>
      <c r="O200" s="39"/>
      <c r="P200" s="537" t="s">
        <v>101</v>
      </c>
      <c r="Q200" s="25" t="s">
        <v>102</v>
      </c>
      <c r="R200" s="25" t="s">
        <v>103</v>
      </c>
      <c r="S200" s="18" t="s">
        <v>248</v>
      </c>
      <c r="T200" s="18" t="s">
        <v>172</v>
      </c>
      <c r="U200" s="18" t="s">
        <v>121</v>
      </c>
      <c r="V200" s="46"/>
      <c r="W200" s="19" t="s">
        <v>13</v>
      </c>
      <c r="X200" s="39" t="s">
        <v>242</v>
      </c>
      <c r="Y200" s="43" t="s">
        <v>21</v>
      </c>
      <c r="Z200" s="22" t="s">
        <v>53</v>
      </c>
      <c r="AA200" s="23"/>
      <c r="AB200" s="23" t="s">
        <v>247</v>
      </c>
      <c r="AC200" s="20" t="s">
        <v>18</v>
      </c>
      <c r="AD200" s="6" t="str">
        <f t="shared" si="86"/>
        <v>710_73_1380_5_114_31_B</v>
      </c>
      <c r="AE200" s="19"/>
      <c r="AF200" s="45" t="str">
        <f t="shared" si="87"/>
        <v>710_73_1380_5_114_31  Schnitt C-C</v>
      </c>
    </row>
    <row r="201" spans="1:32" s="445" customFormat="1" ht="12.75" customHeight="1" x14ac:dyDescent="0.25">
      <c r="A201" s="856">
        <v>710</v>
      </c>
      <c r="B201" s="118">
        <v>73</v>
      </c>
      <c r="C201" s="119" t="s">
        <v>11</v>
      </c>
      <c r="D201" s="120" t="s">
        <v>98</v>
      </c>
      <c r="E201" s="119" t="s">
        <v>183</v>
      </c>
      <c r="F201" s="119" t="s">
        <v>709</v>
      </c>
      <c r="G201" s="951" t="s">
        <v>19</v>
      </c>
      <c r="H201" s="918">
        <v>44529</v>
      </c>
      <c r="I201" s="964" t="s">
        <v>1556</v>
      </c>
      <c r="J201" s="856" t="s">
        <v>904</v>
      </c>
      <c r="K201" s="120" t="s">
        <v>55</v>
      </c>
      <c r="L201" s="118" t="s">
        <v>904</v>
      </c>
      <c r="M201" s="859">
        <v>44557</v>
      </c>
      <c r="N201" s="859">
        <v>44592</v>
      </c>
      <c r="O201" s="124"/>
      <c r="P201" s="965" t="s">
        <v>101</v>
      </c>
      <c r="Q201" s="121" t="s">
        <v>102</v>
      </c>
      <c r="R201" s="121" t="s">
        <v>103</v>
      </c>
      <c r="S201" s="122" t="s">
        <v>248</v>
      </c>
      <c r="T201" s="122" t="s">
        <v>172</v>
      </c>
      <c r="U201" s="122" t="s">
        <v>130</v>
      </c>
      <c r="V201" s="123"/>
      <c r="W201" s="120" t="s">
        <v>13</v>
      </c>
      <c r="X201" s="124" t="s">
        <v>242</v>
      </c>
      <c r="Y201" s="125" t="s">
        <v>21</v>
      </c>
      <c r="Z201" s="126" t="s">
        <v>53</v>
      </c>
      <c r="AA201" s="127"/>
      <c r="AB201" s="127" t="s">
        <v>247</v>
      </c>
      <c r="AC201" s="119" t="s">
        <v>28</v>
      </c>
      <c r="AD201" s="128" t="str">
        <f t="shared" ref="AD201" si="102">IF(A201="","",A201&amp;"_"&amp;B201&amp;"_"&amp;C201&amp;"_"&amp;D201&amp;"_"&amp;E201&amp;"_"&amp;F201&amp;"_"&amp;G201)</f>
        <v>710_73_1380_5_114_32_A</v>
      </c>
      <c r="AE201" s="120"/>
      <c r="AF201" s="884" t="str">
        <f t="shared" ref="AF201" si="103">IF(A201="","",A201&amp;"_"&amp;B201&amp;"_"&amp;C201&amp;"_"&amp;D201&amp;"_"&amp;E201&amp;"_"&amp;F201&amp;"  "&amp;U201)</f>
        <v>710_73_1380_5_114_32  Schnitt D-D</v>
      </c>
    </row>
    <row r="202" spans="1:32" s="188" customFormat="1" ht="12.75" customHeight="1" x14ac:dyDescent="0.25">
      <c r="A202" s="29">
        <v>710</v>
      </c>
      <c r="B202" s="5">
        <v>73</v>
      </c>
      <c r="C202" s="20" t="s">
        <v>11</v>
      </c>
      <c r="D202" s="19" t="s">
        <v>98</v>
      </c>
      <c r="E202" s="20" t="s">
        <v>183</v>
      </c>
      <c r="F202" s="20" t="s">
        <v>709</v>
      </c>
      <c r="G202" s="932" t="s">
        <v>56</v>
      </c>
      <c r="H202" s="911">
        <v>44995</v>
      </c>
      <c r="I202" s="854" t="s">
        <v>1557</v>
      </c>
      <c r="J202" s="185" t="s">
        <v>904</v>
      </c>
      <c r="K202" s="132" t="s">
        <v>55</v>
      </c>
      <c r="L202" s="5" t="s">
        <v>904</v>
      </c>
      <c r="M202" s="135">
        <v>45043</v>
      </c>
      <c r="N202" s="859"/>
      <c r="O202" s="39"/>
      <c r="P202" s="537" t="s">
        <v>101</v>
      </c>
      <c r="Q202" s="25" t="s">
        <v>102</v>
      </c>
      <c r="R202" s="25" t="s">
        <v>103</v>
      </c>
      <c r="S202" s="18" t="s">
        <v>248</v>
      </c>
      <c r="T202" s="18" t="s">
        <v>172</v>
      </c>
      <c r="U202" s="18" t="s">
        <v>130</v>
      </c>
      <c r="V202" s="46"/>
      <c r="W202" s="19" t="s">
        <v>13</v>
      </c>
      <c r="X202" s="39" t="s">
        <v>242</v>
      </c>
      <c r="Y202" s="43" t="s">
        <v>21</v>
      </c>
      <c r="Z202" s="22" t="s">
        <v>53</v>
      </c>
      <c r="AA202" s="23"/>
      <c r="AB202" s="23" t="s">
        <v>247</v>
      </c>
      <c r="AC202" s="20" t="s">
        <v>28</v>
      </c>
      <c r="AD202" s="6" t="str">
        <f t="shared" si="86"/>
        <v>710_73_1380_5_114_32_B</v>
      </c>
      <c r="AE202" s="19"/>
      <c r="AF202" s="45" t="str">
        <f t="shared" si="87"/>
        <v>710_73_1380_5_114_32  Schnitt D-D</v>
      </c>
    </row>
    <row r="203" spans="1:32" s="445" customFormat="1" ht="12.75" customHeight="1" x14ac:dyDescent="0.25">
      <c r="A203" s="856">
        <v>710</v>
      </c>
      <c r="B203" s="118">
        <v>73</v>
      </c>
      <c r="C203" s="119" t="s">
        <v>11</v>
      </c>
      <c r="D203" s="120" t="s">
        <v>98</v>
      </c>
      <c r="E203" s="119" t="s">
        <v>183</v>
      </c>
      <c r="F203" s="119" t="s">
        <v>710</v>
      </c>
      <c r="G203" s="951" t="s">
        <v>19</v>
      </c>
      <c r="H203" s="918">
        <v>44529</v>
      </c>
      <c r="I203" s="964" t="s">
        <v>1556</v>
      </c>
      <c r="J203" s="856" t="s">
        <v>904</v>
      </c>
      <c r="K203" s="120" t="s">
        <v>55</v>
      </c>
      <c r="L203" s="118" t="s">
        <v>904</v>
      </c>
      <c r="M203" s="859">
        <v>44557</v>
      </c>
      <c r="N203" s="859">
        <v>44592</v>
      </c>
      <c r="O203" s="124"/>
      <c r="P203" s="965" t="s">
        <v>101</v>
      </c>
      <c r="Q203" s="121" t="s">
        <v>102</v>
      </c>
      <c r="R203" s="121" t="s">
        <v>103</v>
      </c>
      <c r="S203" s="122" t="s">
        <v>248</v>
      </c>
      <c r="T203" s="122" t="s">
        <v>172</v>
      </c>
      <c r="U203" s="122" t="s">
        <v>131</v>
      </c>
      <c r="V203" s="123"/>
      <c r="W203" s="120" t="s">
        <v>13</v>
      </c>
      <c r="X203" s="124" t="s">
        <v>242</v>
      </c>
      <c r="Y203" s="125" t="s">
        <v>21</v>
      </c>
      <c r="Z203" s="126" t="s">
        <v>53</v>
      </c>
      <c r="AA203" s="127"/>
      <c r="AB203" s="127" t="s">
        <v>247</v>
      </c>
      <c r="AC203" s="119" t="s">
        <v>28</v>
      </c>
      <c r="AD203" s="128" t="str">
        <f t="shared" ref="AD203" si="104">IF(A203="","",A203&amp;"_"&amp;B203&amp;"_"&amp;C203&amp;"_"&amp;D203&amp;"_"&amp;E203&amp;"_"&amp;F203&amp;"_"&amp;G203)</f>
        <v>710_73_1380_5_114_33_A</v>
      </c>
      <c r="AE203" s="120"/>
      <c r="AF203" s="884" t="str">
        <f t="shared" ref="AF203" si="105">IF(A203="","",A203&amp;"_"&amp;B203&amp;"_"&amp;C203&amp;"_"&amp;D203&amp;"_"&amp;E203&amp;"_"&amp;F203&amp;"  "&amp;U203)</f>
        <v>710_73_1380_5_114_33  Schnitt E-E</v>
      </c>
    </row>
    <row r="204" spans="1:32" s="188" customFormat="1" ht="12.75" customHeight="1" x14ac:dyDescent="0.25">
      <c r="A204" s="29">
        <v>710</v>
      </c>
      <c r="B204" s="5">
        <v>73</v>
      </c>
      <c r="C204" s="20" t="s">
        <v>11</v>
      </c>
      <c r="D204" s="19" t="s">
        <v>98</v>
      </c>
      <c r="E204" s="20" t="s">
        <v>183</v>
      </c>
      <c r="F204" s="20" t="s">
        <v>710</v>
      </c>
      <c r="G204" s="932" t="s">
        <v>56</v>
      </c>
      <c r="H204" s="911">
        <v>44995</v>
      </c>
      <c r="I204" s="854" t="s">
        <v>1557</v>
      </c>
      <c r="J204" s="185" t="s">
        <v>904</v>
      </c>
      <c r="K204" s="132" t="s">
        <v>55</v>
      </c>
      <c r="L204" s="5" t="s">
        <v>904</v>
      </c>
      <c r="M204" s="135">
        <v>45043</v>
      </c>
      <c r="N204" s="859"/>
      <c r="O204" s="39"/>
      <c r="P204" s="537" t="s">
        <v>101</v>
      </c>
      <c r="Q204" s="25" t="s">
        <v>102</v>
      </c>
      <c r="R204" s="25" t="s">
        <v>103</v>
      </c>
      <c r="S204" s="18" t="s">
        <v>248</v>
      </c>
      <c r="T204" s="18" t="s">
        <v>172</v>
      </c>
      <c r="U204" s="18" t="s">
        <v>131</v>
      </c>
      <c r="V204" s="46"/>
      <c r="W204" s="19" t="s">
        <v>13</v>
      </c>
      <c r="X204" s="39" t="s">
        <v>242</v>
      </c>
      <c r="Y204" s="43" t="s">
        <v>21</v>
      </c>
      <c r="Z204" s="22" t="s">
        <v>53</v>
      </c>
      <c r="AA204" s="23"/>
      <c r="AB204" s="23" t="s">
        <v>247</v>
      </c>
      <c r="AC204" s="20" t="s">
        <v>28</v>
      </c>
      <c r="AD204" s="6" t="str">
        <f t="shared" si="86"/>
        <v>710_73_1380_5_114_33_B</v>
      </c>
      <c r="AE204" s="19"/>
      <c r="AF204" s="45" t="str">
        <f t="shared" si="87"/>
        <v>710_73_1380_5_114_33  Schnitt E-E</v>
      </c>
    </row>
    <row r="205" spans="1:32" s="445" customFormat="1" ht="12.75" customHeight="1" x14ac:dyDescent="0.25">
      <c r="A205" s="856">
        <v>710</v>
      </c>
      <c r="B205" s="118">
        <v>73</v>
      </c>
      <c r="C205" s="119" t="s">
        <v>11</v>
      </c>
      <c r="D205" s="120" t="s">
        <v>98</v>
      </c>
      <c r="E205" s="119" t="s">
        <v>181</v>
      </c>
      <c r="F205" s="119" t="s">
        <v>25</v>
      </c>
      <c r="G205" s="951" t="s">
        <v>19</v>
      </c>
      <c r="H205" s="918">
        <v>43958</v>
      </c>
      <c r="I205" s="964" t="s">
        <v>1556</v>
      </c>
      <c r="J205" s="856" t="s">
        <v>904</v>
      </c>
      <c r="K205" s="120" t="s">
        <v>55</v>
      </c>
      <c r="L205" s="118" t="s">
        <v>904</v>
      </c>
      <c r="M205" s="859"/>
      <c r="N205" s="859"/>
      <c r="O205" s="124"/>
      <c r="P205" s="965" t="s">
        <v>101</v>
      </c>
      <c r="Q205" s="121" t="s">
        <v>102</v>
      </c>
      <c r="R205" s="121" t="s">
        <v>103</v>
      </c>
      <c r="S205" s="122" t="s">
        <v>248</v>
      </c>
      <c r="T205" s="122" t="s">
        <v>172</v>
      </c>
      <c r="U205" s="122" t="s">
        <v>148</v>
      </c>
      <c r="V205" s="123"/>
      <c r="W205" s="120" t="s">
        <v>13</v>
      </c>
      <c r="X205" s="124" t="s">
        <v>242</v>
      </c>
      <c r="Y205" s="125" t="s">
        <v>21</v>
      </c>
      <c r="Z205" s="126" t="s">
        <v>32</v>
      </c>
      <c r="AA205" s="127"/>
      <c r="AB205" s="127" t="s">
        <v>247</v>
      </c>
      <c r="AC205" s="119" t="s">
        <v>28</v>
      </c>
      <c r="AD205" s="128" t="str">
        <f t="shared" si="86"/>
        <v>710_73_1380_5_314_01_A</v>
      </c>
      <c r="AE205" s="120"/>
      <c r="AF205" s="884" t="str">
        <f t="shared" si="87"/>
        <v>710_73_1380_5_314_01  Schema</v>
      </c>
    </row>
    <row r="206" spans="1:32" s="445" customFormat="1" ht="12.75" customHeight="1" x14ac:dyDescent="0.25">
      <c r="A206" s="856">
        <v>710</v>
      </c>
      <c r="B206" s="118">
        <v>73</v>
      </c>
      <c r="C206" s="119" t="s">
        <v>11</v>
      </c>
      <c r="D206" s="120" t="s">
        <v>98</v>
      </c>
      <c r="E206" s="119" t="s">
        <v>181</v>
      </c>
      <c r="F206" s="119" t="s">
        <v>25</v>
      </c>
      <c r="G206" s="951" t="s">
        <v>56</v>
      </c>
      <c r="H206" s="918">
        <v>44102</v>
      </c>
      <c r="I206" s="964" t="s">
        <v>1556</v>
      </c>
      <c r="J206" s="856" t="s">
        <v>904</v>
      </c>
      <c r="K206" s="120" t="s">
        <v>55</v>
      </c>
      <c r="L206" s="118" t="s">
        <v>904</v>
      </c>
      <c r="M206" s="859">
        <v>44113</v>
      </c>
      <c r="N206" s="859">
        <v>44103</v>
      </c>
      <c r="O206" s="124"/>
      <c r="P206" s="965" t="s">
        <v>101</v>
      </c>
      <c r="Q206" s="121" t="s">
        <v>102</v>
      </c>
      <c r="R206" s="121" t="s">
        <v>103</v>
      </c>
      <c r="S206" s="122" t="s">
        <v>248</v>
      </c>
      <c r="T206" s="122" t="s">
        <v>172</v>
      </c>
      <c r="U206" s="122" t="s">
        <v>148</v>
      </c>
      <c r="V206" s="123"/>
      <c r="W206" s="120" t="s">
        <v>13</v>
      </c>
      <c r="X206" s="124" t="s">
        <v>242</v>
      </c>
      <c r="Y206" s="125" t="s">
        <v>21</v>
      </c>
      <c r="Z206" s="126" t="s">
        <v>32</v>
      </c>
      <c r="AA206" s="127"/>
      <c r="AB206" s="127" t="s">
        <v>247</v>
      </c>
      <c r="AC206" s="119" t="s">
        <v>28</v>
      </c>
      <c r="AD206" s="128" t="str">
        <f t="shared" si="86"/>
        <v>710_73_1380_5_314_01_B</v>
      </c>
      <c r="AE206" s="120"/>
      <c r="AF206" s="884" t="str">
        <f t="shared" si="87"/>
        <v>710_73_1380_5_314_01  Schema</v>
      </c>
    </row>
    <row r="207" spans="1:32" s="445" customFormat="1" ht="12.75" customHeight="1" x14ac:dyDescent="0.25">
      <c r="A207" s="856">
        <v>710</v>
      </c>
      <c r="B207" s="118">
        <v>73</v>
      </c>
      <c r="C207" s="119" t="s">
        <v>11</v>
      </c>
      <c r="D207" s="120" t="s">
        <v>98</v>
      </c>
      <c r="E207" s="119" t="s">
        <v>181</v>
      </c>
      <c r="F207" s="119" t="s">
        <v>25</v>
      </c>
      <c r="G207" s="951" t="s">
        <v>54</v>
      </c>
      <c r="H207" s="918">
        <v>44529</v>
      </c>
      <c r="I207" s="964" t="s">
        <v>1556</v>
      </c>
      <c r="J207" s="856" t="s">
        <v>904</v>
      </c>
      <c r="K207" s="120" t="s">
        <v>55</v>
      </c>
      <c r="L207" s="118" t="s">
        <v>904</v>
      </c>
      <c r="M207" s="859">
        <v>44557</v>
      </c>
      <c r="N207" s="859">
        <v>44592</v>
      </c>
      <c r="O207" s="124"/>
      <c r="P207" s="965" t="s">
        <v>101</v>
      </c>
      <c r="Q207" s="121" t="s">
        <v>102</v>
      </c>
      <c r="R207" s="121" t="s">
        <v>103</v>
      </c>
      <c r="S207" s="122" t="s">
        <v>248</v>
      </c>
      <c r="T207" s="122" t="s">
        <v>172</v>
      </c>
      <c r="U207" s="122" t="s">
        <v>148</v>
      </c>
      <c r="V207" s="123"/>
      <c r="W207" s="120" t="s">
        <v>13</v>
      </c>
      <c r="X207" s="124" t="s">
        <v>242</v>
      </c>
      <c r="Y207" s="125" t="s">
        <v>21</v>
      </c>
      <c r="Z207" s="126" t="s">
        <v>32</v>
      </c>
      <c r="AA207" s="127"/>
      <c r="AB207" s="127" t="s">
        <v>247</v>
      </c>
      <c r="AC207" s="119" t="s">
        <v>1475</v>
      </c>
      <c r="AD207" s="128" t="str">
        <f t="shared" ref="AD207:AD208" si="106">IF(A207="","",A207&amp;"_"&amp;B207&amp;"_"&amp;C207&amp;"_"&amp;D207&amp;"_"&amp;E207&amp;"_"&amp;F207&amp;"_"&amp;G207)</f>
        <v>710_73_1380_5_314_01_C</v>
      </c>
      <c r="AE207" s="120"/>
      <c r="AF207" s="884" t="str">
        <f t="shared" ref="AF207:AF208" si="107">IF(A207="","",A207&amp;"_"&amp;B207&amp;"_"&amp;C207&amp;"_"&amp;D207&amp;"_"&amp;E207&amp;"_"&amp;F207&amp;"  "&amp;U207)</f>
        <v>710_73_1380_5_314_01  Schema</v>
      </c>
    </row>
    <row r="208" spans="1:32" s="445" customFormat="1" ht="12.75" customHeight="1" x14ac:dyDescent="0.25">
      <c r="A208" s="856">
        <v>710</v>
      </c>
      <c r="B208" s="118">
        <v>73</v>
      </c>
      <c r="C208" s="119" t="s">
        <v>11</v>
      </c>
      <c r="D208" s="120" t="s">
        <v>98</v>
      </c>
      <c r="E208" s="119" t="s">
        <v>181</v>
      </c>
      <c r="F208" s="119" t="s">
        <v>25</v>
      </c>
      <c r="G208" s="951" t="s">
        <v>752</v>
      </c>
      <c r="H208" s="918">
        <v>44529</v>
      </c>
      <c r="I208" s="964" t="s">
        <v>1556</v>
      </c>
      <c r="J208" s="856" t="s">
        <v>904</v>
      </c>
      <c r="K208" s="120" t="s">
        <v>55</v>
      </c>
      <c r="L208" s="118" t="s">
        <v>904</v>
      </c>
      <c r="M208" s="859">
        <v>44718</v>
      </c>
      <c r="N208" s="859"/>
      <c r="O208" s="124"/>
      <c r="P208" s="965" t="s">
        <v>101</v>
      </c>
      <c r="Q208" s="121" t="s">
        <v>102</v>
      </c>
      <c r="R208" s="121" t="s">
        <v>103</v>
      </c>
      <c r="S208" s="122" t="s">
        <v>248</v>
      </c>
      <c r="T208" s="122" t="s">
        <v>172</v>
      </c>
      <c r="U208" s="122" t="s">
        <v>148</v>
      </c>
      <c r="V208" s="123"/>
      <c r="W208" s="120" t="s">
        <v>13</v>
      </c>
      <c r="X208" s="124" t="s">
        <v>242</v>
      </c>
      <c r="Y208" s="125" t="s">
        <v>21</v>
      </c>
      <c r="Z208" s="126" t="s">
        <v>32</v>
      </c>
      <c r="AA208" s="127"/>
      <c r="AB208" s="127" t="s">
        <v>247</v>
      </c>
      <c r="AC208" s="119" t="s">
        <v>1475</v>
      </c>
      <c r="AD208" s="128" t="str">
        <f t="shared" si="106"/>
        <v>710_73_1380_5_314_01_D</v>
      </c>
      <c r="AE208" s="120"/>
      <c r="AF208" s="884" t="str">
        <f t="shared" si="107"/>
        <v>710_73_1380_5_314_01  Schema</v>
      </c>
    </row>
    <row r="209" spans="1:32" s="445" customFormat="1" ht="12.75" customHeight="1" x14ac:dyDescent="0.25">
      <c r="A209" s="856">
        <v>710</v>
      </c>
      <c r="B209" s="118">
        <v>73</v>
      </c>
      <c r="C209" s="119" t="s">
        <v>11</v>
      </c>
      <c r="D209" s="120" t="s">
        <v>98</v>
      </c>
      <c r="E209" s="119" t="s">
        <v>181</v>
      </c>
      <c r="F209" s="119" t="s">
        <v>25</v>
      </c>
      <c r="G209" s="951" t="s">
        <v>961</v>
      </c>
      <c r="H209" s="918">
        <v>44642</v>
      </c>
      <c r="I209" s="964" t="s">
        <v>1556</v>
      </c>
      <c r="J209" s="856" t="s">
        <v>904</v>
      </c>
      <c r="K209" s="120" t="s">
        <v>55</v>
      </c>
      <c r="L209" s="118" t="s">
        <v>904</v>
      </c>
      <c r="M209" s="859"/>
      <c r="N209" s="859"/>
      <c r="O209" s="124"/>
      <c r="P209" s="965" t="s">
        <v>101</v>
      </c>
      <c r="Q209" s="121" t="s">
        <v>102</v>
      </c>
      <c r="R209" s="121" t="s">
        <v>103</v>
      </c>
      <c r="S209" s="122" t="s">
        <v>248</v>
      </c>
      <c r="T209" s="122" t="s">
        <v>172</v>
      </c>
      <c r="U209" s="122" t="s">
        <v>148</v>
      </c>
      <c r="V209" s="123"/>
      <c r="W209" s="120" t="s">
        <v>13</v>
      </c>
      <c r="X209" s="124" t="s">
        <v>242</v>
      </c>
      <c r="Y209" s="125" t="s">
        <v>21</v>
      </c>
      <c r="Z209" s="126" t="s">
        <v>32</v>
      </c>
      <c r="AA209" s="127"/>
      <c r="AB209" s="127" t="s">
        <v>247</v>
      </c>
      <c r="AC209" s="119" t="s">
        <v>1475</v>
      </c>
      <c r="AD209" s="128" t="str">
        <f t="shared" ref="AD209" si="108">IF(A209="","",A209&amp;"_"&amp;B209&amp;"_"&amp;C209&amp;"_"&amp;D209&amp;"_"&amp;E209&amp;"_"&amp;F209&amp;"_"&amp;G209)</f>
        <v>710_73_1380_5_314_01_E</v>
      </c>
      <c r="AE209" s="120"/>
      <c r="AF209" s="884" t="str">
        <f t="shared" ref="AF209" si="109">IF(A209="","",A209&amp;"_"&amp;B209&amp;"_"&amp;C209&amp;"_"&amp;D209&amp;"_"&amp;E209&amp;"_"&amp;F209&amp;"  "&amp;U209)</f>
        <v>710_73_1380_5_314_01  Schema</v>
      </c>
    </row>
    <row r="210" spans="1:32" s="188" customFormat="1" ht="12.75" customHeight="1" x14ac:dyDescent="0.25">
      <c r="A210" s="29">
        <v>710</v>
      </c>
      <c r="B210" s="5">
        <v>73</v>
      </c>
      <c r="C210" s="20" t="s">
        <v>11</v>
      </c>
      <c r="D210" s="19" t="s">
        <v>98</v>
      </c>
      <c r="E210" s="20" t="s">
        <v>181</v>
      </c>
      <c r="F210" s="20" t="s">
        <v>25</v>
      </c>
      <c r="G210" s="932" t="s">
        <v>1560</v>
      </c>
      <c r="H210" s="911">
        <v>44995</v>
      </c>
      <c r="I210" s="854" t="s">
        <v>1557</v>
      </c>
      <c r="J210" s="185" t="s">
        <v>904</v>
      </c>
      <c r="K210" s="132" t="s">
        <v>55</v>
      </c>
      <c r="L210" s="5" t="s">
        <v>904</v>
      </c>
      <c r="M210" s="135">
        <v>45043</v>
      </c>
      <c r="N210" s="859"/>
      <c r="O210" s="39"/>
      <c r="P210" s="537" t="s">
        <v>101</v>
      </c>
      <c r="Q210" s="25" t="s">
        <v>102</v>
      </c>
      <c r="R210" s="25" t="s">
        <v>103</v>
      </c>
      <c r="S210" s="18" t="s">
        <v>248</v>
      </c>
      <c r="T210" s="18" t="s">
        <v>172</v>
      </c>
      <c r="U210" s="18" t="s">
        <v>148</v>
      </c>
      <c r="V210" s="46"/>
      <c r="W210" s="19" t="s">
        <v>13</v>
      </c>
      <c r="X210" s="39" t="s">
        <v>242</v>
      </c>
      <c r="Y210" s="43" t="s">
        <v>21</v>
      </c>
      <c r="Z210" s="22" t="s">
        <v>32</v>
      </c>
      <c r="AA210" s="23"/>
      <c r="AB210" s="23" t="s">
        <v>247</v>
      </c>
      <c r="AC210" s="20" t="s">
        <v>1475</v>
      </c>
      <c r="AD210" s="6" t="str">
        <f t="shared" si="86"/>
        <v>710_73_1380_5_314_01_F</v>
      </c>
      <c r="AE210" s="19"/>
      <c r="AF210" s="45" t="str">
        <f t="shared" si="87"/>
        <v>710_73_1380_5_314_01  Schema</v>
      </c>
    </row>
    <row r="211" spans="1:32" s="188" customFormat="1" ht="12.75" customHeight="1" x14ac:dyDescent="0.25">
      <c r="A211" s="29"/>
      <c r="B211" s="5"/>
      <c r="C211" s="20"/>
      <c r="D211" s="19"/>
      <c r="E211" s="20"/>
      <c r="F211" s="20"/>
      <c r="G211" s="932"/>
      <c r="H211" s="911"/>
      <c r="I211" s="160"/>
      <c r="J211" s="185"/>
      <c r="K211" s="132"/>
      <c r="L211" s="5"/>
      <c r="M211" s="101"/>
      <c r="N211" s="5"/>
      <c r="O211" s="39"/>
      <c r="P211" s="537"/>
      <c r="Q211" s="25"/>
      <c r="R211" s="25"/>
      <c r="S211" s="18"/>
      <c r="T211" s="18"/>
      <c r="U211" s="18"/>
      <c r="V211" s="46"/>
      <c r="W211" s="19"/>
      <c r="X211" s="39"/>
      <c r="Y211" s="43"/>
      <c r="Z211" s="22"/>
      <c r="AA211" s="23"/>
      <c r="AB211" s="23"/>
      <c r="AC211" s="20"/>
      <c r="AD211" s="6"/>
      <c r="AE211" s="19"/>
      <c r="AF211" s="45"/>
    </row>
    <row r="212" spans="1:32" s="445" customFormat="1" ht="12.75" customHeight="1" x14ac:dyDescent="0.25">
      <c r="A212" s="856">
        <v>710</v>
      </c>
      <c r="B212" s="118">
        <v>73</v>
      </c>
      <c r="C212" s="119" t="s">
        <v>11</v>
      </c>
      <c r="D212" s="120" t="s">
        <v>98</v>
      </c>
      <c r="E212" s="119" t="s">
        <v>184</v>
      </c>
      <c r="F212" s="119" t="s">
        <v>279</v>
      </c>
      <c r="G212" s="951" t="s">
        <v>19</v>
      </c>
      <c r="H212" s="918">
        <v>43958</v>
      </c>
      <c r="I212" s="964" t="s">
        <v>1556</v>
      </c>
      <c r="J212" s="856" t="s">
        <v>904</v>
      </c>
      <c r="K212" s="120" t="s">
        <v>55</v>
      </c>
      <c r="L212" s="118" t="s">
        <v>904</v>
      </c>
      <c r="M212" s="859"/>
      <c r="N212" s="859"/>
      <c r="O212" s="124"/>
      <c r="P212" s="965" t="s">
        <v>101</v>
      </c>
      <c r="Q212" s="121" t="s">
        <v>102</v>
      </c>
      <c r="R212" s="121" t="s">
        <v>103</v>
      </c>
      <c r="S212" s="122" t="s">
        <v>248</v>
      </c>
      <c r="T212" s="122" t="s">
        <v>175</v>
      </c>
      <c r="U212" s="122" t="s">
        <v>314</v>
      </c>
      <c r="V212" s="123"/>
      <c r="W212" s="120" t="s">
        <v>13</v>
      </c>
      <c r="X212" s="124" t="s">
        <v>242</v>
      </c>
      <c r="Y212" s="125" t="s">
        <v>21</v>
      </c>
      <c r="Z212" s="126" t="s">
        <v>30</v>
      </c>
      <c r="AA212" s="127"/>
      <c r="AB212" s="127" t="s">
        <v>247</v>
      </c>
      <c r="AC212" s="119" t="s">
        <v>18</v>
      </c>
      <c r="AD212" s="128" t="str">
        <f t="shared" ref="AD212:AD251" si="110">IF(A212="","",A212&amp;"_"&amp;B212&amp;"_"&amp;C212&amp;"_"&amp;D212&amp;"_"&amp;E212&amp;"_"&amp;F212&amp;"_"&amp;G212)</f>
        <v>710_73_1380_5_115_10_A</v>
      </c>
      <c r="AE212" s="120"/>
      <c r="AF212" s="884" t="str">
        <f t="shared" ref="AF212:AF251" si="111">IF(A212="","",A212&amp;"_"&amp;B212&amp;"_"&amp;C212&amp;"_"&amp;D212&amp;"_"&amp;E212&amp;"_"&amp;F212&amp;"  "&amp;U212)</f>
        <v>710_73_1380_5_115_10  Grundriss I Übersichtsplan</v>
      </c>
    </row>
    <row r="213" spans="1:32" s="445" customFormat="1" ht="12.75" customHeight="1" x14ac:dyDescent="0.25">
      <c r="A213" s="856">
        <v>710</v>
      </c>
      <c r="B213" s="118">
        <v>73</v>
      </c>
      <c r="C213" s="119" t="s">
        <v>11</v>
      </c>
      <c r="D213" s="120" t="s">
        <v>98</v>
      </c>
      <c r="E213" s="119" t="s">
        <v>184</v>
      </c>
      <c r="F213" s="119" t="s">
        <v>279</v>
      </c>
      <c r="G213" s="951" t="s">
        <v>56</v>
      </c>
      <c r="H213" s="918">
        <v>44102</v>
      </c>
      <c r="I213" s="964" t="s">
        <v>1556</v>
      </c>
      <c r="J213" s="856" t="s">
        <v>904</v>
      </c>
      <c r="K213" s="120" t="s">
        <v>55</v>
      </c>
      <c r="L213" s="118" t="s">
        <v>904</v>
      </c>
      <c r="M213" s="859">
        <v>44113</v>
      </c>
      <c r="N213" s="859">
        <v>44103</v>
      </c>
      <c r="O213" s="124"/>
      <c r="P213" s="965" t="s">
        <v>101</v>
      </c>
      <c r="Q213" s="121" t="s">
        <v>102</v>
      </c>
      <c r="R213" s="121" t="s">
        <v>103</v>
      </c>
      <c r="S213" s="122" t="s">
        <v>248</v>
      </c>
      <c r="T213" s="122" t="s">
        <v>175</v>
      </c>
      <c r="U213" s="122" t="s">
        <v>314</v>
      </c>
      <c r="V213" s="123"/>
      <c r="W213" s="120" t="s">
        <v>13</v>
      </c>
      <c r="X213" s="124" t="s">
        <v>242</v>
      </c>
      <c r="Y213" s="125" t="s">
        <v>21</v>
      </c>
      <c r="Z213" s="126" t="s">
        <v>30</v>
      </c>
      <c r="AA213" s="127"/>
      <c r="AB213" s="127" t="s">
        <v>247</v>
      </c>
      <c r="AC213" s="119" t="s">
        <v>18</v>
      </c>
      <c r="AD213" s="128" t="str">
        <f t="shared" si="110"/>
        <v>710_73_1380_5_115_10_B</v>
      </c>
      <c r="AE213" s="120"/>
      <c r="AF213" s="884" t="str">
        <f t="shared" si="111"/>
        <v>710_73_1380_5_115_10  Grundriss I Übersichtsplan</v>
      </c>
    </row>
    <row r="214" spans="1:32" s="445" customFormat="1" ht="12.75" customHeight="1" x14ac:dyDescent="0.25">
      <c r="A214" s="856">
        <v>710</v>
      </c>
      <c r="B214" s="118">
        <v>73</v>
      </c>
      <c r="C214" s="119" t="s">
        <v>11</v>
      </c>
      <c r="D214" s="120" t="s">
        <v>98</v>
      </c>
      <c r="E214" s="119" t="s">
        <v>184</v>
      </c>
      <c r="F214" s="119" t="s">
        <v>279</v>
      </c>
      <c r="G214" s="951" t="s">
        <v>54</v>
      </c>
      <c r="H214" s="918">
        <v>44529</v>
      </c>
      <c r="I214" s="964" t="s">
        <v>1556</v>
      </c>
      <c r="J214" s="856" t="s">
        <v>904</v>
      </c>
      <c r="K214" s="120" t="s">
        <v>55</v>
      </c>
      <c r="L214" s="118" t="s">
        <v>904</v>
      </c>
      <c r="M214" s="859">
        <v>44557</v>
      </c>
      <c r="N214" s="859">
        <v>44592</v>
      </c>
      <c r="O214" s="124"/>
      <c r="P214" s="965" t="s">
        <v>101</v>
      </c>
      <c r="Q214" s="121" t="s">
        <v>102</v>
      </c>
      <c r="R214" s="121" t="s">
        <v>103</v>
      </c>
      <c r="S214" s="122" t="s">
        <v>248</v>
      </c>
      <c r="T214" s="122" t="s">
        <v>175</v>
      </c>
      <c r="U214" s="122" t="s">
        <v>314</v>
      </c>
      <c r="V214" s="123"/>
      <c r="W214" s="120" t="s">
        <v>13</v>
      </c>
      <c r="X214" s="124" t="s">
        <v>242</v>
      </c>
      <c r="Y214" s="125" t="s">
        <v>21</v>
      </c>
      <c r="Z214" s="126" t="s">
        <v>30</v>
      </c>
      <c r="AA214" s="127"/>
      <c r="AB214" s="127" t="s">
        <v>247</v>
      </c>
      <c r="AC214" s="119" t="s">
        <v>18</v>
      </c>
      <c r="AD214" s="128" t="str">
        <f t="shared" ref="AD214" si="112">IF(A214="","",A214&amp;"_"&amp;B214&amp;"_"&amp;C214&amp;"_"&amp;D214&amp;"_"&amp;E214&amp;"_"&amp;F214&amp;"_"&amp;G214)</f>
        <v>710_73_1380_5_115_10_C</v>
      </c>
      <c r="AE214" s="120"/>
      <c r="AF214" s="884" t="str">
        <f t="shared" ref="AF214" si="113">IF(A214="","",A214&amp;"_"&amp;B214&amp;"_"&amp;C214&amp;"_"&amp;D214&amp;"_"&amp;E214&amp;"_"&amp;F214&amp;"  "&amp;U214)</f>
        <v>710_73_1380_5_115_10  Grundriss I Übersichtsplan</v>
      </c>
    </row>
    <row r="215" spans="1:32" s="188" customFormat="1" ht="12.75" customHeight="1" x14ac:dyDescent="0.25">
      <c r="A215" s="29">
        <v>710</v>
      </c>
      <c r="B215" s="5">
        <v>73</v>
      </c>
      <c r="C215" s="20" t="s">
        <v>11</v>
      </c>
      <c r="D215" s="19" t="s">
        <v>98</v>
      </c>
      <c r="E215" s="20" t="s">
        <v>184</v>
      </c>
      <c r="F215" s="20" t="s">
        <v>279</v>
      </c>
      <c r="G215" s="932" t="s">
        <v>752</v>
      </c>
      <c r="H215" s="911">
        <v>44995</v>
      </c>
      <c r="I215" s="854" t="s">
        <v>1557</v>
      </c>
      <c r="J215" s="185" t="s">
        <v>904</v>
      </c>
      <c r="K215" s="132" t="s">
        <v>55</v>
      </c>
      <c r="L215" s="5" t="s">
        <v>904</v>
      </c>
      <c r="M215" s="135">
        <v>45043</v>
      </c>
      <c r="N215" s="859"/>
      <c r="O215" s="39"/>
      <c r="P215" s="537" t="s">
        <v>101</v>
      </c>
      <c r="Q215" s="25" t="s">
        <v>102</v>
      </c>
      <c r="R215" s="25" t="s">
        <v>103</v>
      </c>
      <c r="S215" s="18" t="s">
        <v>248</v>
      </c>
      <c r="T215" s="18" t="s">
        <v>175</v>
      </c>
      <c r="U215" s="18" t="s">
        <v>314</v>
      </c>
      <c r="V215" s="46"/>
      <c r="W215" s="19" t="s">
        <v>13</v>
      </c>
      <c r="X215" s="39" t="s">
        <v>242</v>
      </c>
      <c r="Y215" s="43" t="s">
        <v>21</v>
      </c>
      <c r="Z215" s="22" t="s">
        <v>30</v>
      </c>
      <c r="AA215" s="23"/>
      <c r="AB215" s="23" t="s">
        <v>247</v>
      </c>
      <c r="AC215" s="20" t="s">
        <v>18</v>
      </c>
      <c r="AD215" s="6" t="str">
        <f t="shared" si="110"/>
        <v>710_73_1380_5_115_10_D</v>
      </c>
      <c r="AE215" s="19"/>
      <c r="AF215" s="45" t="str">
        <f t="shared" si="111"/>
        <v>710_73_1380_5_115_10  Grundriss I Übersichtsplan</v>
      </c>
    </row>
    <row r="216" spans="1:32" s="445" customFormat="1" ht="12.75" customHeight="1" x14ac:dyDescent="0.25">
      <c r="A216" s="856">
        <v>710</v>
      </c>
      <c r="B216" s="118">
        <v>73</v>
      </c>
      <c r="C216" s="119" t="s">
        <v>11</v>
      </c>
      <c r="D216" s="120" t="s">
        <v>98</v>
      </c>
      <c r="E216" s="119" t="s">
        <v>184</v>
      </c>
      <c r="F216" s="119" t="s">
        <v>108</v>
      </c>
      <c r="G216" s="951" t="s">
        <v>19</v>
      </c>
      <c r="H216" s="918">
        <v>43958</v>
      </c>
      <c r="I216" s="964" t="s">
        <v>1556</v>
      </c>
      <c r="J216" s="856" t="s">
        <v>904</v>
      </c>
      <c r="K216" s="120" t="s">
        <v>55</v>
      </c>
      <c r="L216" s="118" t="s">
        <v>904</v>
      </c>
      <c r="M216" s="859"/>
      <c r="N216" s="859"/>
      <c r="O216" s="124"/>
      <c r="P216" s="965" t="s">
        <v>101</v>
      </c>
      <c r="Q216" s="121" t="s">
        <v>102</v>
      </c>
      <c r="R216" s="121" t="s">
        <v>103</v>
      </c>
      <c r="S216" s="122" t="s">
        <v>248</v>
      </c>
      <c r="T216" s="122" t="s">
        <v>175</v>
      </c>
      <c r="U216" s="122" t="s">
        <v>315</v>
      </c>
      <c r="V216" s="123"/>
      <c r="W216" s="120" t="s">
        <v>13</v>
      </c>
      <c r="X216" s="124" t="s">
        <v>242</v>
      </c>
      <c r="Y216" s="125" t="s">
        <v>21</v>
      </c>
      <c r="Z216" s="126" t="s">
        <v>53</v>
      </c>
      <c r="AA216" s="127"/>
      <c r="AB216" s="127" t="s">
        <v>247</v>
      </c>
      <c r="AC216" s="119" t="s">
        <v>18</v>
      </c>
      <c r="AD216" s="128" t="str">
        <f t="shared" si="110"/>
        <v>710_73_1380_5_115_11_A</v>
      </c>
      <c r="AE216" s="120"/>
      <c r="AF216" s="884" t="str">
        <f t="shared" si="111"/>
        <v>710_73_1380_5_115_11  Grundriss I Planausschnitt 1 - Achse A-D / 1-5</v>
      </c>
    </row>
    <row r="217" spans="1:32" s="445" customFormat="1" ht="12.75" customHeight="1" x14ac:dyDescent="0.25">
      <c r="A217" s="856">
        <v>710</v>
      </c>
      <c r="B217" s="118">
        <v>73</v>
      </c>
      <c r="C217" s="119" t="s">
        <v>11</v>
      </c>
      <c r="D217" s="120" t="s">
        <v>98</v>
      </c>
      <c r="E217" s="119" t="s">
        <v>184</v>
      </c>
      <c r="F217" s="119" t="s">
        <v>108</v>
      </c>
      <c r="G217" s="951" t="s">
        <v>56</v>
      </c>
      <c r="H217" s="918">
        <v>44102</v>
      </c>
      <c r="I217" s="964" t="s">
        <v>1556</v>
      </c>
      <c r="J217" s="856" t="s">
        <v>904</v>
      </c>
      <c r="K217" s="120" t="s">
        <v>55</v>
      </c>
      <c r="L217" s="118" t="s">
        <v>904</v>
      </c>
      <c r="M217" s="859">
        <v>44113</v>
      </c>
      <c r="N217" s="859">
        <v>44103</v>
      </c>
      <c r="O217" s="124"/>
      <c r="P217" s="965" t="s">
        <v>101</v>
      </c>
      <c r="Q217" s="121" t="s">
        <v>102</v>
      </c>
      <c r="R217" s="121" t="s">
        <v>103</v>
      </c>
      <c r="S217" s="122" t="s">
        <v>248</v>
      </c>
      <c r="T217" s="122" t="s">
        <v>175</v>
      </c>
      <c r="U217" s="122" t="s">
        <v>315</v>
      </c>
      <c r="V217" s="123"/>
      <c r="W217" s="120" t="s">
        <v>13</v>
      </c>
      <c r="X217" s="124" t="s">
        <v>242</v>
      </c>
      <c r="Y217" s="125" t="s">
        <v>21</v>
      </c>
      <c r="Z217" s="126" t="s">
        <v>53</v>
      </c>
      <c r="AA217" s="127"/>
      <c r="AB217" s="127" t="s">
        <v>247</v>
      </c>
      <c r="AC217" s="119" t="s">
        <v>18</v>
      </c>
      <c r="AD217" s="128" t="str">
        <f t="shared" si="110"/>
        <v>710_73_1380_5_115_11_B</v>
      </c>
      <c r="AE217" s="120"/>
      <c r="AF217" s="884" t="str">
        <f t="shared" si="111"/>
        <v>710_73_1380_5_115_11  Grundriss I Planausschnitt 1 - Achse A-D / 1-5</v>
      </c>
    </row>
    <row r="218" spans="1:32" s="445" customFormat="1" ht="12.75" customHeight="1" x14ac:dyDescent="0.25">
      <c r="A218" s="856">
        <v>710</v>
      </c>
      <c r="B218" s="118">
        <v>73</v>
      </c>
      <c r="C218" s="119" t="s">
        <v>11</v>
      </c>
      <c r="D218" s="120" t="s">
        <v>98</v>
      </c>
      <c r="E218" s="119" t="s">
        <v>184</v>
      </c>
      <c r="F218" s="119" t="s">
        <v>108</v>
      </c>
      <c r="G218" s="951" t="s">
        <v>54</v>
      </c>
      <c r="H218" s="918">
        <v>44529</v>
      </c>
      <c r="I218" s="964" t="s">
        <v>1556</v>
      </c>
      <c r="J218" s="856" t="s">
        <v>904</v>
      </c>
      <c r="K218" s="120" t="s">
        <v>55</v>
      </c>
      <c r="L218" s="118" t="s">
        <v>904</v>
      </c>
      <c r="M218" s="859">
        <v>44557</v>
      </c>
      <c r="N218" s="859">
        <v>44592</v>
      </c>
      <c r="O218" s="124"/>
      <c r="P218" s="965" t="s">
        <v>101</v>
      </c>
      <c r="Q218" s="121" t="s">
        <v>102</v>
      </c>
      <c r="R218" s="121" t="s">
        <v>103</v>
      </c>
      <c r="S218" s="122" t="s">
        <v>248</v>
      </c>
      <c r="T218" s="122" t="s">
        <v>175</v>
      </c>
      <c r="U218" s="122" t="s">
        <v>315</v>
      </c>
      <c r="V218" s="123"/>
      <c r="W218" s="120" t="s">
        <v>13</v>
      </c>
      <c r="X218" s="124" t="s">
        <v>242</v>
      </c>
      <c r="Y218" s="125" t="s">
        <v>21</v>
      </c>
      <c r="Z218" s="126" t="s">
        <v>53</v>
      </c>
      <c r="AA218" s="127"/>
      <c r="AB218" s="127" t="s">
        <v>247</v>
      </c>
      <c r="AC218" s="119" t="s">
        <v>18</v>
      </c>
      <c r="AD218" s="128" t="str">
        <f t="shared" ref="AD218" si="114">IF(A218="","",A218&amp;"_"&amp;B218&amp;"_"&amp;C218&amp;"_"&amp;D218&amp;"_"&amp;E218&amp;"_"&amp;F218&amp;"_"&amp;G218)</f>
        <v>710_73_1380_5_115_11_C</v>
      </c>
      <c r="AE218" s="120"/>
      <c r="AF218" s="884" t="str">
        <f t="shared" ref="AF218" si="115">IF(A218="","",A218&amp;"_"&amp;B218&amp;"_"&amp;C218&amp;"_"&amp;D218&amp;"_"&amp;E218&amp;"_"&amp;F218&amp;"  "&amp;U218)</f>
        <v>710_73_1380_5_115_11  Grundriss I Planausschnitt 1 - Achse A-D / 1-5</v>
      </c>
    </row>
    <row r="219" spans="1:32" s="188" customFormat="1" ht="12.75" customHeight="1" x14ac:dyDescent="0.25">
      <c r="A219" s="29">
        <v>710</v>
      </c>
      <c r="B219" s="5">
        <v>73</v>
      </c>
      <c r="C219" s="20" t="s">
        <v>11</v>
      </c>
      <c r="D219" s="19" t="s">
        <v>98</v>
      </c>
      <c r="E219" s="20" t="s">
        <v>184</v>
      </c>
      <c r="F219" s="20" t="s">
        <v>108</v>
      </c>
      <c r="G219" s="932" t="s">
        <v>752</v>
      </c>
      <c r="H219" s="911">
        <v>44995</v>
      </c>
      <c r="I219" s="854" t="s">
        <v>1557</v>
      </c>
      <c r="J219" s="185" t="s">
        <v>904</v>
      </c>
      <c r="K219" s="132" t="s">
        <v>55</v>
      </c>
      <c r="L219" s="5" t="s">
        <v>904</v>
      </c>
      <c r="M219" s="135">
        <v>45043</v>
      </c>
      <c r="N219" s="859"/>
      <c r="O219" s="39"/>
      <c r="P219" s="537" t="s">
        <v>101</v>
      </c>
      <c r="Q219" s="25" t="s">
        <v>102</v>
      </c>
      <c r="R219" s="25" t="s">
        <v>103</v>
      </c>
      <c r="S219" s="18" t="s">
        <v>248</v>
      </c>
      <c r="T219" s="18" t="s">
        <v>175</v>
      </c>
      <c r="U219" s="18" t="s">
        <v>315</v>
      </c>
      <c r="V219" s="46"/>
      <c r="W219" s="19" t="s">
        <v>13</v>
      </c>
      <c r="X219" s="39" t="s">
        <v>242</v>
      </c>
      <c r="Y219" s="43" t="s">
        <v>21</v>
      </c>
      <c r="Z219" s="22" t="s">
        <v>53</v>
      </c>
      <c r="AA219" s="23"/>
      <c r="AB219" s="23" t="s">
        <v>247</v>
      </c>
      <c r="AC219" s="20" t="s">
        <v>18</v>
      </c>
      <c r="AD219" s="6" t="str">
        <f t="shared" si="110"/>
        <v>710_73_1380_5_115_11_D</v>
      </c>
      <c r="AE219" s="19"/>
      <c r="AF219" s="45" t="str">
        <f t="shared" si="111"/>
        <v>710_73_1380_5_115_11  Grundriss I Planausschnitt 1 - Achse A-D / 1-5</v>
      </c>
    </row>
    <row r="220" spans="1:32" s="445" customFormat="1" ht="12.75" customHeight="1" x14ac:dyDescent="0.25">
      <c r="A220" s="856">
        <v>710</v>
      </c>
      <c r="B220" s="118">
        <v>73</v>
      </c>
      <c r="C220" s="119" t="s">
        <v>11</v>
      </c>
      <c r="D220" s="120" t="s">
        <v>98</v>
      </c>
      <c r="E220" s="119" t="s">
        <v>184</v>
      </c>
      <c r="F220" s="119" t="s">
        <v>109</v>
      </c>
      <c r="G220" s="951" t="s">
        <v>19</v>
      </c>
      <c r="H220" s="918">
        <v>43958</v>
      </c>
      <c r="I220" s="964" t="s">
        <v>1556</v>
      </c>
      <c r="J220" s="856" t="s">
        <v>904</v>
      </c>
      <c r="K220" s="120" t="s">
        <v>55</v>
      </c>
      <c r="L220" s="118" t="s">
        <v>904</v>
      </c>
      <c r="M220" s="859"/>
      <c r="N220" s="859"/>
      <c r="O220" s="124"/>
      <c r="P220" s="965" t="s">
        <v>101</v>
      </c>
      <c r="Q220" s="121" t="s">
        <v>102</v>
      </c>
      <c r="R220" s="121" t="s">
        <v>103</v>
      </c>
      <c r="S220" s="122" t="s">
        <v>248</v>
      </c>
      <c r="T220" s="122" t="s">
        <v>175</v>
      </c>
      <c r="U220" s="122" t="s">
        <v>316</v>
      </c>
      <c r="V220" s="123"/>
      <c r="W220" s="120" t="s">
        <v>13</v>
      </c>
      <c r="X220" s="124" t="s">
        <v>242</v>
      </c>
      <c r="Y220" s="125" t="s">
        <v>21</v>
      </c>
      <c r="Z220" s="126" t="s">
        <v>53</v>
      </c>
      <c r="AA220" s="127"/>
      <c r="AB220" s="127" t="s">
        <v>247</v>
      </c>
      <c r="AC220" s="119" t="s">
        <v>18</v>
      </c>
      <c r="AD220" s="128" t="str">
        <f t="shared" si="110"/>
        <v>710_73_1380_5_115_12_A</v>
      </c>
      <c r="AE220" s="120"/>
      <c r="AF220" s="884" t="str">
        <f t="shared" si="111"/>
        <v>710_73_1380_5_115_12  Grundriss I Planausschnitt 2 - Achse D-F / 1-5</v>
      </c>
    </row>
    <row r="221" spans="1:32" s="445" customFormat="1" ht="12.75" customHeight="1" x14ac:dyDescent="0.25">
      <c r="A221" s="856">
        <v>710</v>
      </c>
      <c r="B221" s="118">
        <v>73</v>
      </c>
      <c r="C221" s="119" t="s">
        <v>11</v>
      </c>
      <c r="D221" s="120" t="s">
        <v>98</v>
      </c>
      <c r="E221" s="119" t="s">
        <v>184</v>
      </c>
      <c r="F221" s="119" t="s">
        <v>109</v>
      </c>
      <c r="G221" s="951" t="s">
        <v>56</v>
      </c>
      <c r="H221" s="918">
        <v>44102</v>
      </c>
      <c r="I221" s="964" t="s">
        <v>1556</v>
      </c>
      <c r="J221" s="856" t="s">
        <v>904</v>
      </c>
      <c r="K221" s="120" t="s">
        <v>55</v>
      </c>
      <c r="L221" s="118" t="s">
        <v>904</v>
      </c>
      <c r="M221" s="859">
        <v>44113</v>
      </c>
      <c r="N221" s="859">
        <v>44103</v>
      </c>
      <c r="O221" s="124"/>
      <c r="P221" s="965" t="s">
        <v>101</v>
      </c>
      <c r="Q221" s="121" t="s">
        <v>102</v>
      </c>
      <c r="R221" s="121" t="s">
        <v>103</v>
      </c>
      <c r="S221" s="122" t="s">
        <v>248</v>
      </c>
      <c r="T221" s="122" t="s">
        <v>175</v>
      </c>
      <c r="U221" s="122" t="s">
        <v>316</v>
      </c>
      <c r="V221" s="123"/>
      <c r="W221" s="120" t="s">
        <v>13</v>
      </c>
      <c r="X221" s="124" t="s">
        <v>242</v>
      </c>
      <c r="Y221" s="125" t="s">
        <v>21</v>
      </c>
      <c r="Z221" s="126" t="s">
        <v>53</v>
      </c>
      <c r="AA221" s="127"/>
      <c r="AB221" s="127" t="s">
        <v>247</v>
      </c>
      <c r="AC221" s="119" t="s">
        <v>18</v>
      </c>
      <c r="AD221" s="128" t="str">
        <f t="shared" si="110"/>
        <v>710_73_1380_5_115_12_B</v>
      </c>
      <c r="AE221" s="120"/>
      <c r="AF221" s="884" t="str">
        <f t="shared" si="111"/>
        <v>710_73_1380_5_115_12  Grundriss I Planausschnitt 2 - Achse D-F / 1-5</v>
      </c>
    </row>
    <row r="222" spans="1:32" s="445" customFormat="1" ht="12.75" customHeight="1" x14ac:dyDescent="0.25">
      <c r="A222" s="856">
        <v>710</v>
      </c>
      <c r="B222" s="118">
        <v>73</v>
      </c>
      <c r="C222" s="119" t="s">
        <v>11</v>
      </c>
      <c r="D222" s="120" t="s">
        <v>98</v>
      </c>
      <c r="E222" s="119" t="s">
        <v>184</v>
      </c>
      <c r="F222" s="119" t="s">
        <v>109</v>
      </c>
      <c r="G222" s="951" t="s">
        <v>54</v>
      </c>
      <c r="H222" s="918">
        <v>44529</v>
      </c>
      <c r="I222" s="964" t="s">
        <v>1556</v>
      </c>
      <c r="J222" s="856" t="s">
        <v>904</v>
      </c>
      <c r="K222" s="120" t="s">
        <v>55</v>
      </c>
      <c r="L222" s="118" t="s">
        <v>904</v>
      </c>
      <c r="M222" s="859">
        <v>44557</v>
      </c>
      <c r="N222" s="859">
        <v>44592</v>
      </c>
      <c r="O222" s="124"/>
      <c r="P222" s="965" t="s">
        <v>101</v>
      </c>
      <c r="Q222" s="121" t="s">
        <v>102</v>
      </c>
      <c r="R222" s="121" t="s">
        <v>103</v>
      </c>
      <c r="S222" s="122" t="s">
        <v>248</v>
      </c>
      <c r="T222" s="122" t="s">
        <v>175</v>
      </c>
      <c r="U222" s="122" t="s">
        <v>316</v>
      </c>
      <c r="V222" s="123"/>
      <c r="W222" s="120" t="s">
        <v>13</v>
      </c>
      <c r="X222" s="124" t="s">
        <v>242</v>
      </c>
      <c r="Y222" s="125" t="s">
        <v>21</v>
      </c>
      <c r="Z222" s="126" t="s">
        <v>53</v>
      </c>
      <c r="AA222" s="127"/>
      <c r="AB222" s="127" t="s">
        <v>247</v>
      </c>
      <c r="AC222" s="119" t="s">
        <v>18</v>
      </c>
      <c r="AD222" s="128" t="str">
        <f t="shared" ref="AD222" si="116">IF(A222="","",A222&amp;"_"&amp;B222&amp;"_"&amp;C222&amp;"_"&amp;D222&amp;"_"&amp;E222&amp;"_"&amp;F222&amp;"_"&amp;G222)</f>
        <v>710_73_1380_5_115_12_C</v>
      </c>
      <c r="AE222" s="120"/>
      <c r="AF222" s="884" t="str">
        <f t="shared" ref="AF222" si="117">IF(A222="","",A222&amp;"_"&amp;B222&amp;"_"&amp;C222&amp;"_"&amp;D222&amp;"_"&amp;E222&amp;"_"&amp;F222&amp;"  "&amp;U222)</f>
        <v>710_73_1380_5_115_12  Grundriss I Planausschnitt 2 - Achse D-F / 1-5</v>
      </c>
    </row>
    <row r="223" spans="1:32" s="188" customFormat="1" ht="12.75" customHeight="1" x14ac:dyDescent="0.25">
      <c r="A223" s="29">
        <v>710</v>
      </c>
      <c r="B223" s="5">
        <v>73</v>
      </c>
      <c r="C223" s="20" t="s">
        <v>11</v>
      </c>
      <c r="D223" s="19" t="s">
        <v>98</v>
      </c>
      <c r="E223" s="20" t="s">
        <v>184</v>
      </c>
      <c r="F223" s="20" t="s">
        <v>109</v>
      </c>
      <c r="G223" s="932" t="s">
        <v>752</v>
      </c>
      <c r="H223" s="911">
        <v>44995</v>
      </c>
      <c r="I223" s="854" t="s">
        <v>1557</v>
      </c>
      <c r="J223" s="185" t="s">
        <v>904</v>
      </c>
      <c r="K223" s="132" t="s">
        <v>55</v>
      </c>
      <c r="L223" s="5" t="s">
        <v>904</v>
      </c>
      <c r="M223" s="135">
        <v>45043</v>
      </c>
      <c r="N223" s="859"/>
      <c r="O223" s="39"/>
      <c r="P223" s="537" t="s">
        <v>101</v>
      </c>
      <c r="Q223" s="25" t="s">
        <v>102</v>
      </c>
      <c r="R223" s="25" t="s">
        <v>103</v>
      </c>
      <c r="S223" s="18" t="s">
        <v>248</v>
      </c>
      <c r="T223" s="18" t="s">
        <v>175</v>
      </c>
      <c r="U223" s="18" t="s">
        <v>316</v>
      </c>
      <c r="V223" s="46"/>
      <c r="W223" s="19" t="s">
        <v>13</v>
      </c>
      <c r="X223" s="39" t="s">
        <v>242</v>
      </c>
      <c r="Y223" s="43" t="s">
        <v>21</v>
      </c>
      <c r="Z223" s="22" t="s">
        <v>53</v>
      </c>
      <c r="AA223" s="23"/>
      <c r="AB223" s="23" t="s">
        <v>247</v>
      </c>
      <c r="AC223" s="20" t="s">
        <v>18</v>
      </c>
      <c r="AD223" s="6" t="str">
        <f t="shared" si="110"/>
        <v>710_73_1380_5_115_12_D</v>
      </c>
      <c r="AE223" s="19"/>
      <c r="AF223" s="45" t="str">
        <f t="shared" si="111"/>
        <v>710_73_1380_5_115_12  Grundriss I Planausschnitt 2 - Achse D-F / 1-5</v>
      </c>
    </row>
    <row r="224" spans="1:32" s="445" customFormat="1" ht="12.75" customHeight="1" x14ac:dyDescent="0.25">
      <c r="A224" s="856">
        <v>710</v>
      </c>
      <c r="B224" s="118">
        <v>73</v>
      </c>
      <c r="C224" s="119" t="s">
        <v>11</v>
      </c>
      <c r="D224" s="120" t="s">
        <v>98</v>
      </c>
      <c r="E224" s="119" t="s">
        <v>184</v>
      </c>
      <c r="F224" s="119" t="s">
        <v>276</v>
      </c>
      <c r="G224" s="951" t="s">
        <v>19</v>
      </c>
      <c r="H224" s="918">
        <v>43958</v>
      </c>
      <c r="I224" s="964" t="s">
        <v>1556</v>
      </c>
      <c r="J224" s="856" t="s">
        <v>904</v>
      </c>
      <c r="K224" s="120" t="s">
        <v>55</v>
      </c>
      <c r="L224" s="118" t="s">
        <v>904</v>
      </c>
      <c r="M224" s="859"/>
      <c r="N224" s="859"/>
      <c r="O224" s="124"/>
      <c r="P224" s="965" t="s">
        <v>101</v>
      </c>
      <c r="Q224" s="121" t="s">
        <v>102</v>
      </c>
      <c r="R224" s="121" t="s">
        <v>103</v>
      </c>
      <c r="S224" s="122" t="s">
        <v>248</v>
      </c>
      <c r="T224" s="122" t="s">
        <v>175</v>
      </c>
      <c r="U224" s="122" t="s">
        <v>323</v>
      </c>
      <c r="V224" s="123"/>
      <c r="W224" s="120" t="s">
        <v>13</v>
      </c>
      <c r="X224" s="124" t="s">
        <v>242</v>
      </c>
      <c r="Y224" s="125" t="s">
        <v>21</v>
      </c>
      <c r="Z224" s="126" t="s">
        <v>53</v>
      </c>
      <c r="AA224" s="127"/>
      <c r="AB224" s="127" t="s">
        <v>247</v>
      </c>
      <c r="AC224" s="119" t="s">
        <v>18</v>
      </c>
      <c r="AD224" s="128" t="str">
        <f t="shared" si="110"/>
        <v>710_73_1380_5_115_13_A</v>
      </c>
      <c r="AE224" s="120"/>
      <c r="AF224" s="884" t="str">
        <f t="shared" si="111"/>
        <v>710_73_1380_5_115_13  Grundriss I Planausschnitt 3 - Achse D-F / 5-9</v>
      </c>
    </row>
    <row r="225" spans="1:32" s="445" customFormat="1" ht="12.75" customHeight="1" x14ac:dyDescent="0.25">
      <c r="A225" s="856">
        <v>710</v>
      </c>
      <c r="B225" s="118">
        <v>73</v>
      </c>
      <c r="C225" s="119" t="s">
        <v>11</v>
      </c>
      <c r="D225" s="120" t="s">
        <v>98</v>
      </c>
      <c r="E225" s="119" t="s">
        <v>184</v>
      </c>
      <c r="F225" s="119" t="s">
        <v>276</v>
      </c>
      <c r="G225" s="951" t="s">
        <v>56</v>
      </c>
      <c r="H225" s="918">
        <v>44102</v>
      </c>
      <c r="I225" s="964" t="s">
        <v>1556</v>
      </c>
      <c r="J225" s="856" t="s">
        <v>904</v>
      </c>
      <c r="K225" s="120" t="s">
        <v>55</v>
      </c>
      <c r="L225" s="118" t="s">
        <v>904</v>
      </c>
      <c r="M225" s="859">
        <v>44113</v>
      </c>
      <c r="N225" s="859">
        <v>44103</v>
      </c>
      <c r="O225" s="124"/>
      <c r="P225" s="965" t="s">
        <v>101</v>
      </c>
      <c r="Q225" s="121" t="s">
        <v>102</v>
      </c>
      <c r="R225" s="121" t="s">
        <v>103</v>
      </c>
      <c r="S225" s="122" t="s">
        <v>248</v>
      </c>
      <c r="T225" s="122" t="s">
        <v>175</v>
      </c>
      <c r="U225" s="122" t="s">
        <v>323</v>
      </c>
      <c r="V225" s="123"/>
      <c r="W225" s="120" t="s">
        <v>13</v>
      </c>
      <c r="X225" s="124" t="s">
        <v>242</v>
      </c>
      <c r="Y225" s="125" t="s">
        <v>21</v>
      </c>
      <c r="Z225" s="126" t="s">
        <v>53</v>
      </c>
      <c r="AA225" s="127"/>
      <c r="AB225" s="127" t="s">
        <v>247</v>
      </c>
      <c r="AC225" s="119" t="s">
        <v>18</v>
      </c>
      <c r="AD225" s="128" t="str">
        <f t="shared" si="110"/>
        <v>710_73_1380_5_115_13_B</v>
      </c>
      <c r="AE225" s="120"/>
      <c r="AF225" s="884" t="str">
        <f t="shared" si="111"/>
        <v>710_73_1380_5_115_13  Grundriss I Planausschnitt 3 - Achse D-F / 5-9</v>
      </c>
    </row>
    <row r="226" spans="1:32" s="445" customFormat="1" ht="12.75" customHeight="1" x14ac:dyDescent="0.25">
      <c r="A226" s="856">
        <v>710</v>
      </c>
      <c r="B226" s="118">
        <v>73</v>
      </c>
      <c r="C226" s="119" t="s">
        <v>11</v>
      </c>
      <c r="D226" s="120" t="s">
        <v>98</v>
      </c>
      <c r="E226" s="119" t="s">
        <v>184</v>
      </c>
      <c r="F226" s="119" t="s">
        <v>276</v>
      </c>
      <c r="G226" s="951" t="s">
        <v>54</v>
      </c>
      <c r="H226" s="918">
        <v>44529</v>
      </c>
      <c r="I226" s="964" t="s">
        <v>1556</v>
      </c>
      <c r="J226" s="856" t="s">
        <v>904</v>
      </c>
      <c r="K226" s="120" t="s">
        <v>55</v>
      </c>
      <c r="L226" s="118" t="s">
        <v>904</v>
      </c>
      <c r="M226" s="859">
        <v>44557</v>
      </c>
      <c r="N226" s="859">
        <v>44592</v>
      </c>
      <c r="O226" s="124"/>
      <c r="P226" s="965" t="s">
        <v>101</v>
      </c>
      <c r="Q226" s="121" t="s">
        <v>102</v>
      </c>
      <c r="R226" s="121" t="s">
        <v>103</v>
      </c>
      <c r="S226" s="122" t="s">
        <v>248</v>
      </c>
      <c r="T226" s="122" t="s">
        <v>175</v>
      </c>
      <c r="U226" s="122" t="s">
        <v>323</v>
      </c>
      <c r="V226" s="123"/>
      <c r="W226" s="120" t="s">
        <v>13</v>
      </c>
      <c r="X226" s="124" t="s">
        <v>242</v>
      </c>
      <c r="Y226" s="125" t="s">
        <v>21</v>
      </c>
      <c r="Z226" s="126" t="s">
        <v>53</v>
      </c>
      <c r="AA226" s="127"/>
      <c r="AB226" s="127" t="s">
        <v>247</v>
      </c>
      <c r="AC226" s="119" t="s">
        <v>18</v>
      </c>
      <c r="AD226" s="128" t="str">
        <f t="shared" ref="AD226" si="118">IF(A226="","",A226&amp;"_"&amp;B226&amp;"_"&amp;C226&amp;"_"&amp;D226&amp;"_"&amp;E226&amp;"_"&amp;F226&amp;"_"&amp;G226)</f>
        <v>710_73_1380_5_115_13_C</v>
      </c>
      <c r="AE226" s="120"/>
      <c r="AF226" s="884" t="str">
        <f t="shared" ref="AF226" si="119">IF(A226="","",A226&amp;"_"&amp;B226&amp;"_"&amp;C226&amp;"_"&amp;D226&amp;"_"&amp;E226&amp;"_"&amp;F226&amp;"  "&amp;U226)</f>
        <v>710_73_1380_5_115_13  Grundriss I Planausschnitt 3 - Achse D-F / 5-9</v>
      </c>
    </row>
    <row r="227" spans="1:32" s="188" customFormat="1" ht="12.75" customHeight="1" x14ac:dyDescent="0.25">
      <c r="A227" s="29">
        <v>710</v>
      </c>
      <c r="B227" s="5">
        <v>73</v>
      </c>
      <c r="C227" s="20" t="s">
        <v>11</v>
      </c>
      <c r="D227" s="19" t="s">
        <v>98</v>
      </c>
      <c r="E227" s="20" t="s">
        <v>184</v>
      </c>
      <c r="F227" s="20" t="s">
        <v>276</v>
      </c>
      <c r="G227" s="932" t="s">
        <v>752</v>
      </c>
      <c r="H227" s="911">
        <v>44995</v>
      </c>
      <c r="I227" s="854" t="s">
        <v>1557</v>
      </c>
      <c r="J227" s="185" t="s">
        <v>904</v>
      </c>
      <c r="K227" s="132" t="s">
        <v>55</v>
      </c>
      <c r="L227" s="5" t="s">
        <v>904</v>
      </c>
      <c r="M227" s="135">
        <v>45043</v>
      </c>
      <c r="N227" s="859"/>
      <c r="O227" s="39"/>
      <c r="P227" s="537" t="s">
        <v>101</v>
      </c>
      <c r="Q227" s="25" t="s">
        <v>102</v>
      </c>
      <c r="R227" s="25" t="s">
        <v>103</v>
      </c>
      <c r="S227" s="18" t="s">
        <v>248</v>
      </c>
      <c r="T227" s="18" t="s">
        <v>175</v>
      </c>
      <c r="U227" s="18" t="s">
        <v>323</v>
      </c>
      <c r="V227" s="46"/>
      <c r="W227" s="19" t="s">
        <v>13</v>
      </c>
      <c r="X227" s="39" t="s">
        <v>242</v>
      </c>
      <c r="Y227" s="43" t="s">
        <v>21</v>
      </c>
      <c r="Z227" s="22" t="s">
        <v>53</v>
      </c>
      <c r="AA227" s="23"/>
      <c r="AB227" s="23" t="s">
        <v>247</v>
      </c>
      <c r="AC227" s="20" t="s">
        <v>18</v>
      </c>
      <c r="AD227" s="6" t="str">
        <f t="shared" si="110"/>
        <v>710_73_1380_5_115_13_D</v>
      </c>
      <c r="AE227" s="19"/>
      <c r="AF227" s="45" t="str">
        <f t="shared" si="111"/>
        <v>710_73_1380_5_115_13  Grundriss I Planausschnitt 3 - Achse D-F / 5-9</v>
      </c>
    </row>
    <row r="228" spans="1:32" s="445" customFormat="1" ht="12.75" customHeight="1" x14ac:dyDescent="0.25">
      <c r="A228" s="856">
        <v>710</v>
      </c>
      <c r="B228" s="118">
        <v>73</v>
      </c>
      <c r="C228" s="119" t="s">
        <v>11</v>
      </c>
      <c r="D228" s="120" t="s">
        <v>98</v>
      </c>
      <c r="E228" s="119" t="s">
        <v>184</v>
      </c>
      <c r="F228" s="119" t="s">
        <v>280</v>
      </c>
      <c r="G228" s="951" t="s">
        <v>19</v>
      </c>
      <c r="H228" s="918">
        <v>43958</v>
      </c>
      <c r="I228" s="964" t="s">
        <v>1556</v>
      </c>
      <c r="J228" s="856" t="s">
        <v>904</v>
      </c>
      <c r="K228" s="120" t="s">
        <v>55</v>
      </c>
      <c r="L228" s="118" t="s">
        <v>904</v>
      </c>
      <c r="M228" s="859"/>
      <c r="N228" s="859"/>
      <c r="O228" s="124"/>
      <c r="P228" s="965" t="s">
        <v>101</v>
      </c>
      <c r="Q228" s="121" t="s">
        <v>102</v>
      </c>
      <c r="R228" s="121" t="s">
        <v>103</v>
      </c>
      <c r="S228" s="122" t="s">
        <v>248</v>
      </c>
      <c r="T228" s="122" t="s">
        <v>175</v>
      </c>
      <c r="U228" s="122" t="s">
        <v>317</v>
      </c>
      <c r="V228" s="123"/>
      <c r="W228" s="120" t="s">
        <v>13</v>
      </c>
      <c r="X228" s="124" t="s">
        <v>242</v>
      </c>
      <c r="Y228" s="125" t="s">
        <v>21</v>
      </c>
      <c r="Z228" s="126" t="s">
        <v>53</v>
      </c>
      <c r="AA228" s="127"/>
      <c r="AB228" s="127" t="s">
        <v>247</v>
      </c>
      <c r="AC228" s="119" t="s">
        <v>18</v>
      </c>
      <c r="AD228" s="128" t="str">
        <f t="shared" si="110"/>
        <v>710_73_1380_5_115_14_A</v>
      </c>
      <c r="AE228" s="120"/>
      <c r="AF228" s="884" t="str">
        <f t="shared" si="111"/>
        <v>710_73_1380_5_115_14  Grundriss I Planausschnitt 4 - Achse A-D / 5-9</v>
      </c>
    </row>
    <row r="229" spans="1:32" s="445" customFormat="1" ht="12.75" customHeight="1" x14ac:dyDescent="0.25">
      <c r="A229" s="856">
        <v>710</v>
      </c>
      <c r="B229" s="118">
        <v>73</v>
      </c>
      <c r="C229" s="119" t="s">
        <v>11</v>
      </c>
      <c r="D229" s="120" t="s">
        <v>98</v>
      </c>
      <c r="E229" s="119" t="s">
        <v>184</v>
      </c>
      <c r="F229" s="119" t="s">
        <v>280</v>
      </c>
      <c r="G229" s="951" t="s">
        <v>56</v>
      </c>
      <c r="H229" s="918">
        <v>44102</v>
      </c>
      <c r="I229" s="964" t="s">
        <v>1556</v>
      </c>
      <c r="J229" s="856" t="s">
        <v>904</v>
      </c>
      <c r="K229" s="120" t="s">
        <v>55</v>
      </c>
      <c r="L229" s="118" t="s">
        <v>904</v>
      </c>
      <c r="M229" s="859">
        <v>44113</v>
      </c>
      <c r="N229" s="859">
        <v>44103</v>
      </c>
      <c r="O229" s="124"/>
      <c r="P229" s="965" t="s">
        <v>101</v>
      </c>
      <c r="Q229" s="121" t="s">
        <v>102</v>
      </c>
      <c r="R229" s="121" t="s">
        <v>103</v>
      </c>
      <c r="S229" s="122" t="s">
        <v>248</v>
      </c>
      <c r="T229" s="122" t="s">
        <v>175</v>
      </c>
      <c r="U229" s="122" t="s">
        <v>317</v>
      </c>
      <c r="V229" s="123"/>
      <c r="W229" s="120" t="s">
        <v>13</v>
      </c>
      <c r="X229" s="124" t="s">
        <v>242</v>
      </c>
      <c r="Y229" s="125" t="s">
        <v>21</v>
      </c>
      <c r="Z229" s="126" t="s">
        <v>53</v>
      </c>
      <c r="AA229" s="127"/>
      <c r="AB229" s="127" t="s">
        <v>247</v>
      </c>
      <c r="AC229" s="119" t="s">
        <v>18</v>
      </c>
      <c r="AD229" s="128" t="str">
        <f t="shared" si="110"/>
        <v>710_73_1380_5_115_14_B</v>
      </c>
      <c r="AE229" s="120"/>
      <c r="AF229" s="884" t="str">
        <f t="shared" si="111"/>
        <v>710_73_1380_5_115_14  Grundriss I Planausschnitt 4 - Achse A-D / 5-9</v>
      </c>
    </row>
    <row r="230" spans="1:32" s="445" customFormat="1" ht="12.75" customHeight="1" x14ac:dyDescent="0.25">
      <c r="A230" s="856">
        <v>710</v>
      </c>
      <c r="B230" s="118">
        <v>73</v>
      </c>
      <c r="C230" s="119" t="s">
        <v>11</v>
      </c>
      <c r="D230" s="120" t="s">
        <v>98</v>
      </c>
      <c r="E230" s="119" t="s">
        <v>184</v>
      </c>
      <c r="F230" s="119" t="s">
        <v>280</v>
      </c>
      <c r="G230" s="951" t="s">
        <v>54</v>
      </c>
      <c r="H230" s="918">
        <v>44529</v>
      </c>
      <c r="I230" s="964" t="s">
        <v>1556</v>
      </c>
      <c r="J230" s="856" t="s">
        <v>904</v>
      </c>
      <c r="K230" s="120" t="s">
        <v>55</v>
      </c>
      <c r="L230" s="118" t="s">
        <v>904</v>
      </c>
      <c r="M230" s="859">
        <v>44557</v>
      </c>
      <c r="N230" s="859">
        <v>44592</v>
      </c>
      <c r="O230" s="124"/>
      <c r="P230" s="965" t="s">
        <v>101</v>
      </c>
      <c r="Q230" s="121" t="s">
        <v>102</v>
      </c>
      <c r="R230" s="121" t="s">
        <v>103</v>
      </c>
      <c r="S230" s="122" t="s">
        <v>248</v>
      </c>
      <c r="T230" s="122" t="s">
        <v>175</v>
      </c>
      <c r="U230" s="122" t="s">
        <v>317</v>
      </c>
      <c r="V230" s="123"/>
      <c r="W230" s="120" t="s">
        <v>13</v>
      </c>
      <c r="X230" s="124" t="s">
        <v>242</v>
      </c>
      <c r="Y230" s="125" t="s">
        <v>21</v>
      </c>
      <c r="Z230" s="126" t="s">
        <v>53</v>
      </c>
      <c r="AA230" s="127"/>
      <c r="AB230" s="127" t="s">
        <v>247</v>
      </c>
      <c r="AC230" s="119" t="s">
        <v>18</v>
      </c>
      <c r="AD230" s="128" t="str">
        <f t="shared" ref="AD230" si="120">IF(A230="","",A230&amp;"_"&amp;B230&amp;"_"&amp;C230&amp;"_"&amp;D230&amp;"_"&amp;E230&amp;"_"&amp;F230&amp;"_"&amp;G230)</f>
        <v>710_73_1380_5_115_14_C</v>
      </c>
      <c r="AE230" s="120"/>
      <c r="AF230" s="884" t="str">
        <f t="shared" ref="AF230" si="121">IF(A230="","",A230&amp;"_"&amp;B230&amp;"_"&amp;C230&amp;"_"&amp;D230&amp;"_"&amp;E230&amp;"_"&amp;F230&amp;"  "&amp;U230)</f>
        <v>710_73_1380_5_115_14  Grundriss I Planausschnitt 4 - Achse A-D / 5-9</v>
      </c>
    </row>
    <row r="231" spans="1:32" s="188" customFormat="1" ht="12.75" customHeight="1" x14ac:dyDescent="0.25">
      <c r="A231" s="29">
        <v>710</v>
      </c>
      <c r="B231" s="5">
        <v>73</v>
      </c>
      <c r="C231" s="20" t="s">
        <v>11</v>
      </c>
      <c r="D231" s="19" t="s">
        <v>98</v>
      </c>
      <c r="E231" s="20" t="s">
        <v>184</v>
      </c>
      <c r="F231" s="20" t="s">
        <v>280</v>
      </c>
      <c r="G231" s="932" t="s">
        <v>752</v>
      </c>
      <c r="H231" s="911">
        <v>44995</v>
      </c>
      <c r="I231" s="854" t="s">
        <v>1557</v>
      </c>
      <c r="J231" s="185" t="s">
        <v>904</v>
      </c>
      <c r="K231" s="132" t="s">
        <v>55</v>
      </c>
      <c r="L231" s="5" t="s">
        <v>904</v>
      </c>
      <c r="M231" s="135">
        <v>45043</v>
      </c>
      <c r="N231" s="859"/>
      <c r="O231" s="39"/>
      <c r="P231" s="537" t="s">
        <v>101</v>
      </c>
      <c r="Q231" s="25" t="s">
        <v>102</v>
      </c>
      <c r="R231" s="25" t="s">
        <v>103</v>
      </c>
      <c r="S231" s="18" t="s">
        <v>248</v>
      </c>
      <c r="T231" s="18" t="s">
        <v>175</v>
      </c>
      <c r="U231" s="18" t="s">
        <v>317</v>
      </c>
      <c r="V231" s="46"/>
      <c r="W231" s="19" t="s">
        <v>13</v>
      </c>
      <c r="X231" s="39" t="s">
        <v>242</v>
      </c>
      <c r="Y231" s="43" t="s">
        <v>21</v>
      </c>
      <c r="Z231" s="22" t="s">
        <v>53</v>
      </c>
      <c r="AA231" s="23"/>
      <c r="AB231" s="23" t="s">
        <v>247</v>
      </c>
      <c r="AC231" s="20" t="s">
        <v>18</v>
      </c>
      <c r="AD231" s="6" t="str">
        <f t="shared" si="110"/>
        <v>710_73_1380_5_115_14_D</v>
      </c>
      <c r="AE231" s="19"/>
      <c r="AF231" s="45" t="str">
        <f t="shared" si="111"/>
        <v>710_73_1380_5_115_14  Grundriss I Planausschnitt 4 - Achse A-D / 5-9</v>
      </c>
    </row>
    <row r="232" spans="1:32" s="445" customFormat="1" ht="12.75" customHeight="1" x14ac:dyDescent="0.25">
      <c r="A232" s="856">
        <v>710</v>
      </c>
      <c r="B232" s="118">
        <v>73</v>
      </c>
      <c r="C232" s="119" t="s">
        <v>11</v>
      </c>
      <c r="D232" s="120" t="s">
        <v>98</v>
      </c>
      <c r="E232" s="119" t="s">
        <v>184</v>
      </c>
      <c r="F232" s="119" t="s">
        <v>371</v>
      </c>
      <c r="G232" s="951" t="s">
        <v>19</v>
      </c>
      <c r="H232" s="918">
        <v>43958</v>
      </c>
      <c r="I232" s="964" t="s">
        <v>1556</v>
      </c>
      <c r="J232" s="856" t="s">
        <v>904</v>
      </c>
      <c r="K232" s="120" t="s">
        <v>55</v>
      </c>
      <c r="L232" s="118" t="s">
        <v>904</v>
      </c>
      <c r="M232" s="859"/>
      <c r="N232" s="859"/>
      <c r="O232" s="124"/>
      <c r="P232" s="965" t="s">
        <v>101</v>
      </c>
      <c r="Q232" s="121" t="s">
        <v>102</v>
      </c>
      <c r="R232" s="121" t="s">
        <v>103</v>
      </c>
      <c r="S232" s="122" t="s">
        <v>248</v>
      </c>
      <c r="T232" s="122" t="s">
        <v>175</v>
      </c>
      <c r="U232" s="122" t="s">
        <v>318</v>
      </c>
      <c r="V232" s="123"/>
      <c r="W232" s="120" t="s">
        <v>13</v>
      </c>
      <c r="X232" s="124" t="s">
        <v>242</v>
      </c>
      <c r="Y232" s="125" t="s">
        <v>21</v>
      </c>
      <c r="Z232" s="126" t="s">
        <v>30</v>
      </c>
      <c r="AA232" s="127"/>
      <c r="AB232" s="127" t="s">
        <v>247</v>
      </c>
      <c r="AC232" s="119" t="s">
        <v>18</v>
      </c>
      <c r="AD232" s="128" t="str">
        <f t="shared" si="110"/>
        <v>710_73_1380_5_115_20_A</v>
      </c>
      <c r="AE232" s="120"/>
      <c r="AF232" s="884" t="str">
        <f t="shared" si="111"/>
        <v>710_73_1380_5_115_20  Grundriss II Übersichtsplan</v>
      </c>
    </row>
    <row r="233" spans="1:32" s="445" customFormat="1" ht="12.75" customHeight="1" x14ac:dyDescent="0.25">
      <c r="A233" s="856">
        <v>710</v>
      </c>
      <c r="B233" s="118">
        <v>73</v>
      </c>
      <c r="C233" s="119" t="s">
        <v>11</v>
      </c>
      <c r="D233" s="120" t="s">
        <v>98</v>
      </c>
      <c r="E233" s="119" t="s">
        <v>184</v>
      </c>
      <c r="F233" s="119" t="s">
        <v>371</v>
      </c>
      <c r="G233" s="951" t="s">
        <v>56</v>
      </c>
      <c r="H233" s="918">
        <v>44102</v>
      </c>
      <c r="I233" s="964" t="s">
        <v>1556</v>
      </c>
      <c r="J233" s="856" t="s">
        <v>904</v>
      </c>
      <c r="K233" s="120" t="s">
        <v>55</v>
      </c>
      <c r="L233" s="118" t="s">
        <v>904</v>
      </c>
      <c r="M233" s="859">
        <v>44113</v>
      </c>
      <c r="N233" s="859">
        <v>44103</v>
      </c>
      <c r="O233" s="124"/>
      <c r="P233" s="965" t="s">
        <v>101</v>
      </c>
      <c r="Q233" s="121" t="s">
        <v>102</v>
      </c>
      <c r="R233" s="121" t="s">
        <v>103</v>
      </c>
      <c r="S233" s="122" t="s">
        <v>248</v>
      </c>
      <c r="T233" s="122" t="s">
        <v>175</v>
      </c>
      <c r="U233" s="122" t="s">
        <v>318</v>
      </c>
      <c r="V233" s="123"/>
      <c r="W233" s="120" t="s">
        <v>13</v>
      </c>
      <c r="X233" s="124" t="s">
        <v>242</v>
      </c>
      <c r="Y233" s="125" t="s">
        <v>21</v>
      </c>
      <c r="Z233" s="126" t="s">
        <v>30</v>
      </c>
      <c r="AA233" s="127"/>
      <c r="AB233" s="127" t="s">
        <v>247</v>
      </c>
      <c r="AC233" s="119" t="s">
        <v>18</v>
      </c>
      <c r="AD233" s="128" t="str">
        <f t="shared" si="110"/>
        <v>710_73_1380_5_115_20_B</v>
      </c>
      <c r="AE233" s="120"/>
      <c r="AF233" s="884" t="str">
        <f t="shared" si="111"/>
        <v>710_73_1380_5_115_20  Grundriss II Übersichtsplan</v>
      </c>
    </row>
    <row r="234" spans="1:32" s="445" customFormat="1" ht="12.75" customHeight="1" x14ac:dyDescent="0.25">
      <c r="A234" s="856">
        <v>710</v>
      </c>
      <c r="B234" s="118">
        <v>73</v>
      </c>
      <c r="C234" s="119" t="s">
        <v>11</v>
      </c>
      <c r="D234" s="120" t="s">
        <v>98</v>
      </c>
      <c r="E234" s="119" t="s">
        <v>184</v>
      </c>
      <c r="F234" s="119" t="s">
        <v>371</v>
      </c>
      <c r="G234" s="951" t="s">
        <v>54</v>
      </c>
      <c r="H234" s="918">
        <v>44529</v>
      </c>
      <c r="I234" s="964" t="s">
        <v>1556</v>
      </c>
      <c r="J234" s="856" t="s">
        <v>904</v>
      </c>
      <c r="K234" s="120" t="s">
        <v>55</v>
      </c>
      <c r="L234" s="118" t="s">
        <v>904</v>
      </c>
      <c r="M234" s="859">
        <v>44557</v>
      </c>
      <c r="N234" s="859">
        <v>44592</v>
      </c>
      <c r="O234" s="124"/>
      <c r="P234" s="965" t="s">
        <v>101</v>
      </c>
      <c r="Q234" s="121" t="s">
        <v>102</v>
      </c>
      <c r="R234" s="121" t="s">
        <v>103</v>
      </c>
      <c r="S234" s="122" t="s">
        <v>248</v>
      </c>
      <c r="T234" s="122" t="s">
        <v>175</v>
      </c>
      <c r="U234" s="122" t="s">
        <v>318</v>
      </c>
      <c r="V234" s="123"/>
      <c r="W234" s="120" t="s">
        <v>13</v>
      </c>
      <c r="X234" s="124" t="s">
        <v>242</v>
      </c>
      <c r="Y234" s="125" t="s">
        <v>21</v>
      </c>
      <c r="Z234" s="126" t="s">
        <v>30</v>
      </c>
      <c r="AA234" s="127"/>
      <c r="AB234" s="127" t="s">
        <v>247</v>
      </c>
      <c r="AC234" s="119" t="s">
        <v>18</v>
      </c>
      <c r="AD234" s="128" t="str">
        <f t="shared" ref="AD234" si="122">IF(A234="","",A234&amp;"_"&amp;B234&amp;"_"&amp;C234&amp;"_"&amp;D234&amp;"_"&amp;E234&amp;"_"&amp;F234&amp;"_"&amp;G234)</f>
        <v>710_73_1380_5_115_20_C</v>
      </c>
      <c r="AE234" s="120"/>
      <c r="AF234" s="884" t="str">
        <f t="shared" ref="AF234" si="123">IF(A234="","",A234&amp;"_"&amp;B234&amp;"_"&amp;C234&amp;"_"&amp;D234&amp;"_"&amp;E234&amp;"_"&amp;F234&amp;"  "&amp;U234)</f>
        <v>710_73_1380_5_115_20  Grundriss II Übersichtsplan</v>
      </c>
    </row>
    <row r="235" spans="1:32" s="188" customFormat="1" ht="12.75" customHeight="1" x14ac:dyDescent="0.25">
      <c r="A235" s="29">
        <v>710</v>
      </c>
      <c r="B235" s="5">
        <v>73</v>
      </c>
      <c r="C235" s="20" t="s">
        <v>11</v>
      </c>
      <c r="D235" s="19" t="s">
        <v>98</v>
      </c>
      <c r="E235" s="20" t="s">
        <v>184</v>
      </c>
      <c r="F235" s="20" t="s">
        <v>371</v>
      </c>
      <c r="G235" s="932" t="s">
        <v>752</v>
      </c>
      <c r="H235" s="911">
        <v>44995</v>
      </c>
      <c r="I235" s="854" t="s">
        <v>1557</v>
      </c>
      <c r="J235" s="185" t="s">
        <v>904</v>
      </c>
      <c r="K235" s="132" t="s">
        <v>55</v>
      </c>
      <c r="L235" s="5" t="s">
        <v>904</v>
      </c>
      <c r="M235" s="135">
        <v>45043</v>
      </c>
      <c r="N235" s="859"/>
      <c r="O235" s="39"/>
      <c r="P235" s="537" t="s">
        <v>101</v>
      </c>
      <c r="Q235" s="25" t="s">
        <v>102</v>
      </c>
      <c r="R235" s="25" t="s">
        <v>103</v>
      </c>
      <c r="S235" s="18" t="s">
        <v>248</v>
      </c>
      <c r="T235" s="18" t="s">
        <v>175</v>
      </c>
      <c r="U235" s="18" t="s">
        <v>318</v>
      </c>
      <c r="V235" s="46"/>
      <c r="W235" s="19" t="s">
        <v>13</v>
      </c>
      <c r="X235" s="39" t="s">
        <v>242</v>
      </c>
      <c r="Y235" s="43" t="s">
        <v>21</v>
      </c>
      <c r="Z235" s="22" t="s">
        <v>30</v>
      </c>
      <c r="AA235" s="23"/>
      <c r="AB235" s="23" t="s">
        <v>247</v>
      </c>
      <c r="AC235" s="20" t="s">
        <v>18</v>
      </c>
      <c r="AD235" s="6" t="str">
        <f t="shared" si="110"/>
        <v>710_73_1380_5_115_20_D</v>
      </c>
      <c r="AE235" s="19"/>
      <c r="AF235" s="45" t="str">
        <f t="shared" si="111"/>
        <v>710_73_1380_5_115_20  Grundriss II Übersichtsplan</v>
      </c>
    </row>
    <row r="236" spans="1:32" s="445" customFormat="1" ht="12.75" customHeight="1" x14ac:dyDescent="0.25">
      <c r="A236" s="856">
        <v>710</v>
      </c>
      <c r="B236" s="118">
        <v>73</v>
      </c>
      <c r="C236" s="119" t="s">
        <v>11</v>
      </c>
      <c r="D236" s="120" t="s">
        <v>98</v>
      </c>
      <c r="E236" s="119" t="s">
        <v>184</v>
      </c>
      <c r="F236" s="119" t="s">
        <v>406</v>
      </c>
      <c r="G236" s="951" t="s">
        <v>19</v>
      </c>
      <c r="H236" s="918">
        <v>43958</v>
      </c>
      <c r="I236" s="964" t="s">
        <v>1556</v>
      </c>
      <c r="J236" s="856" t="s">
        <v>904</v>
      </c>
      <c r="K236" s="120" t="s">
        <v>55</v>
      </c>
      <c r="L236" s="118" t="s">
        <v>904</v>
      </c>
      <c r="M236" s="859"/>
      <c r="N236" s="859"/>
      <c r="O236" s="124"/>
      <c r="P236" s="965" t="s">
        <v>101</v>
      </c>
      <c r="Q236" s="121" t="s">
        <v>102</v>
      </c>
      <c r="R236" s="121" t="s">
        <v>103</v>
      </c>
      <c r="S236" s="122" t="s">
        <v>248</v>
      </c>
      <c r="T236" s="122" t="s">
        <v>175</v>
      </c>
      <c r="U236" s="122" t="s">
        <v>319</v>
      </c>
      <c r="V236" s="123"/>
      <c r="W236" s="120" t="s">
        <v>13</v>
      </c>
      <c r="X236" s="124" t="s">
        <v>242</v>
      </c>
      <c r="Y236" s="125" t="s">
        <v>21</v>
      </c>
      <c r="Z236" s="126" t="s">
        <v>53</v>
      </c>
      <c r="AA236" s="127"/>
      <c r="AB236" s="127" t="s">
        <v>247</v>
      </c>
      <c r="AC236" s="119" t="s">
        <v>18</v>
      </c>
      <c r="AD236" s="128" t="str">
        <f t="shared" si="110"/>
        <v>710_73_1380_5_115_21_A</v>
      </c>
      <c r="AE236" s="120"/>
      <c r="AF236" s="884" t="str">
        <f t="shared" si="111"/>
        <v>710_73_1380_5_115_21  Grundriss II Planausschnitt 1 - Achse A-D / 1-5</v>
      </c>
    </row>
    <row r="237" spans="1:32" s="445" customFormat="1" ht="12.75" customHeight="1" x14ac:dyDescent="0.25">
      <c r="A237" s="856">
        <v>710</v>
      </c>
      <c r="B237" s="118">
        <v>73</v>
      </c>
      <c r="C237" s="119" t="s">
        <v>11</v>
      </c>
      <c r="D237" s="120" t="s">
        <v>98</v>
      </c>
      <c r="E237" s="119" t="s">
        <v>184</v>
      </c>
      <c r="F237" s="119" t="s">
        <v>406</v>
      </c>
      <c r="G237" s="951" t="s">
        <v>56</v>
      </c>
      <c r="H237" s="918">
        <v>44102</v>
      </c>
      <c r="I237" s="964" t="s">
        <v>1556</v>
      </c>
      <c r="J237" s="856" t="s">
        <v>904</v>
      </c>
      <c r="K237" s="120" t="s">
        <v>55</v>
      </c>
      <c r="L237" s="118" t="s">
        <v>904</v>
      </c>
      <c r="M237" s="859">
        <v>44113</v>
      </c>
      <c r="N237" s="859">
        <v>44103</v>
      </c>
      <c r="O237" s="124"/>
      <c r="P237" s="965" t="s">
        <v>101</v>
      </c>
      <c r="Q237" s="121" t="s">
        <v>102</v>
      </c>
      <c r="R237" s="121" t="s">
        <v>103</v>
      </c>
      <c r="S237" s="122" t="s">
        <v>248</v>
      </c>
      <c r="T237" s="122" t="s">
        <v>175</v>
      </c>
      <c r="U237" s="122" t="s">
        <v>319</v>
      </c>
      <c r="V237" s="123"/>
      <c r="W237" s="120" t="s">
        <v>13</v>
      </c>
      <c r="X237" s="124" t="s">
        <v>242</v>
      </c>
      <c r="Y237" s="125" t="s">
        <v>21</v>
      </c>
      <c r="Z237" s="126" t="s">
        <v>53</v>
      </c>
      <c r="AA237" s="127"/>
      <c r="AB237" s="127" t="s">
        <v>247</v>
      </c>
      <c r="AC237" s="119" t="s">
        <v>18</v>
      </c>
      <c r="AD237" s="128" t="str">
        <f t="shared" si="110"/>
        <v>710_73_1380_5_115_21_B</v>
      </c>
      <c r="AE237" s="120"/>
      <c r="AF237" s="884" t="str">
        <f t="shared" si="111"/>
        <v>710_73_1380_5_115_21  Grundriss II Planausschnitt 1 - Achse A-D / 1-5</v>
      </c>
    </row>
    <row r="238" spans="1:32" s="445" customFormat="1" ht="12.75" customHeight="1" x14ac:dyDescent="0.25">
      <c r="A238" s="856">
        <v>710</v>
      </c>
      <c r="B238" s="118">
        <v>73</v>
      </c>
      <c r="C238" s="119" t="s">
        <v>11</v>
      </c>
      <c r="D238" s="120" t="s">
        <v>98</v>
      </c>
      <c r="E238" s="119" t="s">
        <v>184</v>
      </c>
      <c r="F238" s="119" t="s">
        <v>406</v>
      </c>
      <c r="G238" s="951" t="s">
        <v>54</v>
      </c>
      <c r="H238" s="918">
        <v>44529</v>
      </c>
      <c r="I238" s="964" t="s">
        <v>1556</v>
      </c>
      <c r="J238" s="856" t="s">
        <v>904</v>
      </c>
      <c r="K238" s="120" t="s">
        <v>55</v>
      </c>
      <c r="L238" s="118" t="s">
        <v>904</v>
      </c>
      <c r="M238" s="859">
        <v>44557</v>
      </c>
      <c r="N238" s="859">
        <v>44592</v>
      </c>
      <c r="O238" s="124"/>
      <c r="P238" s="965" t="s">
        <v>101</v>
      </c>
      <c r="Q238" s="121" t="s">
        <v>102</v>
      </c>
      <c r="R238" s="121" t="s">
        <v>103</v>
      </c>
      <c r="S238" s="122" t="s">
        <v>248</v>
      </c>
      <c r="T238" s="122" t="s">
        <v>175</v>
      </c>
      <c r="U238" s="122" t="s">
        <v>319</v>
      </c>
      <c r="V238" s="123"/>
      <c r="W238" s="120" t="s">
        <v>13</v>
      </c>
      <c r="X238" s="124" t="s">
        <v>242</v>
      </c>
      <c r="Y238" s="125" t="s">
        <v>21</v>
      </c>
      <c r="Z238" s="126" t="s">
        <v>53</v>
      </c>
      <c r="AA238" s="127"/>
      <c r="AB238" s="127" t="s">
        <v>247</v>
      </c>
      <c r="AC238" s="119" t="s">
        <v>18</v>
      </c>
      <c r="AD238" s="128" t="str">
        <f t="shared" ref="AD238" si="124">IF(A238="","",A238&amp;"_"&amp;B238&amp;"_"&amp;C238&amp;"_"&amp;D238&amp;"_"&amp;E238&amp;"_"&amp;F238&amp;"_"&amp;G238)</f>
        <v>710_73_1380_5_115_21_C</v>
      </c>
      <c r="AE238" s="120"/>
      <c r="AF238" s="884" t="str">
        <f t="shared" ref="AF238" si="125">IF(A238="","",A238&amp;"_"&amp;B238&amp;"_"&amp;C238&amp;"_"&amp;D238&amp;"_"&amp;E238&amp;"_"&amp;F238&amp;"  "&amp;U238)</f>
        <v>710_73_1380_5_115_21  Grundriss II Planausschnitt 1 - Achse A-D / 1-5</v>
      </c>
    </row>
    <row r="239" spans="1:32" s="188" customFormat="1" ht="12.75" customHeight="1" x14ac:dyDescent="0.25">
      <c r="A239" s="29">
        <v>710</v>
      </c>
      <c r="B239" s="5">
        <v>73</v>
      </c>
      <c r="C239" s="20" t="s">
        <v>11</v>
      </c>
      <c r="D239" s="19" t="s">
        <v>98</v>
      </c>
      <c r="E239" s="20" t="s">
        <v>184</v>
      </c>
      <c r="F239" s="20" t="s">
        <v>406</v>
      </c>
      <c r="G239" s="932" t="s">
        <v>752</v>
      </c>
      <c r="H239" s="911">
        <v>44995</v>
      </c>
      <c r="I239" s="854" t="s">
        <v>1557</v>
      </c>
      <c r="J239" s="185" t="s">
        <v>904</v>
      </c>
      <c r="K239" s="132" t="s">
        <v>55</v>
      </c>
      <c r="L239" s="5" t="s">
        <v>904</v>
      </c>
      <c r="M239" s="135">
        <v>45043</v>
      </c>
      <c r="N239" s="859"/>
      <c r="O239" s="39"/>
      <c r="P239" s="537" t="s">
        <v>101</v>
      </c>
      <c r="Q239" s="25" t="s">
        <v>102</v>
      </c>
      <c r="R239" s="25" t="s">
        <v>103</v>
      </c>
      <c r="S239" s="18" t="s">
        <v>248</v>
      </c>
      <c r="T239" s="18" t="s">
        <v>175</v>
      </c>
      <c r="U239" s="18" t="s">
        <v>319</v>
      </c>
      <c r="V239" s="46"/>
      <c r="W239" s="19" t="s">
        <v>13</v>
      </c>
      <c r="X239" s="39" t="s">
        <v>242</v>
      </c>
      <c r="Y239" s="43" t="s">
        <v>21</v>
      </c>
      <c r="Z239" s="22" t="s">
        <v>53</v>
      </c>
      <c r="AA239" s="23"/>
      <c r="AB239" s="23" t="s">
        <v>247</v>
      </c>
      <c r="AC239" s="20" t="s">
        <v>18</v>
      </c>
      <c r="AD239" s="6" t="str">
        <f t="shared" si="110"/>
        <v>710_73_1380_5_115_21_D</v>
      </c>
      <c r="AE239" s="19"/>
      <c r="AF239" s="45" t="str">
        <f t="shared" si="111"/>
        <v>710_73_1380_5_115_21  Grundriss II Planausschnitt 1 - Achse A-D / 1-5</v>
      </c>
    </row>
    <row r="240" spans="1:32" s="445" customFormat="1" ht="12.75" customHeight="1" x14ac:dyDescent="0.25">
      <c r="A240" s="856">
        <v>710</v>
      </c>
      <c r="B240" s="118">
        <v>73</v>
      </c>
      <c r="C240" s="119" t="s">
        <v>11</v>
      </c>
      <c r="D240" s="120" t="s">
        <v>98</v>
      </c>
      <c r="E240" s="119" t="s">
        <v>184</v>
      </c>
      <c r="F240" s="119" t="s">
        <v>407</v>
      </c>
      <c r="G240" s="951" t="s">
        <v>19</v>
      </c>
      <c r="H240" s="918">
        <v>43958</v>
      </c>
      <c r="I240" s="964" t="s">
        <v>1556</v>
      </c>
      <c r="J240" s="856" t="s">
        <v>904</v>
      </c>
      <c r="K240" s="120" t="s">
        <v>55</v>
      </c>
      <c r="L240" s="118" t="s">
        <v>904</v>
      </c>
      <c r="M240" s="859"/>
      <c r="N240" s="859"/>
      <c r="O240" s="124"/>
      <c r="P240" s="965" t="s">
        <v>101</v>
      </c>
      <c r="Q240" s="121" t="s">
        <v>102</v>
      </c>
      <c r="R240" s="121" t="s">
        <v>103</v>
      </c>
      <c r="S240" s="122" t="s">
        <v>248</v>
      </c>
      <c r="T240" s="122" t="s">
        <v>175</v>
      </c>
      <c r="U240" s="122" t="s">
        <v>321</v>
      </c>
      <c r="V240" s="123"/>
      <c r="W240" s="120" t="s">
        <v>13</v>
      </c>
      <c r="X240" s="124" t="s">
        <v>242</v>
      </c>
      <c r="Y240" s="125" t="s">
        <v>21</v>
      </c>
      <c r="Z240" s="126" t="s">
        <v>53</v>
      </c>
      <c r="AA240" s="127"/>
      <c r="AB240" s="127" t="s">
        <v>247</v>
      </c>
      <c r="AC240" s="119" t="s">
        <v>18</v>
      </c>
      <c r="AD240" s="128" t="str">
        <f t="shared" si="110"/>
        <v>710_73_1380_5_115_22_A</v>
      </c>
      <c r="AE240" s="120"/>
      <c r="AF240" s="884" t="str">
        <f t="shared" si="111"/>
        <v>710_73_1380_5_115_22  Grundriss II Planausschnitt 2 - Achse D-F / 1-5</v>
      </c>
    </row>
    <row r="241" spans="1:32" s="445" customFormat="1" ht="12.75" customHeight="1" x14ac:dyDescent="0.25">
      <c r="A241" s="856">
        <v>710</v>
      </c>
      <c r="B241" s="118">
        <v>73</v>
      </c>
      <c r="C241" s="119" t="s">
        <v>11</v>
      </c>
      <c r="D241" s="120" t="s">
        <v>98</v>
      </c>
      <c r="E241" s="119" t="s">
        <v>184</v>
      </c>
      <c r="F241" s="119" t="s">
        <v>407</v>
      </c>
      <c r="G241" s="951" t="s">
        <v>56</v>
      </c>
      <c r="H241" s="918">
        <v>44529</v>
      </c>
      <c r="I241" s="964" t="s">
        <v>1556</v>
      </c>
      <c r="J241" s="856" t="s">
        <v>904</v>
      </c>
      <c r="K241" s="120" t="s">
        <v>55</v>
      </c>
      <c r="L241" s="118" t="s">
        <v>904</v>
      </c>
      <c r="M241" s="859">
        <v>44557</v>
      </c>
      <c r="N241" s="859">
        <v>44592</v>
      </c>
      <c r="O241" s="124"/>
      <c r="P241" s="965" t="s">
        <v>101</v>
      </c>
      <c r="Q241" s="121" t="s">
        <v>102</v>
      </c>
      <c r="R241" s="121" t="s">
        <v>103</v>
      </c>
      <c r="S241" s="122" t="s">
        <v>248</v>
      </c>
      <c r="T241" s="122" t="s">
        <v>175</v>
      </c>
      <c r="U241" s="122" t="s">
        <v>321</v>
      </c>
      <c r="V241" s="123"/>
      <c r="W241" s="120" t="s">
        <v>13</v>
      </c>
      <c r="X241" s="124" t="s">
        <v>242</v>
      </c>
      <c r="Y241" s="125" t="s">
        <v>21</v>
      </c>
      <c r="Z241" s="126" t="s">
        <v>53</v>
      </c>
      <c r="AA241" s="127"/>
      <c r="AB241" s="127" t="s">
        <v>247</v>
      </c>
      <c r="AC241" s="119" t="s">
        <v>18</v>
      </c>
      <c r="AD241" s="128" t="str">
        <f t="shared" ref="AD241" si="126">IF(A241="","",A241&amp;"_"&amp;B241&amp;"_"&amp;C241&amp;"_"&amp;D241&amp;"_"&amp;E241&amp;"_"&amp;F241&amp;"_"&amp;G241)</f>
        <v>710_73_1380_5_115_22_B</v>
      </c>
      <c r="AE241" s="120"/>
      <c r="AF241" s="884" t="str">
        <f t="shared" ref="AF241" si="127">IF(A241="","",A241&amp;"_"&amp;B241&amp;"_"&amp;C241&amp;"_"&amp;D241&amp;"_"&amp;E241&amp;"_"&amp;F241&amp;"  "&amp;U241)</f>
        <v>710_73_1380_5_115_22  Grundriss II Planausschnitt 2 - Achse D-F / 1-5</v>
      </c>
    </row>
    <row r="242" spans="1:32" s="188" customFormat="1" ht="12.75" customHeight="1" x14ac:dyDescent="0.25">
      <c r="A242" s="29">
        <v>710</v>
      </c>
      <c r="B242" s="5">
        <v>73</v>
      </c>
      <c r="C242" s="20" t="s">
        <v>11</v>
      </c>
      <c r="D242" s="19" t="s">
        <v>98</v>
      </c>
      <c r="E242" s="20" t="s">
        <v>184</v>
      </c>
      <c r="F242" s="20" t="s">
        <v>407</v>
      </c>
      <c r="G242" s="932" t="s">
        <v>54</v>
      </c>
      <c r="H242" s="911">
        <v>44995</v>
      </c>
      <c r="I242" s="854" t="s">
        <v>1557</v>
      </c>
      <c r="J242" s="185" t="s">
        <v>904</v>
      </c>
      <c r="K242" s="132" t="s">
        <v>55</v>
      </c>
      <c r="L242" s="5" t="s">
        <v>904</v>
      </c>
      <c r="M242" s="135">
        <v>45043</v>
      </c>
      <c r="N242" s="859"/>
      <c r="O242" s="39"/>
      <c r="P242" s="537" t="s">
        <v>101</v>
      </c>
      <c r="Q242" s="25" t="s">
        <v>102</v>
      </c>
      <c r="R242" s="25" t="s">
        <v>103</v>
      </c>
      <c r="S242" s="18" t="s">
        <v>248</v>
      </c>
      <c r="T242" s="18" t="s">
        <v>175</v>
      </c>
      <c r="U242" s="18" t="s">
        <v>321</v>
      </c>
      <c r="V242" s="46"/>
      <c r="W242" s="19" t="s">
        <v>13</v>
      </c>
      <c r="X242" s="39" t="s">
        <v>242</v>
      </c>
      <c r="Y242" s="43" t="s">
        <v>21</v>
      </c>
      <c r="Z242" s="22" t="s">
        <v>53</v>
      </c>
      <c r="AA242" s="23"/>
      <c r="AB242" s="23" t="s">
        <v>247</v>
      </c>
      <c r="AC242" s="20" t="s">
        <v>18</v>
      </c>
      <c r="AD242" s="6" t="str">
        <f t="shared" si="110"/>
        <v>710_73_1380_5_115_22_C</v>
      </c>
      <c r="AE242" s="19"/>
      <c r="AF242" s="45" t="str">
        <f t="shared" si="111"/>
        <v>710_73_1380_5_115_22  Grundriss II Planausschnitt 2 - Achse D-F / 1-5</v>
      </c>
    </row>
    <row r="243" spans="1:32" s="445" customFormat="1" ht="12.75" customHeight="1" x14ac:dyDescent="0.25">
      <c r="A243" s="856">
        <v>710</v>
      </c>
      <c r="B243" s="118">
        <v>73</v>
      </c>
      <c r="C243" s="119" t="s">
        <v>11</v>
      </c>
      <c r="D243" s="120" t="s">
        <v>98</v>
      </c>
      <c r="E243" s="119" t="s">
        <v>184</v>
      </c>
      <c r="F243" s="119" t="s">
        <v>543</v>
      </c>
      <c r="G243" s="951" t="s">
        <v>19</v>
      </c>
      <c r="H243" s="918">
        <v>43958</v>
      </c>
      <c r="I243" s="964" t="s">
        <v>1556</v>
      </c>
      <c r="J243" s="856" t="s">
        <v>904</v>
      </c>
      <c r="K243" s="120" t="s">
        <v>55</v>
      </c>
      <c r="L243" s="118" t="s">
        <v>904</v>
      </c>
      <c r="M243" s="859"/>
      <c r="N243" s="859"/>
      <c r="O243" s="124"/>
      <c r="P243" s="965" t="s">
        <v>101</v>
      </c>
      <c r="Q243" s="121" t="s">
        <v>102</v>
      </c>
      <c r="R243" s="121" t="s">
        <v>103</v>
      </c>
      <c r="S243" s="122" t="s">
        <v>248</v>
      </c>
      <c r="T243" s="122" t="s">
        <v>175</v>
      </c>
      <c r="U243" s="122" t="s">
        <v>322</v>
      </c>
      <c r="V243" s="123"/>
      <c r="W243" s="120" t="s">
        <v>13</v>
      </c>
      <c r="X243" s="124" t="s">
        <v>242</v>
      </c>
      <c r="Y243" s="125" t="s">
        <v>21</v>
      </c>
      <c r="Z243" s="126" t="s">
        <v>53</v>
      </c>
      <c r="AA243" s="127"/>
      <c r="AB243" s="127" t="s">
        <v>247</v>
      </c>
      <c r="AC243" s="119" t="s">
        <v>18</v>
      </c>
      <c r="AD243" s="128" t="str">
        <f t="shared" si="110"/>
        <v>710_73_1380_5_115_23_A</v>
      </c>
      <c r="AE243" s="120"/>
      <c r="AF243" s="884" t="str">
        <f t="shared" si="111"/>
        <v>710_73_1380_5_115_23  Grundriss II Planausschnitt 3 - Achse D-F / 5-9</v>
      </c>
    </row>
    <row r="244" spans="1:32" s="445" customFormat="1" ht="12.75" customHeight="1" x14ac:dyDescent="0.25">
      <c r="A244" s="856">
        <v>710</v>
      </c>
      <c r="B244" s="118">
        <v>73</v>
      </c>
      <c r="C244" s="119" t="s">
        <v>11</v>
      </c>
      <c r="D244" s="120" t="s">
        <v>98</v>
      </c>
      <c r="E244" s="119" t="s">
        <v>184</v>
      </c>
      <c r="F244" s="119" t="s">
        <v>543</v>
      </c>
      <c r="G244" s="951" t="s">
        <v>56</v>
      </c>
      <c r="H244" s="918">
        <v>44529</v>
      </c>
      <c r="I244" s="964" t="s">
        <v>1556</v>
      </c>
      <c r="J244" s="856" t="s">
        <v>904</v>
      </c>
      <c r="K244" s="120" t="s">
        <v>55</v>
      </c>
      <c r="L244" s="118" t="s">
        <v>904</v>
      </c>
      <c r="M244" s="859">
        <v>44557</v>
      </c>
      <c r="N244" s="859">
        <v>44592</v>
      </c>
      <c r="O244" s="124"/>
      <c r="P244" s="965" t="s">
        <v>101</v>
      </c>
      <c r="Q244" s="121" t="s">
        <v>102</v>
      </c>
      <c r="R244" s="121" t="s">
        <v>103</v>
      </c>
      <c r="S244" s="122" t="s">
        <v>248</v>
      </c>
      <c r="T244" s="122" t="s">
        <v>175</v>
      </c>
      <c r="U244" s="122" t="s">
        <v>322</v>
      </c>
      <c r="V244" s="123"/>
      <c r="W244" s="120" t="s">
        <v>13</v>
      </c>
      <c r="X244" s="124" t="s">
        <v>242</v>
      </c>
      <c r="Y244" s="125" t="s">
        <v>21</v>
      </c>
      <c r="Z244" s="126" t="s">
        <v>53</v>
      </c>
      <c r="AA244" s="127"/>
      <c r="AB244" s="127" t="s">
        <v>247</v>
      </c>
      <c r="AC244" s="119" t="s">
        <v>18</v>
      </c>
      <c r="AD244" s="128" t="str">
        <f t="shared" ref="AD244" si="128">IF(A244="","",A244&amp;"_"&amp;B244&amp;"_"&amp;C244&amp;"_"&amp;D244&amp;"_"&amp;E244&amp;"_"&amp;F244&amp;"_"&amp;G244)</f>
        <v>710_73_1380_5_115_23_B</v>
      </c>
      <c r="AE244" s="120"/>
      <c r="AF244" s="884" t="str">
        <f t="shared" ref="AF244" si="129">IF(A244="","",A244&amp;"_"&amp;B244&amp;"_"&amp;C244&amp;"_"&amp;D244&amp;"_"&amp;E244&amp;"_"&amp;F244&amp;"  "&amp;U244)</f>
        <v>710_73_1380_5_115_23  Grundriss II Planausschnitt 3 - Achse D-F / 5-9</v>
      </c>
    </row>
    <row r="245" spans="1:32" s="188" customFormat="1" ht="12.75" customHeight="1" x14ac:dyDescent="0.25">
      <c r="A245" s="29">
        <v>710</v>
      </c>
      <c r="B245" s="5">
        <v>73</v>
      </c>
      <c r="C245" s="20" t="s">
        <v>11</v>
      </c>
      <c r="D245" s="19" t="s">
        <v>98</v>
      </c>
      <c r="E245" s="20" t="s">
        <v>184</v>
      </c>
      <c r="F245" s="20" t="s">
        <v>543</v>
      </c>
      <c r="G245" s="932" t="s">
        <v>54</v>
      </c>
      <c r="H245" s="911">
        <v>44995</v>
      </c>
      <c r="I245" s="854" t="s">
        <v>1557</v>
      </c>
      <c r="J245" s="185" t="s">
        <v>904</v>
      </c>
      <c r="K245" s="132" t="s">
        <v>55</v>
      </c>
      <c r="L245" s="5" t="s">
        <v>904</v>
      </c>
      <c r="M245" s="135">
        <v>45043</v>
      </c>
      <c r="N245" s="859"/>
      <c r="O245" s="39"/>
      <c r="P245" s="537" t="s">
        <v>101</v>
      </c>
      <c r="Q245" s="25" t="s">
        <v>102</v>
      </c>
      <c r="R245" s="25" t="s">
        <v>103</v>
      </c>
      <c r="S245" s="18" t="s">
        <v>248</v>
      </c>
      <c r="T245" s="18" t="s">
        <v>175</v>
      </c>
      <c r="U245" s="18" t="s">
        <v>322</v>
      </c>
      <c r="V245" s="46"/>
      <c r="W245" s="19" t="s">
        <v>13</v>
      </c>
      <c r="X245" s="39" t="s">
        <v>242</v>
      </c>
      <c r="Y245" s="43" t="s">
        <v>21</v>
      </c>
      <c r="Z245" s="22" t="s">
        <v>53</v>
      </c>
      <c r="AA245" s="23"/>
      <c r="AB245" s="23" t="s">
        <v>247</v>
      </c>
      <c r="AC245" s="20" t="s">
        <v>18</v>
      </c>
      <c r="AD245" s="6" t="str">
        <f t="shared" si="110"/>
        <v>710_73_1380_5_115_23_C</v>
      </c>
      <c r="AE245" s="19"/>
      <c r="AF245" s="45" t="str">
        <f t="shared" si="111"/>
        <v>710_73_1380_5_115_23  Grundriss II Planausschnitt 3 - Achse D-F / 5-9</v>
      </c>
    </row>
    <row r="246" spans="1:32" s="445" customFormat="1" ht="12.75" customHeight="1" x14ac:dyDescent="0.25">
      <c r="A246" s="856">
        <v>710</v>
      </c>
      <c r="B246" s="118">
        <v>73</v>
      </c>
      <c r="C246" s="119" t="s">
        <v>11</v>
      </c>
      <c r="D246" s="120" t="s">
        <v>98</v>
      </c>
      <c r="E246" s="119" t="s">
        <v>184</v>
      </c>
      <c r="F246" s="119" t="s">
        <v>544</v>
      </c>
      <c r="G246" s="951" t="s">
        <v>19</v>
      </c>
      <c r="H246" s="918">
        <v>43958</v>
      </c>
      <c r="I246" s="964" t="s">
        <v>1556</v>
      </c>
      <c r="J246" s="856" t="s">
        <v>904</v>
      </c>
      <c r="K246" s="120" t="s">
        <v>55</v>
      </c>
      <c r="L246" s="118" t="s">
        <v>904</v>
      </c>
      <c r="M246" s="859"/>
      <c r="N246" s="859"/>
      <c r="O246" s="124"/>
      <c r="P246" s="965" t="s">
        <v>101</v>
      </c>
      <c r="Q246" s="121" t="s">
        <v>102</v>
      </c>
      <c r="R246" s="121" t="s">
        <v>103</v>
      </c>
      <c r="S246" s="122" t="s">
        <v>248</v>
      </c>
      <c r="T246" s="122" t="s">
        <v>175</v>
      </c>
      <c r="U246" s="122" t="s">
        <v>320</v>
      </c>
      <c r="V246" s="123"/>
      <c r="W246" s="120" t="s">
        <v>13</v>
      </c>
      <c r="X246" s="124" t="s">
        <v>242</v>
      </c>
      <c r="Y246" s="125" t="s">
        <v>21</v>
      </c>
      <c r="Z246" s="126" t="s">
        <v>53</v>
      </c>
      <c r="AA246" s="127"/>
      <c r="AB246" s="127" t="s">
        <v>247</v>
      </c>
      <c r="AC246" s="119" t="s">
        <v>18</v>
      </c>
      <c r="AD246" s="128" t="str">
        <f t="shared" si="110"/>
        <v>710_73_1380_5_115_24_A</v>
      </c>
      <c r="AE246" s="120"/>
      <c r="AF246" s="884" t="str">
        <f t="shared" si="111"/>
        <v>710_73_1380_5_115_24  Grundriss II Planausschnitt 4 - Achse A-D / 5-9</v>
      </c>
    </row>
    <row r="247" spans="1:32" s="445" customFormat="1" ht="12.75" customHeight="1" x14ac:dyDescent="0.25">
      <c r="A247" s="856">
        <v>710</v>
      </c>
      <c r="B247" s="118">
        <v>73</v>
      </c>
      <c r="C247" s="119" t="s">
        <v>11</v>
      </c>
      <c r="D247" s="120" t="s">
        <v>98</v>
      </c>
      <c r="E247" s="119" t="s">
        <v>184</v>
      </c>
      <c r="F247" s="119" t="s">
        <v>544</v>
      </c>
      <c r="G247" s="951" t="s">
        <v>56</v>
      </c>
      <c r="H247" s="918">
        <v>44102</v>
      </c>
      <c r="I247" s="964" t="s">
        <v>1556</v>
      </c>
      <c r="J247" s="856" t="s">
        <v>904</v>
      </c>
      <c r="K247" s="120" t="s">
        <v>55</v>
      </c>
      <c r="L247" s="118" t="s">
        <v>904</v>
      </c>
      <c r="M247" s="859">
        <v>44113</v>
      </c>
      <c r="N247" s="859">
        <v>44103</v>
      </c>
      <c r="O247" s="124"/>
      <c r="P247" s="965" t="s">
        <v>101</v>
      </c>
      <c r="Q247" s="121" t="s">
        <v>102</v>
      </c>
      <c r="R247" s="121" t="s">
        <v>103</v>
      </c>
      <c r="S247" s="122" t="s">
        <v>248</v>
      </c>
      <c r="T247" s="122" t="s">
        <v>175</v>
      </c>
      <c r="U247" s="122" t="s">
        <v>320</v>
      </c>
      <c r="V247" s="123"/>
      <c r="W247" s="120" t="s">
        <v>13</v>
      </c>
      <c r="X247" s="124" t="s">
        <v>242</v>
      </c>
      <c r="Y247" s="125" t="s">
        <v>21</v>
      </c>
      <c r="Z247" s="126" t="s">
        <v>53</v>
      </c>
      <c r="AA247" s="127"/>
      <c r="AB247" s="127" t="s">
        <v>247</v>
      </c>
      <c r="AC247" s="119" t="s">
        <v>18</v>
      </c>
      <c r="AD247" s="128" t="str">
        <f t="shared" si="110"/>
        <v>710_73_1380_5_115_24_B</v>
      </c>
      <c r="AE247" s="120"/>
      <c r="AF247" s="884" t="str">
        <f t="shared" si="111"/>
        <v>710_73_1380_5_115_24  Grundriss II Planausschnitt 4 - Achse A-D / 5-9</v>
      </c>
    </row>
    <row r="248" spans="1:32" s="445" customFormat="1" ht="12.75" customHeight="1" x14ac:dyDescent="0.25">
      <c r="A248" s="856">
        <v>710</v>
      </c>
      <c r="B248" s="118">
        <v>73</v>
      </c>
      <c r="C248" s="119" t="s">
        <v>11</v>
      </c>
      <c r="D248" s="120" t="s">
        <v>98</v>
      </c>
      <c r="E248" s="119" t="s">
        <v>184</v>
      </c>
      <c r="F248" s="119" t="s">
        <v>544</v>
      </c>
      <c r="G248" s="951" t="s">
        <v>54</v>
      </c>
      <c r="H248" s="918">
        <v>44529</v>
      </c>
      <c r="I248" s="964" t="s">
        <v>1556</v>
      </c>
      <c r="J248" s="856" t="s">
        <v>904</v>
      </c>
      <c r="K248" s="120" t="s">
        <v>55</v>
      </c>
      <c r="L248" s="118" t="s">
        <v>904</v>
      </c>
      <c r="M248" s="859">
        <v>44557</v>
      </c>
      <c r="N248" s="859">
        <v>44592</v>
      </c>
      <c r="O248" s="124"/>
      <c r="P248" s="965" t="s">
        <v>101</v>
      </c>
      <c r="Q248" s="121" t="s">
        <v>102</v>
      </c>
      <c r="R248" s="121" t="s">
        <v>103</v>
      </c>
      <c r="S248" s="122" t="s">
        <v>248</v>
      </c>
      <c r="T248" s="122" t="s">
        <v>175</v>
      </c>
      <c r="U248" s="122" t="s">
        <v>320</v>
      </c>
      <c r="V248" s="123"/>
      <c r="W248" s="120" t="s">
        <v>13</v>
      </c>
      <c r="X248" s="124" t="s">
        <v>242</v>
      </c>
      <c r="Y248" s="125" t="s">
        <v>21</v>
      </c>
      <c r="Z248" s="126" t="s">
        <v>53</v>
      </c>
      <c r="AA248" s="127"/>
      <c r="AB248" s="127" t="s">
        <v>247</v>
      </c>
      <c r="AC248" s="119" t="s">
        <v>18</v>
      </c>
      <c r="AD248" s="128" t="str">
        <f t="shared" ref="AD248" si="130">IF(A248="","",A248&amp;"_"&amp;B248&amp;"_"&amp;C248&amp;"_"&amp;D248&amp;"_"&amp;E248&amp;"_"&amp;F248&amp;"_"&amp;G248)</f>
        <v>710_73_1380_5_115_24_C</v>
      </c>
      <c r="AE248" s="120"/>
      <c r="AF248" s="884" t="str">
        <f t="shared" ref="AF248" si="131">IF(A248="","",A248&amp;"_"&amp;B248&amp;"_"&amp;C248&amp;"_"&amp;D248&amp;"_"&amp;E248&amp;"_"&amp;F248&amp;"  "&amp;U248)</f>
        <v>710_73_1380_5_115_24  Grundriss II Planausschnitt 4 - Achse A-D / 5-9</v>
      </c>
    </row>
    <row r="249" spans="1:32" s="188" customFormat="1" ht="12.75" customHeight="1" x14ac:dyDescent="0.25">
      <c r="A249" s="29">
        <v>710</v>
      </c>
      <c r="B249" s="5">
        <v>73</v>
      </c>
      <c r="C249" s="20" t="s">
        <v>11</v>
      </c>
      <c r="D249" s="19" t="s">
        <v>98</v>
      </c>
      <c r="E249" s="20" t="s">
        <v>184</v>
      </c>
      <c r="F249" s="20" t="s">
        <v>544</v>
      </c>
      <c r="G249" s="932" t="s">
        <v>752</v>
      </c>
      <c r="H249" s="911">
        <v>44995</v>
      </c>
      <c r="I249" s="854" t="s">
        <v>1557</v>
      </c>
      <c r="J249" s="185" t="s">
        <v>904</v>
      </c>
      <c r="K249" s="132" t="s">
        <v>55</v>
      </c>
      <c r="L249" s="5" t="s">
        <v>904</v>
      </c>
      <c r="M249" s="135">
        <v>45043</v>
      </c>
      <c r="N249" s="859"/>
      <c r="O249" s="39"/>
      <c r="P249" s="537" t="s">
        <v>101</v>
      </c>
      <c r="Q249" s="25" t="s">
        <v>102</v>
      </c>
      <c r="R249" s="25" t="s">
        <v>103</v>
      </c>
      <c r="S249" s="18" t="s">
        <v>248</v>
      </c>
      <c r="T249" s="18" t="s">
        <v>175</v>
      </c>
      <c r="U249" s="18" t="s">
        <v>320</v>
      </c>
      <c r="V249" s="46"/>
      <c r="W249" s="19" t="s">
        <v>13</v>
      </c>
      <c r="X249" s="39" t="s">
        <v>242</v>
      </c>
      <c r="Y249" s="43" t="s">
        <v>21</v>
      </c>
      <c r="Z249" s="22" t="s">
        <v>53</v>
      </c>
      <c r="AA249" s="23"/>
      <c r="AB249" s="23" t="s">
        <v>247</v>
      </c>
      <c r="AC249" s="20" t="s">
        <v>18</v>
      </c>
      <c r="AD249" s="6" t="str">
        <f t="shared" si="110"/>
        <v>710_73_1380_5_115_24_D</v>
      </c>
      <c r="AE249" s="19"/>
      <c r="AF249" s="45" t="str">
        <f t="shared" si="111"/>
        <v>710_73_1380_5_115_24  Grundriss II Planausschnitt 4 - Achse A-D / 5-9</v>
      </c>
    </row>
    <row r="250" spans="1:32" s="445" customFormat="1" ht="12.75" customHeight="1" x14ac:dyDescent="0.25">
      <c r="A250" s="856">
        <v>710</v>
      </c>
      <c r="B250" s="118">
        <v>73</v>
      </c>
      <c r="C250" s="119" t="s">
        <v>11</v>
      </c>
      <c r="D250" s="120" t="s">
        <v>98</v>
      </c>
      <c r="E250" s="119" t="s">
        <v>182</v>
      </c>
      <c r="F250" s="119" t="s">
        <v>25</v>
      </c>
      <c r="G250" s="951" t="s">
        <v>19</v>
      </c>
      <c r="H250" s="918">
        <v>43958</v>
      </c>
      <c r="I250" s="964" t="s">
        <v>1556</v>
      </c>
      <c r="J250" s="856" t="s">
        <v>904</v>
      </c>
      <c r="K250" s="120" t="s">
        <v>55</v>
      </c>
      <c r="L250" s="118" t="s">
        <v>904</v>
      </c>
      <c r="M250" s="859"/>
      <c r="N250" s="859"/>
      <c r="O250" s="124"/>
      <c r="P250" s="965" t="s">
        <v>101</v>
      </c>
      <c r="Q250" s="121" t="s">
        <v>102</v>
      </c>
      <c r="R250" s="121" t="s">
        <v>103</v>
      </c>
      <c r="S250" s="122" t="s">
        <v>248</v>
      </c>
      <c r="T250" s="122" t="s">
        <v>175</v>
      </c>
      <c r="U250" s="122" t="s">
        <v>148</v>
      </c>
      <c r="V250" s="123"/>
      <c r="W250" s="120" t="s">
        <v>13</v>
      </c>
      <c r="X250" s="124" t="s">
        <v>242</v>
      </c>
      <c r="Y250" s="125" t="s">
        <v>21</v>
      </c>
      <c r="Z250" s="126" t="s">
        <v>32</v>
      </c>
      <c r="AA250" s="127"/>
      <c r="AB250" s="127" t="s">
        <v>247</v>
      </c>
      <c r="AC250" s="119" t="s">
        <v>18</v>
      </c>
      <c r="AD250" s="128" t="str">
        <f t="shared" si="110"/>
        <v>710_73_1380_5_315_01_A</v>
      </c>
      <c r="AE250" s="120"/>
      <c r="AF250" s="884" t="str">
        <f t="shared" si="111"/>
        <v>710_73_1380_5_315_01  Schema</v>
      </c>
    </row>
    <row r="251" spans="1:32" s="188" customFormat="1" ht="12.75" customHeight="1" x14ac:dyDescent="0.25">
      <c r="A251" s="29">
        <v>710</v>
      </c>
      <c r="B251" s="5">
        <v>73</v>
      </c>
      <c r="C251" s="20" t="s">
        <v>11</v>
      </c>
      <c r="D251" s="19" t="s">
        <v>98</v>
      </c>
      <c r="E251" s="20" t="s">
        <v>182</v>
      </c>
      <c r="F251" s="20" t="s">
        <v>25</v>
      </c>
      <c r="G251" s="932" t="s">
        <v>56</v>
      </c>
      <c r="H251" s="911">
        <v>44102</v>
      </c>
      <c r="I251" s="854" t="s">
        <v>1557</v>
      </c>
      <c r="J251" s="29" t="s">
        <v>904</v>
      </c>
      <c r="K251" s="19" t="s">
        <v>55</v>
      </c>
      <c r="L251" s="5" t="s">
        <v>904</v>
      </c>
      <c r="M251" s="135">
        <v>44113</v>
      </c>
      <c r="N251" s="135">
        <v>44592</v>
      </c>
      <c r="O251" s="39"/>
      <c r="P251" s="537" t="s">
        <v>101</v>
      </c>
      <c r="Q251" s="25" t="s">
        <v>102</v>
      </c>
      <c r="R251" s="25" t="s">
        <v>103</v>
      </c>
      <c r="S251" s="18" t="s">
        <v>248</v>
      </c>
      <c r="T251" s="18" t="s">
        <v>175</v>
      </c>
      <c r="U251" s="18" t="s">
        <v>148</v>
      </c>
      <c r="V251" s="46"/>
      <c r="W251" s="19" t="s">
        <v>13</v>
      </c>
      <c r="X251" s="39" t="s">
        <v>242</v>
      </c>
      <c r="Y251" s="43" t="s">
        <v>21</v>
      </c>
      <c r="Z251" s="22" t="s">
        <v>32</v>
      </c>
      <c r="AA251" s="23"/>
      <c r="AB251" s="23" t="s">
        <v>247</v>
      </c>
      <c r="AC251" s="20" t="s">
        <v>18</v>
      </c>
      <c r="AD251" s="6" t="str">
        <f t="shared" si="110"/>
        <v>710_73_1380_5_315_01_B</v>
      </c>
      <c r="AE251" s="19"/>
      <c r="AF251" s="45" t="str">
        <f t="shared" si="111"/>
        <v>710_73_1380_5_315_01  Schema</v>
      </c>
    </row>
    <row r="252" spans="1:32" s="188" customFormat="1" ht="12.75" customHeight="1" x14ac:dyDescent="0.25">
      <c r="A252" s="29"/>
      <c r="B252" s="5"/>
      <c r="C252" s="20"/>
      <c r="D252" s="19"/>
      <c r="E252" s="20"/>
      <c r="F252" s="20"/>
      <c r="G252" s="932"/>
      <c r="H252" s="911"/>
      <c r="I252" s="160"/>
      <c r="J252" s="185"/>
      <c r="K252" s="132"/>
      <c r="L252" s="5"/>
      <c r="M252" s="428"/>
      <c r="N252" s="5"/>
      <c r="O252" s="39"/>
      <c r="P252" s="537"/>
      <c r="Q252" s="25"/>
      <c r="R252" s="25"/>
      <c r="S252" s="18"/>
      <c r="T252" s="18"/>
      <c r="U252" s="18"/>
      <c r="V252" s="46"/>
      <c r="W252" s="19"/>
      <c r="X252" s="39"/>
      <c r="Y252" s="43"/>
      <c r="Z252" s="22"/>
      <c r="AA252" s="23"/>
      <c r="AB252" s="23"/>
      <c r="AC252" s="20"/>
      <c r="AD252" s="6"/>
      <c r="AE252" s="19"/>
      <c r="AF252" s="45"/>
    </row>
    <row r="253" spans="1:32" s="445" customFormat="1" ht="12.75" customHeight="1" x14ac:dyDescent="0.25">
      <c r="A253" s="856">
        <v>710</v>
      </c>
      <c r="B253" s="118">
        <v>73</v>
      </c>
      <c r="C253" s="119" t="s">
        <v>11</v>
      </c>
      <c r="D253" s="120" t="s">
        <v>98</v>
      </c>
      <c r="E253" s="119" t="s">
        <v>185</v>
      </c>
      <c r="F253" s="119" t="s">
        <v>279</v>
      </c>
      <c r="G253" s="951"/>
      <c r="H253" s="859" t="s">
        <v>589</v>
      </c>
      <c r="I253" s="964" t="s">
        <v>1556</v>
      </c>
      <c r="J253" s="856" t="s">
        <v>904</v>
      </c>
      <c r="K253" s="120" t="s">
        <v>55</v>
      </c>
      <c r="L253" s="118" t="s">
        <v>904</v>
      </c>
      <c r="M253" s="859" t="s">
        <v>589</v>
      </c>
      <c r="N253" s="859" t="s">
        <v>589</v>
      </c>
      <c r="O253" s="124"/>
      <c r="P253" s="965" t="s">
        <v>101</v>
      </c>
      <c r="Q253" s="121" t="s">
        <v>102</v>
      </c>
      <c r="R253" s="121" t="s">
        <v>103</v>
      </c>
      <c r="S253" s="122" t="s">
        <v>248</v>
      </c>
      <c r="T253" s="122" t="s">
        <v>176</v>
      </c>
      <c r="U253" s="122" t="s">
        <v>314</v>
      </c>
      <c r="V253" s="123"/>
      <c r="W253" s="120" t="s">
        <v>13</v>
      </c>
      <c r="X253" s="124" t="s">
        <v>242</v>
      </c>
      <c r="Y253" s="125" t="s">
        <v>21</v>
      </c>
      <c r="Z253" s="126" t="s">
        <v>30</v>
      </c>
      <c r="AA253" s="127"/>
      <c r="AB253" s="127" t="s">
        <v>247</v>
      </c>
      <c r="AC253" s="119" t="s">
        <v>18</v>
      </c>
      <c r="AD253" s="128" t="str">
        <f t="shared" ref="AD253:AD262" si="132">IF(A253="","",A253&amp;"_"&amp;B253&amp;"_"&amp;C253&amp;"_"&amp;D253&amp;"_"&amp;E253&amp;"_"&amp;F253&amp;"_"&amp;G253)</f>
        <v>710_73_1380_5_116_10_</v>
      </c>
      <c r="AE253" s="120"/>
      <c r="AF253" s="884" t="str">
        <f t="shared" ref="AF253:AF262" si="133">IF(A253="","",A253&amp;"_"&amp;B253&amp;"_"&amp;C253&amp;"_"&amp;D253&amp;"_"&amp;E253&amp;"_"&amp;F253&amp;"  "&amp;U253)</f>
        <v>710_73_1380_5_116_10  Grundriss I Übersichtsplan</v>
      </c>
    </row>
    <row r="254" spans="1:32" s="445" customFormat="1" ht="12.75" customHeight="1" x14ac:dyDescent="0.25">
      <c r="A254" s="856">
        <v>710</v>
      </c>
      <c r="B254" s="118">
        <v>73</v>
      </c>
      <c r="C254" s="119" t="s">
        <v>11</v>
      </c>
      <c r="D254" s="120" t="s">
        <v>98</v>
      </c>
      <c r="E254" s="119" t="s">
        <v>185</v>
      </c>
      <c r="F254" s="119" t="s">
        <v>108</v>
      </c>
      <c r="G254" s="951"/>
      <c r="H254" s="859" t="s">
        <v>589</v>
      </c>
      <c r="I254" s="964" t="s">
        <v>1556</v>
      </c>
      <c r="J254" s="856" t="s">
        <v>904</v>
      </c>
      <c r="K254" s="120" t="s">
        <v>55</v>
      </c>
      <c r="L254" s="118" t="s">
        <v>904</v>
      </c>
      <c r="M254" s="859" t="s">
        <v>589</v>
      </c>
      <c r="N254" s="859" t="s">
        <v>589</v>
      </c>
      <c r="O254" s="124"/>
      <c r="P254" s="965" t="s">
        <v>101</v>
      </c>
      <c r="Q254" s="121" t="s">
        <v>102</v>
      </c>
      <c r="R254" s="121" t="s">
        <v>103</v>
      </c>
      <c r="S254" s="122" t="s">
        <v>248</v>
      </c>
      <c r="T254" s="122" t="s">
        <v>176</v>
      </c>
      <c r="U254" s="122" t="s">
        <v>315</v>
      </c>
      <c r="V254" s="123"/>
      <c r="W254" s="120" t="s">
        <v>13</v>
      </c>
      <c r="X254" s="124" t="s">
        <v>242</v>
      </c>
      <c r="Y254" s="125" t="s">
        <v>21</v>
      </c>
      <c r="Z254" s="126" t="s">
        <v>53</v>
      </c>
      <c r="AA254" s="127"/>
      <c r="AB254" s="127" t="s">
        <v>247</v>
      </c>
      <c r="AC254" s="119" t="s">
        <v>18</v>
      </c>
      <c r="AD254" s="128" t="str">
        <f t="shared" si="132"/>
        <v>710_73_1380_5_116_11_</v>
      </c>
      <c r="AE254" s="120"/>
      <c r="AF254" s="884" t="str">
        <f t="shared" si="133"/>
        <v>710_73_1380_5_116_11  Grundriss I Planausschnitt 1 - Achse A-D / 1-5</v>
      </c>
    </row>
    <row r="255" spans="1:32" s="445" customFormat="1" ht="12.75" customHeight="1" x14ac:dyDescent="0.25">
      <c r="A255" s="856">
        <v>710</v>
      </c>
      <c r="B255" s="118">
        <v>73</v>
      </c>
      <c r="C255" s="119" t="s">
        <v>11</v>
      </c>
      <c r="D255" s="120" t="s">
        <v>98</v>
      </c>
      <c r="E255" s="119" t="s">
        <v>185</v>
      </c>
      <c r="F255" s="119" t="s">
        <v>109</v>
      </c>
      <c r="G255" s="951"/>
      <c r="H255" s="859" t="s">
        <v>589</v>
      </c>
      <c r="I255" s="964" t="s">
        <v>1556</v>
      </c>
      <c r="J255" s="856" t="s">
        <v>904</v>
      </c>
      <c r="K255" s="120" t="s">
        <v>55</v>
      </c>
      <c r="L255" s="118" t="s">
        <v>904</v>
      </c>
      <c r="M255" s="859" t="s">
        <v>589</v>
      </c>
      <c r="N255" s="859" t="s">
        <v>589</v>
      </c>
      <c r="O255" s="124"/>
      <c r="P255" s="965" t="s">
        <v>101</v>
      </c>
      <c r="Q255" s="121" t="s">
        <v>102</v>
      </c>
      <c r="R255" s="121" t="s">
        <v>103</v>
      </c>
      <c r="S255" s="122" t="s">
        <v>248</v>
      </c>
      <c r="T255" s="122" t="s">
        <v>176</v>
      </c>
      <c r="U255" s="122" t="s">
        <v>316</v>
      </c>
      <c r="V255" s="123"/>
      <c r="W255" s="120" t="s">
        <v>13</v>
      </c>
      <c r="X255" s="124" t="s">
        <v>242</v>
      </c>
      <c r="Y255" s="125" t="s">
        <v>21</v>
      </c>
      <c r="Z255" s="126" t="s">
        <v>53</v>
      </c>
      <c r="AA255" s="127"/>
      <c r="AB255" s="127" t="s">
        <v>247</v>
      </c>
      <c r="AC255" s="119" t="s">
        <v>18</v>
      </c>
      <c r="AD255" s="128" t="str">
        <f t="shared" si="132"/>
        <v>710_73_1380_5_116_12_</v>
      </c>
      <c r="AE255" s="120"/>
      <c r="AF255" s="884" t="str">
        <f t="shared" si="133"/>
        <v>710_73_1380_5_116_12  Grundriss I Planausschnitt 2 - Achse D-F / 1-5</v>
      </c>
    </row>
    <row r="256" spans="1:32" s="445" customFormat="1" ht="12.75" customHeight="1" x14ac:dyDescent="0.25">
      <c r="A256" s="856">
        <v>710</v>
      </c>
      <c r="B256" s="118">
        <v>73</v>
      </c>
      <c r="C256" s="119" t="s">
        <v>11</v>
      </c>
      <c r="D256" s="120" t="s">
        <v>98</v>
      </c>
      <c r="E256" s="119" t="s">
        <v>185</v>
      </c>
      <c r="F256" s="119" t="s">
        <v>276</v>
      </c>
      <c r="G256" s="951"/>
      <c r="H256" s="859" t="s">
        <v>589</v>
      </c>
      <c r="I256" s="964" t="s">
        <v>1556</v>
      </c>
      <c r="J256" s="856" t="s">
        <v>904</v>
      </c>
      <c r="K256" s="120" t="s">
        <v>55</v>
      </c>
      <c r="L256" s="118" t="s">
        <v>904</v>
      </c>
      <c r="M256" s="859" t="s">
        <v>589</v>
      </c>
      <c r="N256" s="859" t="s">
        <v>589</v>
      </c>
      <c r="O256" s="124"/>
      <c r="P256" s="965" t="s">
        <v>101</v>
      </c>
      <c r="Q256" s="121" t="s">
        <v>102</v>
      </c>
      <c r="R256" s="121" t="s">
        <v>103</v>
      </c>
      <c r="S256" s="122" t="s">
        <v>248</v>
      </c>
      <c r="T256" s="122" t="s">
        <v>176</v>
      </c>
      <c r="U256" s="122" t="s">
        <v>323</v>
      </c>
      <c r="V256" s="123"/>
      <c r="W256" s="120" t="s">
        <v>13</v>
      </c>
      <c r="X256" s="124" t="s">
        <v>242</v>
      </c>
      <c r="Y256" s="125" t="s">
        <v>21</v>
      </c>
      <c r="Z256" s="126" t="s">
        <v>53</v>
      </c>
      <c r="AA256" s="127"/>
      <c r="AB256" s="127" t="s">
        <v>247</v>
      </c>
      <c r="AC256" s="119" t="s">
        <v>18</v>
      </c>
      <c r="AD256" s="128" t="str">
        <f t="shared" si="132"/>
        <v>710_73_1380_5_116_13_</v>
      </c>
      <c r="AE256" s="120"/>
      <c r="AF256" s="884" t="str">
        <f t="shared" si="133"/>
        <v>710_73_1380_5_116_13  Grundriss I Planausschnitt 3 - Achse D-F / 5-9</v>
      </c>
    </row>
    <row r="257" spans="1:32" s="445" customFormat="1" ht="12.75" customHeight="1" x14ac:dyDescent="0.25">
      <c r="A257" s="856">
        <v>710</v>
      </c>
      <c r="B257" s="118">
        <v>73</v>
      </c>
      <c r="C257" s="119" t="s">
        <v>11</v>
      </c>
      <c r="D257" s="120" t="s">
        <v>98</v>
      </c>
      <c r="E257" s="119" t="s">
        <v>185</v>
      </c>
      <c r="F257" s="119" t="s">
        <v>280</v>
      </c>
      <c r="G257" s="951"/>
      <c r="H257" s="859" t="s">
        <v>589</v>
      </c>
      <c r="I257" s="964" t="s">
        <v>1556</v>
      </c>
      <c r="J257" s="856" t="s">
        <v>904</v>
      </c>
      <c r="K257" s="120" t="s">
        <v>55</v>
      </c>
      <c r="L257" s="118" t="s">
        <v>904</v>
      </c>
      <c r="M257" s="859" t="s">
        <v>589</v>
      </c>
      <c r="N257" s="859" t="s">
        <v>589</v>
      </c>
      <c r="O257" s="124"/>
      <c r="P257" s="965" t="s">
        <v>101</v>
      </c>
      <c r="Q257" s="121" t="s">
        <v>102</v>
      </c>
      <c r="R257" s="121" t="s">
        <v>103</v>
      </c>
      <c r="S257" s="122" t="s">
        <v>248</v>
      </c>
      <c r="T257" s="122" t="s">
        <v>176</v>
      </c>
      <c r="U257" s="122" t="s">
        <v>317</v>
      </c>
      <c r="V257" s="123"/>
      <c r="W257" s="120" t="s">
        <v>13</v>
      </c>
      <c r="X257" s="124" t="s">
        <v>242</v>
      </c>
      <c r="Y257" s="125" t="s">
        <v>21</v>
      </c>
      <c r="Z257" s="126" t="s">
        <v>53</v>
      </c>
      <c r="AA257" s="127"/>
      <c r="AB257" s="127" t="s">
        <v>247</v>
      </c>
      <c r="AC257" s="119" t="s">
        <v>18</v>
      </c>
      <c r="AD257" s="128" t="str">
        <f t="shared" si="132"/>
        <v>710_73_1380_5_116_14_</v>
      </c>
      <c r="AE257" s="120"/>
      <c r="AF257" s="884" t="str">
        <f t="shared" si="133"/>
        <v>710_73_1380_5_116_14  Grundriss I Planausschnitt 4 - Achse A-D / 5-9</v>
      </c>
    </row>
    <row r="258" spans="1:32" s="445" customFormat="1" ht="12.75" customHeight="1" x14ac:dyDescent="0.25">
      <c r="A258" s="856">
        <v>710</v>
      </c>
      <c r="B258" s="118">
        <v>73</v>
      </c>
      <c r="C258" s="119" t="s">
        <v>11</v>
      </c>
      <c r="D258" s="120" t="s">
        <v>98</v>
      </c>
      <c r="E258" s="119" t="s">
        <v>185</v>
      </c>
      <c r="F258" s="119" t="s">
        <v>371</v>
      </c>
      <c r="G258" s="951"/>
      <c r="H258" s="859" t="s">
        <v>589</v>
      </c>
      <c r="I258" s="964" t="s">
        <v>1556</v>
      </c>
      <c r="J258" s="856" t="s">
        <v>904</v>
      </c>
      <c r="K258" s="120" t="s">
        <v>55</v>
      </c>
      <c r="L258" s="118" t="s">
        <v>904</v>
      </c>
      <c r="M258" s="859" t="s">
        <v>589</v>
      </c>
      <c r="N258" s="859" t="s">
        <v>589</v>
      </c>
      <c r="O258" s="124"/>
      <c r="P258" s="965" t="s">
        <v>101</v>
      </c>
      <c r="Q258" s="121" t="s">
        <v>102</v>
      </c>
      <c r="R258" s="121" t="s">
        <v>103</v>
      </c>
      <c r="S258" s="122" t="s">
        <v>248</v>
      </c>
      <c r="T258" s="122" t="s">
        <v>176</v>
      </c>
      <c r="U258" s="122" t="s">
        <v>318</v>
      </c>
      <c r="V258" s="123"/>
      <c r="W258" s="120" t="s">
        <v>13</v>
      </c>
      <c r="X258" s="124" t="s">
        <v>242</v>
      </c>
      <c r="Y258" s="125" t="s">
        <v>21</v>
      </c>
      <c r="Z258" s="126" t="s">
        <v>30</v>
      </c>
      <c r="AA258" s="127"/>
      <c r="AB258" s="127" t="s">
        <v>247</v>
      </c>
      <c r="AC258" s="119" t="s">
        <v>18</v>
      </c>
      <c r="AD258" s="128" t="str">
        <f t="shared" si="132"/>
        <v>710_73_1380_5_116_20_</v>
      </c>
      <c r="AE258" s="120"/>
      <c r="AF258" s="884" t="str">
        <f t="shared" si="133"/>
        <v>710_73_1380_5_116_20  Grundriss II Übersichtsplan</v>
      </c>
    </row>
    <row r="259" spans="1:32" s="445" customFormat="1" ht="12.75" customHeight="1" x14ac:dyDescent="0.25">
      <c r="A259" s="856">
        <v>710</v>
      </c>
      <c r="B259" s="118">
        <v>73</v>
      </c>
      <c r="C259" s="119" t="s">
        <v>11</v>
      </c>
      <c r="D259" s="120" t="s">
        <v>98</v>
      </c>
      <c r="E259" s="119" t="s">
        <v>185</v>
      </c>
      <c r="F259" s="119" t="s">
        <v>406</v>
      </c>
      <c r="G259" s="951"/>
      <c r="H259" s="859" t="s">
        <v>589</v>
      </c>
      <c r="I259" s="964" t="s">
        <v>1556</v>
      </c>
      <c r="J259" s="856" t="s">
        <v>904</v>
      </c>
      <c r="K259" s="120" t="s">
        <v>55</v>
      </c>
      <c r="L259" s="118" t="s">
        <v>904</v>
      </c>
      <c r="M259" s="859" t="s">
        <v>589</v>
      </c>
      <c r="N259" s="859" t="s">
        <v>589</v>
      </c>
      <c r="O259" s="124"/>
      <c r="P259" s="965" t="s">
        <v>101</v>
      </c>
      <c r="Q259" s="121" t="s">
        <v>102</v>
      </c>
      <c r="R259" s="121" t="s">
        <v>103</v>
      </c>
      <c r="S259" s="122" t="s">
        <v>248</v>
      </c>
      <c r="T259" s="122" t="s">
        <v>176</v>
      </c>
      <c r="U259" s="122" t="s">
        <v>319</v>
      </c>
      <c r="V259" s="123"/>
      <c r="W259" s="120" t="s">
        <v>13</v>
      </c>
      <c r="X259" s="124" t="s">
        <v>242</v>
      </c>
      <c r="Y259" s="125" t="s">
        <v>21</v>
      </c>
      <c r="Z259" s="126" t="s">
        <v>53</v>
      </c>
      <c r="AA259" s="127"/>
      <c r="AB259" s="127" t="s">
        <v>247</v>
      </c>
      <c r="AC259" s="119" t="s">
        <v>18</v>
      </c>
      <c r="AD259" s="128" t="str">
        <f t="shared" si="132"/>
        <v>710_73_1380_5_116_21_</v>
      </c>
      <c r="AE259" s="120"/>
      <c r="AF259" s="884" t="str">
        <f t="shared" si="133"/>
        <v>710_73_1380_5_116_21  Grundriss II Planausschnitt 1 - Achse A-D / 1-5</v>
      </c>
    </row>
    <row r="260" spans="1:32" s="445" customFormat="1" ht="12.75" customHeight="1" x14ac:dyDescent="0.25">
      <c r="A260" s="856">
        <v>710</v>
      </c>
      <c r="B260" s="118">
        <v>73</v>
      </c>
      <c r="C260" s="119" t="s">
        <v>11</v>
      </c>
      <c r="D260" s="120" t="s">
        <v>98</v>
      </c>
      <c r="E260" s="119" t="s">
        <v>185</v>
      </c>
      <c r="F260" s="119" t="s">
        <v>407</v>
      </c>
      <c r="G260" s="951"/>
      <c r="H260" s="859" t="s">
        <v>589</v>
      </c>
      <c r="I260" s="964" t="s">
        <v>1556</v>
      </c>
      <c r="J260" s="856" t="s">
        <v>904</v>
      </c>
      <c r="K260" s="120" t="s">
        <v>55</v>
      </c>
      <c r="L260" s="118" t="s">
        <v>904</v>
      </c>
      <c r="M260" s="859" t="s">
        <v>589</v>
      </c>
      <c r="N260" s="859" t="s">
        <v>589</v>
      </c>
      <c r="O260" s="124"/>
      <c r="P260" s="965" t="s">
        <v>101</v>
      </c>
      <c r="Q260" s="121" t="s">
        <v>102</v>
      </c>
      <c r="R260" s="121" t="s">
        <v>103</v>
      </c>
      <c r="S260" s="122" t="s">
        <v>248</v>
      </c>
      <c r="T260" s="122" t="s">
        <v>176</v>
      </c>
      <c r="U260" s="122" t="s">
        <v>321</v>
      </c>
      <c r="V260" s="123"/>
      <c r="W260" s="120" t="s">
        <v>13</v>
      </c>
      <c r="X260" s="124" t="s">
        <v>242</v>
      </c>
      <c r="Y260" s="125" t="s">
        <v>21</v>
      </c>
      <c r="Z260" s="126" t="s">
        <v>53</v>
      </c>
      <c r="AA260" s="127"/>
      <c r="AB260" s="127" t="s">
        <v>247</v>
      </c>
      <c r="AC260" s="119" t="s">
        <v>18</v>
      </c>
      <c r="AD260" s="128" t="str">
        <f t="shared" si="132"/>
        <v>710_73_1380_5_116_22_</v>
      </c>
      <c r="AE260" s="120"/>
      <c r="AF260" s="884" t="str">
        <f t="shared" si="133"/>
        <v>710_73_1380_5_116_22  Grundriss II Planausschnitt 2 - Achse D-F / 1-5</v>
      </c>
    </row>
    <row r="261" spans="1:32" s="445" customFormat="1" ht="12.75" customHeight="1" x14ac:dyDescent="0.25">
      <c r="A261" s="856">
        <v>710</v>
      </c>
      <c r="B261" s="118">
        <v>73</v>
      </c>
      <c r="C261" s="119" t="s">
        <v>11</v>
      </c>
      <c r="D261" s="120" t="s">
        <v>98</v>
      </c>
      <c r="E261" s="119" t="s">
        <v>185</v>
      </c>
      <c r="F261" s="119" t="s">
        <v>543</v>
      </c>
      <c r="G261" s="951"/>
      <c r="H261" s="859" t="s">
        <v>589</v>
      </c>
      <c r="I261" s="964" t="s">
        <v>1556</v>
      </c>
      <c r="J261" s="856" t="s">
        <v>904</v>
      </c>
      <c r="K261" s="120" t="s">
        <v>55</v>
      </c>
      <c r="L261" s="118" t="s">
        <v>904</v>
      </c>
      <c r="M261" s="859" t="s">
        <v>589</v>
      </c>
      <c r="N261" s="859" t="s">
        <v>589</v>
      </c>
      <c r="O261" s="124"/>
      <c r="P261" s="965" t="s">
        <v>101</v>
      </c>
      <c r="Q261" s="121" t="s">
        <v>102</v>
      </c>
      <c r="R261" s="121" t="s">
        <v>103</v>
      </c>
      <c r="S261" s="122" t="s">
        <v>248</v>
      </c>
      <c r="T261" s="122" t="s">
        <v>176</v>
      </c>
      <c r="U261" s="122" t="s">
        <v>322</v>
      </c>
      <c r="V261" s="123"/>
      <c r="W261" s="120" t="s">
        <v>13</v>
      </c>
      <c r="X261" s="124" t="s">
        <v>242</v>
      </c>
      <c r="Y261" s="125" t="s">
        <v>21</v>
      </c>
      <c r="Z261" s="126" t="s">
        <v>53</v>
      </c>
      <c r="AA261" s="127"/>
      <c r="AB261" s="127" t="s">
        <v>247</v>
      </c>
      <c r="AC261" s="119" t="s">
        <v>18</v>
      </c>
      <c r="AD261" s="128" t="str">
        <f t="shared" si="132"/>
        <v>710_73_1380_5_116_23_</v>
      </c>
      <c r="AE261" s="120"/>
      <c r="AF261" s="884" t="str">
        <f t="shared" si="133"/>
        <v>710_73_1380_5_116_23  Grundriss II Planausschnitt 3 - Achse D-F / 5-9</v>
      </c>
    </row>
    <row r="262" spans="1:32" s="445" customFormat="1" ht="12.75" customHeight="1" x14ac:dyDescent="0.25">
      <c r="A262" s="856">
        <v>710</v>
      </c>
      <c r="B262" s="118">
        <v>73</v>
      </c>
      <c r="C262" s="119" t="s">
        <v>11</v>
      </c>
      <c r="D262" s="120" t="s">
        <v>98</v>
      </c>
      <c r="E262" s="119" t="s">
        <v>185</v>
      </c>
      <c r="F262" s="119" t="s">
        <v>544</v>
      </c>
      <c r="G262" s="951"/>
      <c r="H262" s="859" t="s">
        <v>589</v>
      </c>
      <c r="I262" s="964" t="s">
        <v>1556</v>
      </c>
      <c r="J262" s="856" t="s">
        <v>904</v>
      </c>
      <c r="K262" s="120" t="s">
        <v>55</v>
      </c>
      <c r="L262" s="118" t="s">
        <v>904</v>
      </c>
      <c r="M262" s="859" t="s">
        <v>589</v>
      </c>
      <c r="N262" s="859" t="s">
        <v>589</v>
      </c>
      <c r="O262" s="124"/>
      <c r="P262" s="965" t="s">
        <v>101</v>
      </c>
      <c r="Q262" s="121" t="s">
        <v>102</v>
      </c>
      <c r="R262" s="121" t="s">
        <v>103</v>
      </c>
      <c r="S262" s="122" t="s">
        <v>248</v>
      </c>
      <c r="T262" s="122" t="s">
        <v>176</v>
      </c>
      <c r="U262" s="122" t="s">
        <v>320</v>
      </c>
      <c r="V262" s="123"/>
      <c r="W262" s="120" t="s">
        <v>13</v>
      </c>
      <c r="X262" s="124" t="s">
        <v>242</v>
      </c>
      <c r="Y262" s="125" t="s">
        <v>21</v>
      </c>
      <c r="Z262" s="126" t="s">
        <v>53</v>
      </c>
      <c r="AA262" s="127"/>
      <c r="AB262" s="127" t="s">
        <v>247</v>
      </c>
      <c r="AC262" s="119" t="s">
        <v>18</v>
      </c>
      <c r="AD262" s="128" t="str">
        <f t="shared" si="132"/>
        <v>710_73_1380_5_116_24_</v>
      </c>
      <c r="AE262" s="120"/>
      <c r="AF262" s="884" t="str">
        <f t="shared" si="133"/>
        <v>710_73_1380_5_116_24  Grundriss II Planausschnitt 4 - Achse A-D / 5-9</v>
      </c>
    </row>
    <row r="263" spans="1:32" s="188" customFormat="1" ht="12.75" customHeight="1" x14ac:dyDescent="0.25">
      <c r="A263" s="29"/>
      <c r="B263" s="5"/>
      <c r="C263" s="20"/>
      <c r="D263" s="19"/>
      <c r="E263" s="20"/>
      <c r="F263" s="20"/>
      <c r="G263" s="951"/>
      <c r="H263" s="966"/>
      <c r="I263" s="160"/>
      <c r="J263" s="856"/>
      <c r="K263" s="120"/>
      <c r="L263" s="118"/>
      <c r="M263" s="859"/>
      <c r="N263" s="859"/>
      <c r="O263" s="39"/>
      <c r="P263" s="537"/>
      <c r="Q263" s="25"/>
      <c r="R263" s="25"/>
      <c r="S263" s="18"/>
      <c r="T263" s="18"/>
      <c r="U263" s="18"/>
      <c r="V263" s="46"/>
      <c r="W263" s="19"/>
      <c r="X263" s="39"/>
      <c r="Y263" s="43"/>
      <c r="Z263" s="22"/>
      <c r="AA263" s="23"/>
      <c r="AB263" s="23"/>
      <c r="AC263" s="20"/>
      <c r="AD263" s="6"/>
      <c r="AE263" s="19"/>
      <c r="AF263" s="45"/>
    </row>
    <row r="264" spans="1:32" s="445" customFormat="1" ht="12.75" customHeight="1" x14ac:dyDescent="0.25">
      <c r="A264" s="856">
        <v>710</v>
      </c>
      <c r="B264" s="118">
        <v>73</v>
      </c>
      <c r="C264" s="119" t="s">
        <v>11</v>
      </c>
      <c r="D264" s="120" t="s">
        <v>98</v>
      </c>
      <c r="E264" s="119" t="s">
        <v>186</v>
      </c>
      <c r="F264" s="119" t="s">
        <v>25</v>
      </c>
      <c r="G264" s="951" t="s">
        <v>19</v>
      </c>
      <c r="H264" s="918">
        <v>43958</v>
      </c>
      <c r="I264" s="964" t="s">
        <v>1556</v>
      </c>
      <c r="J264" s="856" t="s">
        <v>904</v>
      </c>
      <c r="K264" s="120" t="s">
        <v>55</v>
      </c>
      <c r="L264" s="118" t="s">
        <v>904</v>
      </c>
      <c r="M264" s="859"/>
      <c r="N264" s="859"/>
      <c r="O264" s="124"/>
      <c r="P264" s="965" t="s">
        <v>101</v>
      </c>
      <c r="Q264" s="121" t="s">
        <v>102</v>
      </c>
      <c r="R264" s="121" t="s">
        <v>103</v>
      </c>
      <c r="S264" s="122" t="s">
        <v>248</v>
      </c>
      <c r="T264" s="122" t="s">
        <v>174</v>
      </c>
      <c r="U264" s="122" t="s">
        <v>152</v>
      </c>
      <c r="V264" s="123"/>
      <c r="W264" s="120" t="s">
        <v>13</v>
      </c>
      <c r="X264" s="124" t="s">
        <v>242</v>
      </c>
      <c r="Y264" s="125" t="s">
        <v>21</v>
      </c>
      <c r="Z264" s="126" t="s">
        <v>32</v>
      </c>
      <c r="AA264" s="127"/>
      <c r="AB264" s="127" t="s">
        <v>247</v>
      </c>
      <c r="AC264" s="119" t="s">
        <v>34</v>
      </c>
      <c r="AD264" s="128" t="str">
        <f>IF(A264="","",A264&amp;"_"&amp;B264&amp;"_"&amp;C264&amp;"_"&amp;D264&amp;"_"&amp;E264&amp;"_"&amp;F264&amp;"_"&amp;G264)</f>
        <v>710_73_1380_5_317_01_A</v>
      </c>
      <c r="AE264" s="120"/>
      <c r="AF264" s="884" t="str">
        <f>IF(A264="","",A264&amp;"_"&amp;B264&amp;"_"&amp;C264&amp;"_"&amp;D264&amp;"_"&amp;E264&amp;"_"&amp;F264&amp;"  "&amp;U264)</f>
        <v>710_73_1380_5_317_01  Topologieschema</v>
      </c>
    </row>
    <row r="265" spans="1:32" s="188" customFormat="1" ht="12.75" customHeight="1" x14ac:dyDescent="0.25">
      <c r="A265" s="29">
        <v>710</v>
      </c>
      <c r="B265" s="5">
        <v>73</v>
      </c>
      <c r="C265" s="20" t="s">
        <v>11</v>
      </c>
      <c r="D265" s="19" t="s">
        <v>98</v>
      </c>
      <c r="E265" s="20" t="s">
        <v>186</v>
      </c>
      <c r="F265" s="20" t="s">
        <v>25</v>
      </c>
      <c r="G265" s="932" t="s">
        <v>56</v>
      </c>
      <c r="H265" s="911">
        <v>44529</v>
      </c>
      <c r="I265" s="854" t="s">
        <v>1557</v>
      </c>
      <c r="J265" s="185" t="s">
        <v>904</v>
      </c>
      <c r="K265" s="132" t="s">
        <v>55</v>
      </c>
      <c r="L265" s="5" t="s">
        <v>904</v>
      </c>
      <c r="M265" s="135">
        <v>44557</v>
      </c>
      <c r="N265" s="135">
        <v>44592</v>
      </c>
      <c r="O265" s="39"/>
      <c r="P265" s="537" t="s">
        <v>101</v>
      </c>
      <c r="Q265" s="25" t="s">
        <v>102</v>
      </c>
      <c r="R265" s="25" t="s">
        <v>103</v>
      </c>
      <c r="S265" s="18" t="s">
        <v>248</v>
      </c>
      <c r="T265" s="18" t="s">
        <v>174</v>
      </c>
      <c r="U265" s="18" t="s">
        <v>152</v>
      </c>
      <c r="V265" s="46"/>
      <c r="W265" s="19" t="s">
        <v>13</v>
      </c>
      <c r="X265" s="39" t="s">
        <v>242</v>
      </c>
      <c r="Y265" s="43" t="s">
        <v>21</v>
      </c>
      <c r="Z265" s="22" t="s">
        <v>32</v>
      </c>
      <c r="AA265" s="23"/>
      <c r="AB265" s="23" t="s">
        <v>247</v>
      </c>
      <c r="AC265" s="20" t="s">
        <v>34</v>
      </c>
      <c r="AD265" s="6" t="str">
        <f>IF(A265="","",A265&amp;"_"&amp;B265&amp;"_"&amp;C265&amp;"_"&amp;D265&amp;"_"&amp;E265&amp;"_"&amp;F265&amp;"_"&amp;G265)</f>
        <v>710_73_1380_5_317_01_B</v>
      </c>
      <c r="AE265" s="19"/>
      <c r="AF265" s="45" t="str">
        <f>IF(A265="","",A265&amp;"_"&amp;B265&amp;"_"&amp;C265&amp;"_"&amp;D265&amp;"_"&amp;E265&amp;"_"&amp;F265&amp;"  "&amp;U265)</f>
        <v>710_73_1380_5_317_01  Topologieschema</v>
      </c>
    </row>
    <row r="266" spans="1:32" s="188" customFormat="1" ht="12.75" customHeight="1" x14ac:dyDescent="0.25">
      <c r="A266" s="29"/>
      <c r="B266" s="5"/>
      <c r="C266" s="20"/>
      <c r="D266" s="19"/>
      <c r="E266" s="20"/>
      <c r="F266" s="20"/>
      <c r="G266" s="932"/>
      <c r="H266" s="911"/>
      <c r="I266" s="160"/>
      <c r="J266" s="185"/>
      <c r="K266" s="132"/>
      <c r="L266" s="5"/>
      <c r="M266" s="428"/>
      <c r="N266" s="5"/>
      <c r="O266" s="39"/>
      <c r="P266" s="537"/>
      <c r="Q266" s="25"/>
      <c r="R266" s="25"/>
      <c r="S266" s="18"/>
      <c r="T266" s="18"/>
      <c r="U266" s="18"/>
      <c r="V266" s="46"/>
      <c r="W266" s="19"/>
      <c r="X266" s="39"/>
      <c r="Y266" s="43"/>
      <c r="Z266" s="22"/>
      <c r="AA266" s="23"/>
      <c r="AB266" s="23"/>
      <c r="AC266" s="20"/>
      <c r="AD266" s="6"/>
      <c r="AE266" s="19"/>
      <c r="AF266" s="45"/>
    </row>
    <row r="267" spans="1:32" s="445" customFormat="1" ht="12.75" customHeight="1" x14ac:dyDescent="0.25">
      <c r="A267" s="856">
        <v>710</v>
      </c>
      <c r="B267" s="118">
        <v>73</v>
      </c>
      <c r="C267" s="119" t="s">
        <v>11</v>
      </c>
      <c r="D267" s="120" t="s">
        <v>98</v>
      </c>
      <c r="E267" s="119" t="s">
        <v>1606</v>
      </c>
      <c r="F267" s="119" t="s">
        <v>279</v>
      </c>
      <c r="G267" s="951" t="s">
        <v>19</v>
      </c>
      <c r="H267" s="918">
        <v>44529</v>
      </c>
      <c r="I267" s="964" t="s">
        <v>1556</v>
      </c>
      <c r="J267" s="856" t="s">
        <v>904</v>
      </c>
      <c r="K267" s="120" t="s">
        <v>55</v>
      </c>
      <c r="L267" s="118" t="s">
        <v>904</v>
      </c>
      <c r="M267" s="859">
        <v>44557</v>
      </c>
      <c r="N267" s="859">
        <v>44592</v>
      </c>
      <c r="O267" s="124"/>
      <c r="P267" s="965" t="s">
        <v>101</v>
      </c>
      <c r="Q267" s="121" t="s">
        <v>102</v>
      </c>
      <c r="R267" s="121" t="s">
        <v>103</v>
      </c>
      <c r="S267" s="122" t="s">
        <v>248</v>
      </c>
      <c r="T267" s="122" t="s">
        <v>1613</v>
      </c>
      <c r="U267" s="122" t="s">
        <v>314</v>
      </c>
      <c r="V267" s="123"/>
      <c r="W267" s="120" t="s">
        <v>13</v>
      </c>
      <c r="X267" s="124" t="s">
        <v>242</v>
      </c>
      <c r="Y267" s="125" t="s">
        <v>21</v>
      </c>
      <c r="Z267" s="126" t="s">
        <v>30</v>
      </c>
      <c r="AA267" s="127"/>
      <c r="AB267" s="127" t="s">
        <v>247</v>
      </c>
      <c r="AC267" s="119" t="s">
        <v>18</v>
      </c>
      <c r="AD267" s="128" t="str">
        <f t="shared" ref="AD267" si="134">IF(A267="","",A267&amp;"_"&amp;B267&amp;"_"&amp;C267&amp;"_"&amp;D267&amp;"_"&amp;E267&amp;"_"&amp;F267&amp;"_"&amp;G267)</f>
        <v>710_73_1380_5_118_10_A</v>
      </c>
      <c r="AE267" s="120"/>
      <c r="AF267" s="884" t="str">
        <f t="shared" ref="AF267" si="135">IF(A267="","",A267&amp;"_"&amp;B267&amp;"_"&amp;C267&amp;"_"&amp;D267&amp;"_"&amp;E267&amp;"_"&amp;F267&amp;"  "&amp;U267)</f>
        <v>710_73_1380_5_118_10  Grundriss I Übersichtsplan</v>
      </c>
    </row>
    <row r="268" spans="1:32" s="188" customFormat="1" ht="12.75" customHeight="1" x14ac:dyDescent="0.25">
      <c r="A268" s="29">
        <v>710</v>
      </c>
      <c r="B268" s="5">
        <v>73</v>
      </c>
      <c r="C268" s="20" t="s">
        <v>11</v>
      </c>
      <c r="D268" s="19" t="s">
        <v>98</v>
      </c>
      <c r="E268" s="20" t="s">
        <v>1606</v>
      </c>
      <c r="F268" s="20" t="s">
        <v>279</v>
      </c>
      <c r="G268" s="932" t="s">
        <v>56</v>
      </c>
      <c r="H268" s="911">
        <v>44995</v>
      </c>
      <c r="I268" s="854" t="s">
        <v>1557</v>
      </c>
      <c r="J268" s="185" t="s">
        <v>904</v>
      </c>
      <c r="K268" s="132" t="s">
        <v>55</v>
      </c>
      <c r="L268" s="5" t="s">
        <v>904</v>
      </c>
      <c r="M268" s="135">
        <v>45043</v>
      </c>
      <c r="N268" s="859"/>
      <c r="O268" s="39"/>
      <c r="P268" s="537" t="s">
        <v>101</v>
      </c>
      <c r="Q268" s="25" t="s">
        <v>102</v>
      </c>
      <c r="R268" s="25" t="s">
        <v>103</v>
      </c>
      <c r="S268" s="18" t="s">
        <v>248</v>
      </c>
      <c r="T268" s="18" t="s">
        <v>1613</v>
      </c>
      <c r="U268" s="18" t="s">
        <v>314</v>
      </c>
      <c r="V268" s="46"/>
      <c r="W268" s="19" t="s">
        <v>13</v>
      </c>
      <c r="X268" s="39" t="s">
        <v>242</v>
      </c>
      <c r="Y268" s="43" t="s">
        <v>21</v>
      </c>
      <c r="Z268" s="22" t="s">
        <v>30</v>
      </c>
      <c r="AA268" s="23"/>
      <c r="AB268" s="23" t="s">
        <v>247</v>
      </c>
      <c r="AC268" s="20" t="s">
        <v>18</v>
      </c>
      <c r="AD268" s="6" t="str">
        <f t="shared" ref="AD268:AD282" si="136">IF(A268="","",A268&amp;"_"&amp;B268&amp;"_"&amp;C268&amp;"_"&amp;D268&amp;"_"&amp;E268&amp;"_"&amp;F268&amp;"_"&amp;G268)</f>
        <v>710_73_1380_5_118_10_B</v>
      </c>
      <c r="AE268" s="19"/>
      <c r="AF268" s="45" t="str">
        <f t="shared" ref="AF268:AF282" si="137">IF(A268="","",A268&amp;"_"&amp;B268&amp;"_"&amp;C268&amp;"_"&amp;D268&amp;"_"&amp;E268&amp;"_"&amp;F268&amp;"  "&amp;U268)</f>
        <v>710_73_1380_5_118_10  Grundriss I Übersichtsplan</v>
      </c>
    </row>
    <row r="269" spans="1:32" s="445" customFormat="1" ht="12.75" customHeight="1" x14ac:dyDescent="0.25">
      <c r="A269" s="856">
        <v>710</v>
      </c>
      <c r="B269" s="118">
        <v>73</v>
      </c>
      <c r="C269" s="119" t="s">
        <v>11</v>
      </c>
      <c r="D269" s="120" t="s">
        <v>98</v>
      </c>
      <c r="E269" s="119" t="s">
        <v>1606</v>
      </c>
      <c r="F269" s="119" t="s">
        <v>108</v>
      </c>
      <c r="G269" s="951" t="s">
        <v>19</v>
      </c>
      <c r="H269" s="918">
        <v>44529</v>
      </c>
      <c r="I269" s="964" t="s">
        <v>1556</v>
      </c>
      <c r="J269" s="856" t="s">
        <v>904</v>
      </c>
      <c r="K269" s="120" t="s">
        <v>55</v>
      </c>
      <c r="L269" s="118" t="s">
        <v>904</v>
      </c>
      <c r="M269" s="859">
        <v>44557</v>
      </c>
      <c r="N269" s="859">
        <v>44592</v>
      </c>
      <c r="O269" s="124"/>
      <c r="P269" s="965" t="s">
        <v>101</v>
      </c>
      <c r="Q269" s="121" t="s">
        <v>102</v>
      </c>
      <c r="R269" s="121" t="s">
        <v>103</v>
      </c>
      <c r="S269" s="122" t="s">
        <v>248</v>
      </c>
      <c r="T269" s="122" t="s">
        <v>1613</v>
      </c>
      <c r="U269" s="122" t="s">
        <v>315</v>
      </c>
      <c r="V269" s="123"/>
      <c r="W269" s="120" t="s">
        <v>13</v>
      </c>
      <c r="X269" s="124" t="s">
        <v>242</v>
      </c>
      <c r="Y269" s="125" t="s">
        <v>21</v>
      </c>
      <c r="Z269" s="126" t="s">
        <v>53</v>
      </c>
      <c r="AA269" s="127"/>
      <c r="AB269" s="127" t="s">
        <v>247</v>
      </c>
      <c r="AC269" s="119" t="s">
        <v>28</v>
      </c>
      <c r="AD269" s="128" t="str">
        <f t="shared" ref="AD269" si="138">IF(A269="","",A269&amp;"_"&amp;B269&amp;"_"&amp;C269&amp;"_"&amp;D269&amp;"_"&amp;E269&amp;"_"&amp;F269&amp;"_"&amp;G269)</f>
        <v>710_73_1380_5_118_11_A</v>
      </c>
      <c r="AE269" s="120"/>
      <c r="AF269" s="884" t="str">
        <f t="shared" ref="AF269" si="139">IF(A269="","",A269&amp;"_"&amp;B269&amp;"_"&amp;C269&amp;"_"&amp;D269&amp;"_"&amp;E269&amp;"_"&amp;F269&amp;"  "&amp;U269)</f>
        <v>710_73_1380_5_118_11  Grundriss I Planausschnitt 1 - Achse A-D / 1-5</v>
      </c>
    </row>
    <row r="270" spans="1:32" s="188" customFormat="1" ht="12.75" customHeight="1" x14ac:dyDescent="0.25">
      <c r="A270" s="29">
        <v>710</v>
      </c>
      <c r="B270" s="5">
        <v>73</v>
      </c>
      <c r="C270" s="20" t="s">
        <v>11</v>
      </c>
      <c r="D270" s="19" t="s">
        <v>98</v>
      </c>
      <c r="E270" s="20" t="s">
        <v>1606</v>
      </c>
      <c r="F270" s="20" t="s">
        <v>108</v>
      </c>
      <c r="G270" s="932" t="s">
        <v>56</v>
      </c>
      <c r="H270" s="911">
        <v>44995</v>
      </c>
      <c r="I270" s="854" t="s">
        <v>1557</v>
      </c>
      <c r="J270" s="185" t="s">
        <v>904</v>
      </c>
      <c r="K270" s="132" t="s">
        <v>55</v>
      </c>
      <c r="L270" s="5" t="s">
        <v>904</v>
      </c>
      <c r="M270" s="135">
        <v>45043</v>
      </c>
      <c r="N270" s="859"/>
      <c r="O270" s="39"/>
      <c r="P270" s="537" t="s">
        <v>101</v>
      </c>
      <c r="Q270" s="25" t="s">
        <v>102</v>
      </c>
      <c r="R270" s="25" t="s">
        <v>103</v>
      </c>
      <c r="S270" s="18" t="s">
        <v>248</v>
      </c>
      <c r="T270" s="18" t="s">
        <v>1613</v>
      </c>
      <c r="U270" s="18" t="s">
        <v>315</v>
      </c>
      <c r="V270" s="46"/>
      <c r="W270" s="19" t="s">
        <v>13</v>
      </c>
      <c r="X270" s="39" t="s">
        <v>242</v>
      </c>
      <c r="Y270" s="43" t="s">
        <v>21</v>
      </c>
      <c r="Z270" s="22" t="s">
        <v>53</v>
      </c>
      <c r="AA270" s="23"/>
      <c r="AB270" s="23" t="s">
        <v>247</v>
      </c>
      <c r="AC270" s="20" t="s">
        <v>28</v>
      </c>
      <c r="AD270" s="6" t="str">
        <f t="shared" si="136"/>
        <v>710_73_1380_5_118_11_B</v>
      </c>
      <c r="AE270" s="19"/>
      <c r="AF270" s="45" t="str">
        <f t="shared" si="137"/>
        <v>710_73_1380_5_118_11  Grundriss I Planausschnitt 1 - Achse A-D / 1-5</v>
      </c>
    </row>
    <row r="271" spans="1:32" s="188" customFormat="1" ht="12.75" customHeight="1" x14ac:dyDescent="0.25">
      <c r="A271" s="29">
        <v>710</v>
      </c>
      <c r="B271" s="5">
        <v>73</v>
      </c>
      <c r="C271" s="20" t="s">
        <v>11</v>
      </c>
      <c r="D271" s="19" t="s">
        <v>98</v>
      </c>
      <c r="E271" s="20" t="s">
        <v>1606</v>
      </c>
      <c r="F271" s="20" t="s">
        <v>109</v>
      </c>
      <c r="G271" s="932" t="s">
        <v>19</v>
      </c>
      <c r="H271" s="911">
        <v>44995</v>
      </c>
      <c r="I271" s="854" t="s">
        <v>1557</v>
      </c>
      <c r="J271" s="185" t="s">
        <v>904</v>
      </c>
      <c r="K271" s="132" t="s">
        <v>55</v>
      </c>
      <c r="L271" s="5" t="s">
        <v>904</v>
      </c>
      <c r="M271" s="135">
        <v>45043</v>
      </c>
      <c r="N271" s="859"/>
      <c r="O271" s="39"/>
      <c r="P271" s="537" t="s">
        <v>101</v>
      </c>
      <c r="Q271" s="25" t="s">
        <v>102</v>
      </c>
      <c r="R271" s="25" t="s">
        <v>103</v>
      </c>
      <c r="S271" s="18" t="s">
        <v>248</v>
      </c>
      <c r="T271" s="18" t="s">
        <v>1613</v>
      </c>
      <c r="U271" s="18" t="s">
        <v>2667</v>
      </c>
      <c r="V271" s="46"/>
      <c r="W271" s="19" t="s">
        <v>13</v>
      </c>
      <c r="X271" s="39" t="s">
        <v>242</v>
      </c>
      <c r="Y271" s="43" t="s">
        <v>21</v>
      </c>
      <c r="Z271" s="22" t="s">
        <v>53</v>
      </c>
      <c r="AA271" s="23"/>
      <c r="AB271" s="23" t="s">
        <v>247</v>
      </c>
      <c r="AC271" s="20" t="s">
        <v>28</v>
      </c>
      <c r="AD271" s="6" t="str">
        <f t="shared" ref="AD271" si="140">IF(A271="","",A271&amp;"_"&amp;B271&amp;"_"&amp;C271&amp;"_"&amp;D271&amp;"_"&amp;E271&amp;"_"&amp;F271&amp;"_"&amp;G271)</f>
        <v>710_73_1380_5_118_12_A</v>
      </c>
      <c r="AE271" s="19"/>
      <c r="AF271" s="45" t="str">
        <f t="shared" ref="AF271" si="141">IF(A271="","",A271&amp;"_"&amp;B271&amp;"_"&amp;C271&amp;"_"&amp;D271&amp;"_"&amp;E271&amp;"_"&amp;F271&amp;"  "&amp;U271)</f>
        <v>710_73_1380_5_118_12  Grundriss I Planausschnitt 2</v>
      </c>
    </row>
    <row r="272" spans="1:32" s="188" customFormat="1" ht="12.75" customHeight="1" x14ac:dyDescent="0.25">
      <c r="A272" s="29">
        <v>710</v>
      </c>
      <c r="B272" s="5">
        <v>73</v>
      </c>
      <c r="C272" s="20" t="s">
        <v>11</v>
      </c>
      <c r="D272" s="19" t="s">
        <v>98</v>
      </c>
      <c r="E272" s="20" t="s">
        <v>1606</v>
      </c>
      <c r="F272" s="20" t="s">
        <v>276</v>
      </c>
      <c r="G272" s="932" t="s">
        <v>19</v>
      </c>
      <c r="H272" s="911">
        <v>44995</v>
      </c>
      <c r="I272" s="854" t="s">
        <v>1557</v>
      </c>
      <c r="J272" s="185" t="s">
        <v>904</v>
      </c>
      <c r="K272" s="132" t="s">
        <v>55</v>
      </c>
      <c r="L272" s="5" t="s">
        <v>904</v>
      </c>
      <c r="M272" s="135">
        <v>45043</v>
      </c>
      <c r="N272" s="859"/>
      <c r="O272" s="39"/>
      <c r="P272" s="537" t="s">
        <v>101</v>
      </c>
      <c r="Q272" s="25" t="s">
        <v>102</v>
      </c>
      <c r="R272" s="25" t="s">
        <v>103</v>
      </c>
      <c r="S272" s="18" t="s">
        <v>248</v>
      </c>
      <c r="T272" s="18" t="s">
        <v>1613</v>
      </c>
      <c r="U272" s="18" t="s">
        <v>2668</v>
      </c>
      <c r="V272" s="46"/>
      <c r="W272" s="19" t="s">
        <v>13</v>
      </c>
      <c r="X272" s="39" t="s">
        <v>242</v>
      </c>
      <c r="Y272" s="43" t="s">
        <v>21</v>
      </c>
      <c r="Z272" s="22" t="s">
        <v>53</v>
      </c>
      <c r="AA272" s="23"/>
      <c r="AB272" s="23" t="s">
        <v>247</v>
      </c>
      <c r="AC272" s="20" t="s">
        <v>28</v>
      </c>
      <c r="AD272" s="6" t="str">
        <f t="shared" ref="AD272" si="142">IF(A272="","",A272&amp;"_"&amp;B272&amp;"_"&amp;C272&amp;"_"&amp;D272&amp;"_"&amp;E272&amp;"_"&amp;F272&amp;"_"&amp;G272)</f>
        <v>710_73_1380_5_118_13_A</v>
      </c>
      <c r="AE272" s="19"/>
      <c r="AF272" s="45" t="str">
        <f t="shared" ref="AF272" si="143">IF(A272="","",A272&amp;"_"&amp;B272&amp;"_"&amp;C272&amp;"_"&amp;D272&amp;"_"&amp;E272&amp;"_"&amp;F272&amp;"  "&amp;U272)</f>
        <v>710_73_1380_5_118_13  Grundriss I Planausschnitt 3</v>
      </c>
    </row>
    <row r="273" spans="1:32" s="445" customFormat="1" ht="12.75" customHeight="1" x14ac:dyDescent="0.25">
      <c r="A273" s="856">
        <v>710</v>
      </c>
      <c r="B273" s="118">
        <v>73</v>
      </c>
      <c r="C273" s="119" t="s">
        <v>11</v>
      </c>
      <c r="D273" s="120" t="s">
        <v>98</v>
      </c>
      <c r="E273" s="119" t="s">
        <v>1606</v>
      </c>
      <c r="F273" s="119" t="s">
        <v>280</v>
      </c>
      <c r="G273" s="951" t="s">
        <v>19</v>
      </c>
      <c r="H273" s="918">
        <v>44529</v>
      </c>
      <c r="I273" s="964" t="s">
        <v>1556</v>
      </c>
      <c r="J273" s="856" t="s">
        <v>904</v>
      </c>
      <c r="K273" s="120" t="s">
        <v>55</v>
      </c>
      <c r="L273" s="118" t="s">
        <v>904</v>
      </c>
      <c r="M273" s="859">
        <v>44557</v>
      </c>
      <c r="N273" s="859">
        <v>44592</v>
      </c>
      <c r="O273" s="124"/>
      <c r="P273" s="965" t="s">
        <v>101</v>
      </c>
      <c r="Q273" s="121" t="s">
        <v>102</v>
      </c>
      <c r="R273" s="121" t="s">
        <v>103</v>
      </c>
      <c r="S273" s="122" t="s">
        <v>248</v>
      </c>
      <c r="T273" s="122" t="s">
        <v>1613</v>
      </c>
      <c r="U273" s="122" t="s">
        <v>317</v>
      </c>
      <c r="V273" s="123"/>
      <c r="W273" s="120" t="s">
        <v>13</v>
      </c>
      <c r="X273" s="124" t="s">
        <v>242</v>
      </c>
      <c r="Y273" s="125" t="s">
        <v>21</v>
      </c>
      <c r="Z273" s="126" t="s">
        <v>53</v>
      </c>
      <c r="AA273" s="127"/>
      <c r="AB273" s="127" t="s">
        <v>247</v>
      </c>
      <c r="AC273" s="119" t="s">
        <v>28</v>
      </c>
      <c r="AD273" s="128" t="str">
        <f t="shared" ref="AD273" si="144">IF(A273="","",A273&amp;"_"&amp;B273&amp;"_"&amp;C273&amp;"_"&amp;D273&amp;"_"&amp;E273&amp;"_"&amp;F273&amp;"_"&amp;G273)</f>
        <v>710_73_1380_5_118_14_A</v>
      </c>
      <c r="AE273" s="120"/>
      <c r="AF273" s="884" t="str">
        <f t="shared" ref="AF273" si="145">IF(A273="","",A273&amp;"_"&amp;B273&amp;"_"&amp;C273&amp;"_"&amp;D273&amp;"_"&amp;E273&amp;"_"&amp;F273&amp;"  "&amp;U273)</f>
        <v>710_73_1380_5_118_14  Grundriss I Planausschnitt 4 - Achse A-D / 5-9</v>
      </c>
    </row>
    <row r="274" spans="1:32" s="188" customFormat="1" ht="12.75" customHeight="1" x14ac:dyDescent="0.25">
      <c r="A274" s="29">
        <v>710</v>
      </c>
      <c r="B274" s="5">
        <v>73</v>
      </c>
      <c r="C274" s="20" t="s">
        <v>11</v>
      </c>
      <c r="D274" s="19" t="s">
        <v>98</v>
      </c>
      <c r="E274" s="20" t="s">
        <v>1606</v>
      </c>
      <c r="F274" s="20" t="s">
        <v>280</v>
      </c>
      <c r="G274" s="932" t="s">
        <v>56</v>
      </c>
      <c r="H274" s="911">
        <v>44995</v>
      </c>
      <c r="I274" s="854" t="s">
        <v>1557</v>
      </c>
      <c r="J274" s="185" t="s">
        <v>904</v>
      </c>
      <c r="K274" s="132" t="s">
        <v>55</v>
      </c>
      <c r="L274" s="5" t="s">
        <v>904</v>
      </c>
      <c r="M274" s="135">
        <v>45043</v>
      </c>
      <c r="N274" s="859"/>
      <c r="O274" s="39"/>
      <c r="P274" s="537" t="s">
        <v>101</v>
      </c>
      <c r="Q274" s="25" t="s">
        <v>102</v>
      </c>
      <c r="R274" s="25" t="s">
        <v>103</v>
      </c>
      <c r="S274" s="18" t="s">
        <v>248</v>
      </c>
      <c r="T274" s="18" t="s">
        <v>1613</v>
      </c>
      <c r="U274" s="18" t="s">
        <v>317</v>
      </c>
      <c r="V274" s="46"/>
      <c r="W274" s="19" t="s">
        <v>13</v>
      </c>
      <c r="X274" s="39" t="s">
        <v>242</v>
      </c>
      <c r="Y274" s="43" t="s">
        <v>21</v>
      </c>
      <c r="Z274" s="22" t="s">
        <v>53</v>
      </c>
      <c r="AA274" s="23"/>
      <c r="AB274" s="23" t="s">
        <v>247</v>
      </c>
      <c r="AC274" s="20" t="s">
        <v>28</v>
      </c>
      <c r="AD274" s="6" t="str">
        <f t="shared" si="136"/>
        <v>710_73_1380_5_118_14_B</v>
      </c>
      <c r="AE274" s="19"/>
      <c r="AF274" s="45" t="str">
        <f t="shared" si="137"/>
        <v>710_73_1380_5_118_14  Grundriss I Planausschnitt 4 - Achse A-D / 5-9</v>
      </c>
    </row>
    <row r="275" spans="1:32" s="445" customFormat="1" ht="12.75" customHeight="1" x14ac:dyDescent="0.25">
      <c r="A275" s="856">
        <v>710</v>
      </c>
      <c r="B275" s="118">
        <v>73</v>
      </c>
      <c r="C275" s="119" t="s">
        <v>11</v>
      </c>
      <c r="D275" s="120" t="s">
        <v>98</v>
      </c>
      <c r="E275" s="119" t="s">
        <v>1606</v>
      </c>
      <c r="F275" s="119" t="s">
        <v>371</v>
      </c>
      <c r="G275" s="951" t="s">
        <v>19</v>
      </c>
      <c r="H275" s="918">
        <v>44529</v>
      </c>
      <c r="I275" s="964" t="s">
        <v>1556</v>
      </c>
      <c r="J275" s="856" t="s">
        <v>904</v>
      </c>
      <c r="K275" s="120" t="s">
        <v>55</v>
      </c>
      <c r="L275" s="118" t="s">
        <v>904</v>
      </c>
      <c r="M275" s="859">
        <v>44557</v>
      </c>
      <c r="N275" s="859">
        <v>44592</v>
      </c>
      <c r="O275" s="124"/>
      <c r="P275" s="965" t="s">
        <v>101</v>
      </c>
      <c r="Q275" s="121" t="s">
        <v>102</v>
      </c>
      <c r="R275" s="121" t="s">
        <v>103</v>
      </c>
      <c r="S275" s="122" t="s">
        <v>248</v>
      </c>
      <c r="T275" s="122" t="s">
        <v>1613</v>
      </c>
      <c r="U275" s="122" t="s">
        <v>318</v>
      </c>
      <c r="V275" s="123"/>
      <c r="W275" s="120" t="s">
        <v>13</v>
      </c>
      <c r="X275" s="124" t="s">
        <v>242</v>
      </c>
      <c r="Y275" s="125" t="s">
        <v>21</v>
      </c>
      <c r="Z275" s="126" t="s">
        <v>30</v>
      </c>
      <c r="AA275" s="127"/>
      <c r="AB275" s="127" t="s">
        <v>247</v>
      </c>
      <c r="AC275" s="119" t="s">
        <v>18</v>
      </c>
      <c r="AD275" s="128" t="str">
        <f t="shared" ref="AD275" si="146">IF(A275="","",A275&amp;"_"&amp;B275&amp;"_"&amp;C275&amp;"_"&amp;D275&amp;"_"&amp;E275&amp;"_"&amp;F275&amp;"_"&amp;G275)</f>
        <v>710_73_1380_5_118_20_A</v>
      </c>
      <c r="AE275" s="120"/>
      <c r="AF275" s="884" t="str">
        <f t="shared" ref="AF275" si="147">IF(A275="","",A275&amp;"_"&amp;B275&amp;"_"&amp;C275&amp;"_"&amp;D275&amp;"_"&amp;E275&amp;"_"&amp;F275&amp;"  "&amp;U275)</f>
        <v>710_73_1380_5_118_20  Grundriss II Übersichtsplan</v>
      </c>
    </row>
    <row r="276" spans="1:32" s="188" customFormat="1" ht="12.75" customHeight="1" x14ac:dyDescent="0.25">
      <c r="A276" s="29">
        <v>710</v>
      </c>
      <c r="B276" s="5">
        <v>73</v>
      </c>
      <c r="C276" s="20" t="s">
        <v>11</v>
      </c>
      <c r="D276" s="19" t="s">
        <v>98</v>
      </c>
      <c r="E276" s="20" t="s">
        <v>1606</v>
      </c>
      <c r="F276" s="20" t="s">
        <v>371</v>
      </c>
      <c r="G276" s="932" t="s">
        <v>56</v>
      </c>
      <c r="H276" s="911">
        <v>44995</v>
      </c>
      <c r="I276" s="854" t="s">
        <v>1557</v>
      </c>
      <c r="J276" s="185" t="s">
        <v>904</v>
      </c>
      <c r="K276" s="132" t="s">
        <v>55</v>
      </c>
      <c r="L276" s="5" t="s">
        <v>904</v>
      </c>
      <c r="M276" s="135">
        <v>45043</v>
      </c>
      <c r="N276" s="859"/>
      <c r="O276" s="39"/>
      <c r="P276" s="537" t="s">
        <v>101</v>
      </c>
      <c r="Q276" s="25" t="s">
        <v>102</v>
      </c>
      <c r="R276" s="25" t="s">
        <v>103</v>
      </c>
      <c r="S276" s="18" t="s">
        <v>248</v>
      </c>
      <c r="T276" s="18" t="s">
        <v>1613</v>
      </c>
      <c r="U276" s="18" t="s">
        <v>318</v>
      </c>
      <c r="V276" s="46"/>
      <c r="W276" s="19" t="s">
        <v>13</v>
      </c>
      <c r="X276" s="39" t="s">
        <v>242</v>
      </c>
      <c r="Y276" s="43" t="s">
        <v>21</v>
      </c>
      <c r="Z276" s="22" t="s">
        <v>30</v>
      </c>
      <c r="AA276" s="23"/>
      <c r="AB276" s="23" t="s">
        <v>247</v>
      </c>
      <c r="AC276" s="20" t="s">
        <v>18</v>
      </c>
      <c r="AD276" s="6" t="str">
        <f t="shared" si="136"/>
        <v>710_73_1380_5_118_20_B</v>
      </c>
      <c r="AE276" s="19"/>
      <c r="AF276" s="45" t="str">
        <f t="shared" si="137"/>
        <v>710_73_1380_5_118_20  Grundriss II Übersichtsplan</v>
      </c>
    </row>
    <row r="277" spans="1:32" s="445" customFormat="1" ht="12.75" customHeight="1" x14ac:dyDescent="0.25">
      <c r="A277" s="856">
        <v>710</v>
      </c>
      <c r="B277" s="118">
        <v>73</v>
      </c>
      <c r="C277" s="119" t="s">
        <v>11</v>
      </c>
      <c r="D277" s="120" t="s">
        <v>98</v>
      </c>
      <c r="E277" s="119" t="s">
        <v>1606</v>
      </c>
      <c r="F277" s="119" t="s">
        <v>406</v>
      </c>
      <c r="G277" s="951" t="s">
        <v>19</v>
      </c>
      <c r="H277" s="918">
        <v>44529</v>
      </c>
      <c r="I277" s="964" t="s">
        <v>1556</v>
      </c>
      <c r="J277" s="856" t="s">
        <v>904</v>
      </c>
      <c r="K277" s="120" t="s">
        <v>55</v>
      </c>
      <c r="L277" s="118" t="s">
        <v>904</v>
      </c>
      <c r="M277" s="859">
        <v>44557</v>
      </c>
      <c r="N277" s="859">
        <v>44592</v>
      </c>
      <c r="O277" s="124"/>
      <c r="P277" s="965" t="s">
        <v>101</v>
      </c>
      <c r="Q277" s="121" t="s">
        <v>102</v>
      </c>
      <c r="R277" s="121" t="s">
        <v>103</v>
      </c>
      <c r="S277" s="122" t="s">
        <v>248</v>
      </c>
      <c r="T277" s="122" t="s">
        <v>1613</v>
      </c>
      <c r="U277" s="122" t="s">
        <v>319</v>
      </c>
      <c r="V277" s="123"/>
      <c r="W277" s="120" t="s">
        <v>13</v>
      </c>
      <c r="X277" s="124" t="s">
        <v>242</v>
      </c>
      <c r="Y277" s="125" t="s">
        <v>21</v>
      </c>
      <c r="Z277" s="126" t="s">
        <v>53</v>
      </c>
      <c r="AA277" s="127"/>
      <c r="AB277" s="127" t="s">
        <v>247</v>
      </c>
      <c r="AC277" s="119" t="s">
        <v>28</v>
      </c>
      <c r="AD277" s="128" t="str">
        <f t="shared" ref="AD277" si="148">IF(A277="","",A277&amp;"_"&amp;B277&amp;"_"&amp;C277&amp;"_"&amp;D277&amp;"_"&amp;E277&amp;"_"&amp;F277&amp;"_"&amp;G277)</f>
        <v>710_73_1380_5_118_21_A</v>
      </c>
      <c r="AE277" s="120"/>
      <c r="AF277" s="884" t="str">
        <f t="shared" ref="AF277" si="149">IF(A277="","",A277&amp;"_"&amp;B277&amp;"_"&amp;C277&amp;"_"&amp;D277&amp;"_"&amp;E277&amp;"_"&amp;F277&amp;"  "&amp;U277)</f>
        <v>710_73_1380_5_118_21  Grundriss II Planausschnitt 1 - Achse A-D / 1-5</v>
      </c>
    </row>
    <row r="278" spans="1:32" s="188" customFormat="1" ht="12.75" customHeight="1" x14ac:dyDescent="0.25">
      <c r="A278" s="29">
        <v>710</v>
      </c>
      <c r="B278" s="5">
        <v>73</v>
      </c>
      <c r="C278" s="20" t="s">
        <v>11</v>
      </c>
      <c r="D278" s="19" t="s">
        <v>98</v>
      </c>
      <c r="E278" s="20" t="s">
        <v>1606</v>
      </c>
      <c r="F278" s="20" t="s">
        <v>406</v>
      </c>
      <c r="G278" s="932" t="s">
        <v>56</v>
      </c>
      <c r="H278" s="911">
        <v>44995</v>
      </c>
      <c r="I278" s="854" t="s">
        <v>1557</v>
      </c>
      <c r="J278" s="185" t="s">
        <v>904</v>
      </c>
      <c r="K278" s="132" t="s">
        <v>55</v>
      </c>
      <c r="L278" s="5" t="s">
        <v>904</v>
      </c>
      <c r="M278" s="135">
        <v>45043</v>
      </c>
      <c r="N278" s="859"/>
      <c r="O278" s="39"/>
      <c r="P278" s="537" t="s">
        <v>101</v>
      </c>
      <c r="Q278" s="25" t="s">
        <v>102</v>
      </c>
      <c r="R278" s="25" t="s">
        <v>103</v>
      </c>
      <c r="S278" s="18" t="s">
        <v>248</v>
      </c>
      <c r="T278" s="18" t="s">
        <v>1613</v>
      </c>
      <c r="U278" s="18" t="s">
        <v>319</v>
      </c>
      <c r="V278" s="46"/>
      <c r="W278" s="19" t="s">
        <v>13</v>
      </c>
      <c r="X278" s="39" t="s">
        <v>242</v>
      </c>
      <c r="Y278" s="43" t="s">
        <v>21</v>
      </c>
      <c r="Z278" s="22" t="s">
        <v>53</v>
      </c>
      <c r="AA278" s="23"/>
      <c r="AB278" s="23" t="s">
        <v>247</v>
      </c>
      <c r="AC278" s="20" t="s">
        <v>28</v>
      </c>
      <c r="AD278" s="6" t="str">
        <f t="shared" si="136"/>
        <v>710_73_1380_5_118_21_B</v>
      </c>
      <c r="AE278" s="19"/>
      <c r="AF278" s="45" t="str">
        <f t="shared" si="137"/>
        <v>710_73_1380_5_118_21  Grundriss II Planausschnitt 1 - Achse A-D / 1-5</v>
      </c>
    </row>
    <row r="279" spans="1:32" s="188" customFormat="1" ht="12.75" customHeight="1" x14ac:dyDescent="0.25">
      <c r="A279" s="29">
        <v>710</v>
      </c>
      <c r="B279" s="5">
        <v>73</v>
      </c>
      <c r="C279" s="20" t="s">
        <v>11</v>
      </c>
      <c r="D279" s="19" t="s">
        <v>98</v>
      </c>
      <c r="E279" s="20" t="s">
        <v>1606</v>
      </c>
      <c r="F279" s="20" t="s">
        <v>407</v>
      </c>
      <c r="G279" s="932" t="s">
        <v>19</v>
      </c>
      <c r="H279" s="911">
        <v>44995</v>
      </c>
      <c r="I279" s="854" t="s">
        <v>1557</v>
      </c>
      <c r="J279" s="185" t="s">
        <v>904</v>
      </c>
      <c r="K279" s="132" t="s">
        <v>55</v>
      </c>
      <c r="L279" s="5" t="s">
        <v>904</v>
      </c>
      <c r="M279" s="135">
        <v>45043</v>
      </c>
      <c r="N279" s="859"/>
      <c r="O279" s="39"/>
      <c r="P279" s="537" t="s">
        <v>101</v>
      </c>
      <c r="Q279" s="25" t="s">
        <v>102</v>
      </c>
      <c r="R279" s="25" t="s">
        <v>103</v>
      </c>
      <c r="S279" s="18" t="s">
        <v>248</v>
      </c>
      <c r="T279" s="18" t="s">
        <v>1613</v>
      </c>
      <c r="U279" s="18" t="s">
        <v>2669</v>
      </c>
      <c r="V279" s="46"/>
      <c r="W279" s="19" t="s">
        <v>13</v>
      </c>
      <c r="X279" s="39" t="s">
        <v>242</v>
      </c>
      <c r="Y279" s="43" t="s">
        <v>21</v>
      </c>
      <c r="Z279" s="22" t="s">
        <v>53</v>
      </c>
      <c r="AA279" s="23"/>
      <c r="AB279" s="23" t="s">
        <v>247</v>
      </c>
      <c r="AC279" s="20" t="s">
        <v>28</v>
      </c>
      <c r="AD279" s="6" t="str">
        <f t="shared" ref="AD279" si="150">IF(A279="","",A279&amp;"_"&amp;B279&amp;"_"&amp;C279&amp;"_"&amp;D279&amp;"_"&amp;E279&amp;"_"&amp;F279&amp;"_"&amp;G279)</f>
        <v>710_73_1380_5_118_22_A</v>
      </c>
      <c r="AE279" s="19"/>
      <c r="AF279" s="45" t="str">
        <f t="shared" ref="AF279" si="151">IF(A279="","",A279&amp;"_"&amp;B279&amp;"_"&amp;C279&amp;"_"&amp;D279&amp;"_"&amp;E279&amp;"_"&amp;F279&amp;"  "&amp;U279)</f>
        <v>710_73_1380_5_118_22  Grundriss II Planausschnitt 2</v>
      </c>
    </row>
    <row r="280" spans="1:32" s="188" customFormat="1" ht="12.75" customHeight="1" x14ac:dyDescent="0.25">
      <c r="A280" s="29">
        <v>710</v>
      </c>
      <c r="B280" s="5">
        <v>73</v>
      </c>
      <c r="C280" s="20" t="s">
        <v>11</v>
      </c>
      <c r="D280" s="19" t="s">
        <v>98</v>
      </c>
      <c r="E280" s="20" t="s">
        <v>1606</v>
      </c>
      <c r="F280" s="20" t="s">
        <v>543</v>
      </c>
      <c r="G280" s="932" t="s">
        <v>19</v>
      </c>
      <c r="H280" s="911">
        <v>44995</v>
      </c>
      <c r="I280" s="854" t="s">
        <v>1557</v>
      </c>
      <c r="J280" s="185" t="s">
        <v>904</v>
      </c>
      <c r="K280" s="132" t="s">
        <v>55</v>
      </c>
      <c r="L280" s="5" t="s">
        <v>904</v>
      </c>
      <c r="M280" s="135">
        <v>45043</v>
      </c>
      <c r="N280" s="859"/>
      <c r="O280" s="39"/>
      <c r="P280" s="537" t="s">
        <v>101</v>
      </c>
      <c r="Q280" s="25" t="s">
        <v>102</v>
      </c>
      <c r="R280" s="25" t="s">
        <v>103</v>
      </c>
      <c r="S280" s="18" t="s">
        <v>248</v>
      </c>
      <c r="T280" s="18" t="s">
        <v>1613</v>
      </c>
      <c r="U280" s="18" t="s">
        <v>2670</v>
      </c>
      <c r="V280" s="46"/>
      <c r="W280" s="19" t="s">
        <v>13</v>
      </c>
      <c r="X280" s="39" t="s">
        <v>242</v>
      </c>
      <c r="Y280" s="43" t="s">
        <v>21</v>
      </c>
      <c r="Z280" s="22" t="s">
        <v>53</v>
      </c>
      <c r="AA280" s="23"/>
      <c r="AB280" s="23" t="s">
        <v>247</v>
      </c>
      <c r="AC280" s="20" t="s">
        <v>28</v>
      </c>
      <c r="AD280" s="6" t="str">
        <f t="shared" ref="AD280" si="152">IF(A280="","",A280&amp;"_"&amp;B280&amp;"_"&amp;C280&amp;"_"&amp;D280&amp;"_"&amp;E280&amp;"_"&amp;F280&amp;"_"&amp;G280)</f>
        <v>710_73_1380_5_118_23_A</v>
      </c>
      <c r="AE280" s="19"/>
      <c r="AF280" s="45" t="str">
        <f t="shared" ref="AF280" si="153">IF(A280="","",A280&amp;"_"&amp;B280&amp;"_"&amp;C280&amp;"_"&amp;D280&amp;"_"&amp;E280&amp;"_"&amp;F280&amp;"  "&amp;U280)</f>
        <v>710_73_1380_5_118_23  Grundriss II Planausschnitt 3</v>
      </c>
    </row>
    <row r="281" spans="1:32" s="445" customFormat="1" ht="12.75" customHeight="1" x14ac:dyDescent="0.25">
      <c r="A281" s="856">
        <v>710</v>
      </c>
      <c r="B281" s="118">
        <v>73</v>
      </c>
      <c r="C281" s="119" t="s">
        <v>11</v>
      </c>
      <c r="D281" s="120" t="s">
        <v>98</v>
      </c>
      <c r="E281" s="119" t="s">
        <v>1606</v>
      </c>
      <c r="F281" s="119" t="s">
        <v>544</v>
      </c>
      <c r="G281" s="951" t="s">
        <v>19</v>
      </c>
      <c r="H281" s="918">
        <v>44529</v>
      </c>
      <c r="I281" s="964" t="s">
        <v>1556</v>
      </c>
      <c r="J281" s="856" t="s">
        <v>904</v>
      </c>
      <c r="K281" s="120" t="s">
        <v>55</v>
      </c>
      <c r="L281" s="118" t="s">
        <v>904</v>
      </c>
      <c r="M281" s="859">
        <v>44557</v>
      </c>
      <c r="N281" s="859">
        <v>44592</v>
      </c>
      <c r="O281" s="124"/>
      <c r="P281" s="965" t="s">
        <v>101</v>
      </c>
      <c r="Q281" s="121" t="s">
        <v>102</v>
      </c>
      <c r="R281" s="121" t="s">
        <v>103</v>
      </c>
      <c r="S281" s="122" t="s">
        <v>248</v>
      </c>
      <c r="T281" s="122" t="s">
        <v>1613</v>
      </c>
      <c r="U281" s="122" t="s">
        <v>320</v>
      </c>
      <c r="V281" s="123"/>
      <c r="W281" s="120" t="s">
        <v>13</v>
      </c>
      <c r="X281" s="124" t="s">
        <v>242</v>
      </c>
      <c r="Y281" s="125" t="s">
        <v>21</v>
      </c>
      <c r="Z281" s="126" t="s">
        <v>53</v>
      </c>
      <c r="AA281" s="127"/>
      <c r="AB281" s="127" t="s">
        <v>247</v>
      </c>
      <c r="AC281" s="119" t="s">
        <v>28</v>
      </c>
      <c r="AD281" s="128" t="str">
        <f t="shared" ref="AD281" si="154">IF(A281="","",A281&amp;"_"&amp;B281&amp;"_"&amp;C281&amp;"_"&amp;D281&amp;"_"&amp;E281&amp;"_"&amp;F281&amp;"_"&amp;G281)</f>
        <v>710_73_1380_5_118_24_A</v>
      </c>
      <c r="AE281" s="120"/>
      <c r="AF281" s="884" t="str">
        <f t="shared" ref="AF281" si="155">IF(A281="","",A281&amp;"_"&amp;B281&amp;"_"&amp;C281&amp;"_"&amp;D281&amp;"_"&amp;E281&amp;"_"&amp;F281&amp;"  "&amp;U281)</f>
        <v>710_73_1380_5_118_24  Grundriss II Planausschnitt 4 - Achse A-D / 5-9</v>
      </c>
    </row>
    <row r="282" spans="1:32" s="188" customFormat="1" ht="12.75" customHeight="1" x14ac:dyDescent="0.25">
      <c r="A282" s="29">
        <v>710</v>
      </c>
      <c r="B282" s="5">
        <v>73</v>
      </c>
      <c r="C282" s="20" t="s">
        <v>11</v>
      </c>
      <c r="D282" s="19" t="s">
        <v>98</v>
      </c>
      <c r="E282" s="20" t="s">
        <v>1606</v>
      </c>
      <c r="F282" s="20" t="s">
        <v>544</v>
      </c>
      <c r="G282" s="932" t="s">
        <v>56</v>
      </c>
      <c r="H282" s="911">
        <v>44995</v>
      </c>
      <c r="I282" s="854" t="s">
        <v>1557</v>
      </c>
      <c r="J282" s="185" t="s">
        <v>904</v>
      </c>
      <c r="K282" s="132" t="s">
        <v>55</v>
      </c>
      <c r="L282" s="5" t="s">
        <v>904</v>
      </c>
      <c r="M282" s="135">
        <v>45043</v>
      </c>
      <c r="N282" s="859"/>
      <c r="O282" s="39"/>
      <c r="P282" s="537" t="s">
        <v>101</v>
      </c>
      <c r="Q282" s="25" t="s">
        <v>102</v>
      </c>
      <c r="R282" s="25" t="s">
        <v>103</v>
      </c>
      <c r="S282" s="18" t="s">
        <v>248</v>
      </c>
      <c r="T282" s="18" t="s">
        <v>1613</v>
      </c>
      <c r="U282" s="18" t="s">
        <v>320</v>
      </c>
      <c r="V282" s="46"/>
      <c r="W282" s="19" t="s">
        <v>13</v>
      </c>
      <c r="X282" s="39" t="s">
        <v>242</v>
      </c>
      <c r="Y282" s="43" t="s">
        <v>21</v>
      </c>
      <c r="Z282" s="22" t="s">
        <v>53</v>
      </c>
      <c r="AA282" s="23"/>
      <c r="AB282" s="23" t="s">
        <v>247</v>
      </c>
      <c r="AC282" s="20" t="s">
        <v>28</v>
      </c>
      <c r="AD282" s="6" t="str">
        <f t="shared" si="136"/>
        <v>710_73_1380_5_118_24_B</v>
      </c>
      <c r="AE282" s="19"/>
      <c r="AF282" s="45" t="str">
        <f t="shared" si="137"/>
        <v>710_73_1380_5_118_24  Grundriss II Planausschnitt 4 - Achse A-D / 5-9</v>
      </c>
    </row>
    <row r="283" spans="1:32" s="188" customFormat="1" ht="12.75" customHeight="1" x14ac:dyDescent="0.25">
      <c r="A283" s="29"/>
      <c r="B283" s="5"/>
      <c r="C283" s="20"/>
      <c r="D283" s="19"/>
      <c r="E283" s="20"/>
      <c r="F283" s="20"/>
      <c r="G283" s="932"/>
      <c r="H283" s="911"/>
      <c r="I283" s="160"/>
      <c r="J283" s="185"/>
      <c r="K283" s="132"/>
      <c r="L283" s="5"/>
      <c r="M283" s="428"/>
      <c r="N283" s="5"/>
      <c r="O283" s="39"/>
      <c r="P283" s="537"/>
      <c r="Q283" s="25"/>
      <c r="R283" s="25"/>
      <c r="S283" s="18"/>
      <c r="T283" s="18"/>
      <c r="U283" s="18"/>
      <c r="V283" s="46"/>
      <c r="W283" s="19"/>
      <c r="X283" s="39"/>
      <c r="Y283" s="43"/>
      <c r="Z283" s="22"/>
      <c r="AA283" s="23"/>
      <c r="AB283" s="23"/>
      <c r="AC283" s="20"/>
      <c r="AD283" s="6"/>
      <c r="AE283" s="19"/>
      <c r="AF283" s="45"/>
    </row>
    <row r="284" spans="1:32" s="445" customFormat="1" ht="12.75" customHeight="1" x14ac:dyDescent="0.25">
      <c r="A284" s="856">
        <v>710</v>
      </c>
      <c r="B284" s="118">
        <v>73</v>
      </c>
      <c r="C284" s="119" t="s">
        <v>11</v>
      </c>
      <c r="D284" s="120" t="s">
        <v>98</v>
      </c>
      <c r="E284" s="119" t="s">
        <v>95</v>
      </c>
      <c r="F284" s="119" t="s">
        <v>25</v>
      </c>
      <c r="G284" s="951"/>
      <c r="H284" s="859" t="s">
        <v>589</v>
      </c>
      <c r="I284" s="964" t="s">
        <v>1556</v>
      </c>
      <c r="J284" s="856" t="s">
        <v>904</v>
      </c>
      <c r="K284" s="120" t="s">
        <v>55</v>
      </c>
      <c r="L284" s="118" t="s">
        <v>904</v>
      </c>
      <c r="M284" s="859" t="s">
        <v>589</v>
      </c>
      <c r="N284" s="859" t="s">
        <v>589</v>
      </c>
      <c r="O284" s="124"/>
      <c r="P284" s="965" t="s">
        <v>101</v>
      </c>
      <c r="Q284" s="121" t="s">
        <v>102</v>
      </c>
      <c r="R284" s="121" t="s">
        <v>103</v>
      </c>
      <c r="S284" s="122" t="s">
        <v>248</v>
      </c>
      <c r="T284" s="122" t="s">
        <v>173</v>
      </c>
      <c r="U284" s="122" t="s">
        <v>324</v>
      </c>
      <c r="V284" s="123"/>
      <c r="W284" s="120" t="s">
        <v>13</v>
      </c>
      <c r="X284" s="124" t="s">
        <v>242</v>
      </c>
      <c r="Y284" s="125" t="s">
        <v>21</v>
      </c>
      <c r="Z284" s="126" t="s">
        <v>53</v>
      </c>
      <c r="AA284" s="127"/>
      <c r="AB284" s="127" t="s">
        <v>247</v>
      </c>
      <c r="AC284" s="119"/>
      <c r="AD284" s="128" t="str">
        <f>IF(A284="","",A284&amp;"_"&amp;B284&amp;"_"&amp;C284&amp;"_"&amp;D284&amp;"_"&amp;E284&amp;"_"&amp;F284&amp;"_"&amp;G284)</f>
        <v>710_73_1380_5_420_01_</v>
      </c>
      <c r="AE284" s="120"/>
      <c r="AF284" s="884" t="str">
        <f>IF(A284="","",A284&amp;"_"&amp;B284&amp;"_"&amp;C284&amp;"_"&amp;D284&amp;"_"&amp;E284&amp;"_"&amp;F284&amp;"  "&amp;U284)</f>
        <v>710_73_1380_5_420_01  Schnitt Koordination RLT-Anl. UVD.01</v>
      </c>
    </row>
    <row r="285" spans="1:32" s="445" customFormat="1" ht="12.75" customHeight="1" x14ac:dyDescent="0.25">
      <c r="A285" s="856">
        <v>710</v>
      </c>
      <c r="B285" s="118">
        <v>73</v>
      </c>
      <c r="C285" s="119" t="s">
        <v>11</v>
      </c>
      <c r="D285" s="120" t="s">
        <v>98</v>
      </c>
      <c r="E285" s="119" t="s">
        <v>95</v>
      </c>
      <c r="F285" s="119" t="s">
        <v>29</v>
      </c>
      <c r="G285" s="951"/>
      <c r="H285" s="859" t="s">
        <v>589</v>
      </c>
      <c r="I285" s="964" t="s">
        <v>1556</v>
      </c>
      <c r="J285" s="856" t="s">
        <v>904</v>
      </c>
      <c r="K285" s="120" t="s">
        <v>55</v>
      </c>
      <c r="L285" s="118" t="s">
        <v>904</v>
      </c>
      <c r="M285" s="859" t="s">
        <v>589</v>
      </c>
      <c r="N285" s="859" t="s">
        <v>589</v>
      </c>
      <c r="O285" s="124"/>
      <c r="P285" s="965" t="s">
        <v>101</v>
      </c>
      <c r="Q285" s="121" t="s">
        <v>102</v>
      </c>
      <c r="R285" s="121" t="s">
        <v>103</v>
      </c>
      <c r="S285" s="122" t="s">
        <v>248</v>
      </c>
      <c r="T285" s="122" t="s">
        <v>173</v>
      </c>
      <c r="U285" s="122" t="s">
        <v>325</v>
      </c>
      <c r="V285" s="123"/>
      <c r="W285" s="120" t="s">
        <v>13</v>
      </c>
      <c r="X285" s="124" t="s">
        <v>242</v>
      </c>
      <c r="Y285" s="125" t="s">
        <v>21</v>
      </c>
      <c r="Z285" s="126" t="s">
        <v>53</v>
      </c>
      <c r="AA285" s="127"/>
      <c r="AB285" s="127" t="s">
        <v>247</v>
      </c>
      <c r="AC285" s="119"/>
      <c r="AD285" s="128" t="str">
        <f>IF(A285="","",A285&amp;"_"&amp;B285&amp;"_"&amp;C285&amp;"_"&amp;D285&amp;"_"&amp;E285&amp;"_"&amp;F285&amp;"_"&amp;G285)</f>
        <v>710_73_1380_5_420_02_</v>
      </c>
      <c r="AE285" s="120"/>
      <c r="AF285" s="884" t="str">
        <f>IF(A285="","",A285&amp;"_"&amp;B285&amp;"_"&amp;C285&amp;"_"&amp;D285&amp;"_"&amp;E285&amp;"_"&amp;F285&amp;"  "&amp;U285)</f>
        <v>710_73_1380_5_420_02  Schnitt Koordination RLT-Anl. UVD.02</v>
      </c>
    </row>
    <row r="286" spans="1:32" s="445" customFormat="1" ht="12.75" customHeight="1" x14ac:dyDescent="0.25">
      <c r="A286" s="856">
        <v>710</v>
      </c>
      <c r="B286" s="118">
        <v>73</v>
      </c>
      <c r="C286" s="119" t="s">
        <v>11</v>
      </c>
      <c r="D286" s="120" t="s">
        <v>98</v>
      </c>
      <c r="E286" s="119" t="s">
        <v>95</v>
      </c>
      <c r="F286" s="119" t="s">
        <v>31</v>
      </c>
      <c r="G286" s="951"/>
      <c r="H286" s="859" t="s">
        <v>589</v>
      </c>
      <c r="I286" s="964" t="s">
        <v>1556</v>
      </c>
      <c r="J286" s="856" t="s">
        <v>904</v>
      </c>
      <c r="K286" s="120" t="s">
        <v>55</v>
      </c>
      <c r="L286" s="118" t="s">
        <v>904</v>
      </c>
      <c r="M286" s="859" t="s">
        <v>589</v>
      </c>
      <c r="N286" s="859" t="s">
        <v>589</v>
      </c>
      <c r="O286" s="124"/>
      <c r="P286" s="965" t="s">
        <v>101</v>
      </c>
      <c r="Q286" s="121" t="s">
        <v>102</v>
      </c>
      <c r="R286" s="121" t="s">
        <v>103</v>
      </c>
      <c r="S286" s="122" t="s">
        <v>248</v>
      </c>
      <c r="T286" s="122" t="s">
        <v>173</v>
      </c>
      <c r="U286" s="122" t="s">
        <v>326</v>
      </c>
      <c r="V286" s="123"/>
      <c r="W286" s="120" t="s">
        <v>13</v>
      </c>
      <c r="X286" s="124" t="s">
        <v>242</v>
      </c>
      <c r="Y286" s="125" t="s">
        <v>21</v>
      </c>
      <c r="Z286" s="126" t="s">
        <v>53</v>
      </c>
      <c r="AA286" s="127"/>
      <c r="AB286" s="127" t="s">
        <v>247</v>
      </c>
      <c r="AC286" s="119"/>
      <c r="AD286" s="128" t="str">
        <f>IF(A286="","",A286&amp;"_"&amp;B286&amp;"_"&amp;C286&amp;"_"&amp;D286&amp;"_"&amp;E286&amp;"_"&amp;F286&amp;"_"&amp;G286)</f>
        <v>710_73_1380_5_420_03_</v>
      </c>
      <c r="AE286" s="120"/>
      <c r="AF286" s="884" t="str">
        <f>IF(A286="","",A286&amp;"_"&amp;B286&amp;"_"&amp;C286&amp;"_"&amp;D286&amp;"_"&amp;E286&amp;"_"&amp;F286&amp;"  "&amp;U286)</f>
        <v>710_73_1380_5_420_03  Schnitt Koordination RLT-Anl. UVD.03</v>
      </c>
    </row>
    <row r="287" spans="1:32" s="445" customFormat="1" ht="12.75" customHeight="1" x14ac:dyDescent="0.25">
      <c r="A287" s="856">
        <v>710</v>
      </c>
      <c r="B287" s="118">
        <v>73</v>
      </c>
      <c r="C287" s="119" t="s">
        <v>11</v>
      </c>
      <c r="D287" s="120" t="s">
        <v>98</v>
      </c>
      <c r="E287" s="119" t="s">
        <v>95</v>
      </c>
      <c r="F287" s="119" t="s">
        <v>33</v>
      </c>
      <c r="G287" s="951"/>
      <c r="H287" s="859" t="s">
        <v>589</v>
      </c>
      <c r="I287" s="964" t="s">
        <v>1556</v>
      </c>
      <c r="J287" s="856" t="s">
        <v>904</v>
      </c>
      <c r="K287" s="120" t="s">
        <v>55</v>
      </c>
      <c r="L287" s="118" t="s">
        <v>904</v>
      </c>
      <c r="M287" s="859" t="s">
        <v>589</v>
      </c>
      <c r="N287" s="859" t="s">
        <v>589</v>
      </c>
      <c r="O287" s="124"/>
      <c r="P287" s="965" t="s">
        <v>101</v>
      </c>
      <c r="Q287" s="121" t="s">
        <v>102</v>
      </c>
      <c r="R287" s="121" t="s">
        <v>103</v>
      </c>
      <c r="S287" s="122" t="s">
        <v>248</v>
      </c>
      <c r="T287" s="122" t="s">
        <v>173</v>
      </c>
      <c r="U287" s="122" t="s">
        <v>922</v>
      </c>
      <c r="V287" s="123"/>
      <c r="W287" s="120" t="s">
        <v>13</v>
      </c>
      <c r="X287" s="124" t="s">
        <v>242</v>
      </c>
      <c r="Y287" s="125" t="s">
        <v>21</v>
      </c>
      <c r="Z287" s="126" t="s">
        <v>53</v>
      </c>
      <c r="AA287" s="127"/>
      <c r="AB287" s="127" t="s">
        <v>247</v>
      </c>
      <c r="AC287" s="119"/>
      <c r="AD287" s="128" t="str">
        <f>IF(A287="","",A287&amp;"_"&amp;B287&amp;"_"&amp;C287&amp;"_"&amp;D287&amp;"_"&amp;E287&amp;"_"&amp;F287&amp;"_"&amp;G287)</f>
        <v>710_73_1380_5_420_04_</v>
      </c>
      <c r="AE287" s="120"/>
      <c r="AF287" s="884" t="str">
        <f>IF(A287="","",A287&amp;"_"&amp;B287&amp;"_"&amp;C287&amp;"_"&amp;D287&amp;"_"&amp;E287&amp;"_"&amp;F287&amp;"  "&amp;U287)</f>
        <v>710_73_1380_5_420_04  Schnitt Koordination Kältezentrale</v>
      </c>
    </row>
    <row r="288" spans="1:32" s="188" customFormat="1" ht="12.75" customHeight="1" x14ac:dyDescent="0.25">
      <c r="A288" s="29"/>
      <c r="B288" s="5"/>
      <c r="C288" s="20"/>
      <c r="D288" s="19"/>
      <c r="E288" s="20"/>
      <c r="F288" s="20"/>
      <c r="G288" s="932"/>
      <c r="H288" s="911"/>
      <c r="I288" s="160"/>
      <c r="J288" s="185"/>
      <c r="K288" s="132"/>
      <c r="L288" s="132"/>
      <c r="M288" s="428"/>
      <c r="N288" s="5"/>
      <c r="O288" s="39"/>
      <c r="P288" s="537"/>
      <c r="Q288" s="25"/>
      <c r="R288" s="25"/>
      <c r="S288" s="18"/>
      <c r="T288" s="18"/>
      <c r="U288" s="18"/>
      <c r="V288" s="46"/>
      <c r="W288" s="19"/>
      <c r="X288" s="39"/>
      <c r="Y288" s="43"/>
      <c r="Z288" s="22"/>
      <c r="AA288" s="23"/>
      <c r="AB288" s="23"/>
      <c r="AC288" s="20"/>
      <c r="AD288" s="6"/>
      <c r="AE288" s="19"/>
      <c r="AF288" s="45"/>
    </row>
    <row r="289" spans="1:32" s="188" customFormat="1" ht="12.75" customHeight="1" x14ac:dyDescent="0.25">
      <c r="A289" s="29"/>
      <c r="B289" s="21"/>
      <c r="C289" s="20"/>
      <c r="D289" s="19"/>
      <c r="E289" s="20"/>
      <c r="F289" s="20"/>
      <c r="G289" s="932"/>
      <c r="H289" s="936"/>
      <c r="I289" s="681"/>
      <c r="J289" s="29"/>
      <c r="K289" s="19"/>
      <c r="L289" s="19"/>
      <c r="M289" s="19"/>
      <c r="N289" s="19"/>
      <c r="O289" s="39"/>
      <c r="P289" s="537"/>
      <c r="Q289" s="25"/>
      <c r="R289" s="25"/>
      <c r="S289" s="18"/>
      <c r="T289" s="18"/>
      <c r="U289" s="46"/>
      <c r="V289" s="46"/>
      <c r="W289" s="46"/>
      <c r="X289" s="47"/>
      <c r="Y289" s="43"/>
      <c r="Z289" s="22"/>
      <c r="AA289" s="23"/>
      <c r="AB289" s="23"/>
      <c r="AC289" s="20"/>
      <c r="AD289" s="24"/>
      <c r="AE289" s="19"/>
      <c r="AF289" s="45" t="str">
        <f>IF(A289="","",A289&amp;"_"&amp;B289&amp;"_"&amp;C289&amp;"_"&amp;D289&amp;"_"&amp;E289&amp;"_"&amp;F289&amp;"  "&amp;U289)</f>
        <v/>
      </c>
    </row>
    <row r="290" spans="1:32" s="184" customFormat="1" ht="12.75" customHeight="1" x14ac:dyDescent="0.25">
      <c r="A290" s="949"/>
      <c r="B290" s="351"/>
      <c r="C290" s="351"/>
      <c r="D290" s="351"/>
      <c r="E290" s="351"/>
      <c r="F290" s="351"/>
      <c r="G290" s="352"/>
      <c r="H290" s="912"/>
      <c r="I290" s="449"/>
      <c r="J290" s="387" t="s">
        <v>365</v>
      </c>
      <c r="K290" s="384"/>
      <c r="L290" s="384"/>
      <c r="M290" s="384"/>
      <c r="N290" s="384"/>
      <c r="O290" s="388"/>
      <c r="P290" s="378"/>
      <c r="Q290" s="372"/>
      <c r="R290" s="372"/>
      <c r="S290" s="372"/>
      <c r="T290" s="372"/>
      <c r="U290" s="372"/>
      <c r="V290" s="353"/>
      <c r="W290" s="353"/>
      <c r="X290" s="354"/>
      <c r="Y290" s="355"/>
      <c r="Z290" s="351"/>
      <c r="AA290" s="351"/>
      <c r="AB290" s="351"/>
      <c r="AC290" s="351"/>
      <c r="AD290" s="351" t="str">
        <f>IF(A290="","",A290&amp;"_"&amp;B290&amp;"_"&amp;C290&amp;"_"&amp;D290&amp;"_"&amp;E290&amp;"_"&amp;F290&amp;"_"&amp;G290)</f>
        <v/>
      </c>
      <c r="AE290" s="351"/>
      <c r="AF290" s="456" t="str">
        <f>IF(A290="","",A290&amp;"_"&amp;B290&amp;"_"&amp;C290&amp;"_"&amp;D290&amp;"_"&amp;E290&amp;"_"&amp;F290&amp;"  "&amp;O290)</f>
        <v/>
      </c>
    </row>
    <row r="291" spans="1:32" s="184" customFormat="1" ht="12.75" customHeight="1" x14ac:dyDescent="0.25">
      <c r="A291" s="28"/>
      <c r="B291" s="5"/>
      <c r="C291" s="66"/>
      <c r="D291" s="7"/>
      <c r="E291" s="7"/>
      <c r="F291" s="7"/>
      <c r="G291" s="931"/>
      <c r="H291" s="911"/>
      <c r="I291" s="160"/>
      <c r="J291" s="185"/>
      <c r="K291" s="132"/>
      <c r="L291" s="132"/>
      <c r="M291" s="5"/>
      <c r="N291" s="5"/>
      <c r="O291" s="38"/>
      <c r="P291" s="538"/>
      <c r="Q291" s="8"/>
      <c r="R291" s="8"/>
      <c r="S291" s="17"/>
      <c r="T291" s="17"/>
      <c r="U291" s="17"/>
      <c r="V291" s="17"/>
      <c r="W291" s="5"/>
      <c r="X291" s="38"/>
      <c r="Y291" s="15"/>
      <c r="Z291" s="3"/>
      <c r="AA291" s="4"/>
      <c r="AB291" s="4"/>
      <c r="AC291" s="7"/>
      <c r="AD291" s="6"/>
      <c r="AE291" s="17"/>
      <c r="AF291" s="45"/>
    </row>
    <row r="292" spans="1:32" s="184" customFormat="1" ht="12.75" customHeight="1" x14ac:dyDescent="0.25">
      <c r="A292" s="953"/>
      <c r="B292" s="7"/>
      <c r="C292" s="7"/>
      <c r="D292" s="7"/>
      <c r="E292" s="7"/>
      <c r="F292" s="7"/>
      <c r="G292" s="931"/>
      <c r="H292" s="911"/>
      <c r="I292" s="160"/>
      <c r="J292" s="28"/>
      <c r="K292" s="5"/>
      <c r="L292" s="5"/>
      <c r="M292" s="5"/>
      <c r="N292" s="5"/>
      <c r="O292" s="38"/>
      <c r="P292" s="538"/>
      <c r="Q292" s="8"/>
      <c r="R292" s="8"/>
      <c r="S292" s="17"/>
      <c r="T292" s="17"/>
      <c r="U292" s="17"/>
      <c r="V292" s="17"/>
      <c r="W292" s="17"/>
      <c r="X292" s="45"/>
      <c r="Y292" s="15"/>
      <c r="Z292" s="3"/>
      <c r="AA292" s="4"/>
      <c r="AB292" s="4"/>
      <c r="AC292" s="7"/>
      <c r="AD292" s="6" t="str">
        <f>IF(A292="","",A292&amp;"_"&amp;B292&amp;"_"&amp;C292&amp;"_"&amp;D292&amp;"_"&amp;E292&amp;"_"&amp;F292&amp;"_"&amp;G292)</f>
        <v/>
      </c>
      <c r="AE292" s="5"/>
      <c r="AF292" s="45" t="str">
        <f>IF(A292="","",A292&amp;"_"&amp;B292&amp;"_"&amp;C292&amp;"_"&amp;D292&amp;"_"&amp;E292&amp;"_"&amp;F292&amp;"  "&amp;U292)</f>
        <v/>
      </c>
    </row>
    <row r="293" spans="1:32" s="184" customFormat="1" ht="12.75" customHeight="1" x14ac:dyDescent="0.25">
      <c r="A293" s="949"/>
      <c r="B293" s="351"/>
      <c r="C293" s="351"/>
      <c r="D293" s="351"/>
      <c r="E293" s="351"/>
      <c r="F293" s="351"/>
      <c r="G293" s="352"/>
      <c r="H293" s="912"/>
      <c r="I293" s="449"/>
      <c r="J293" s="387" t="s">
        <v>92</v>
      </c>
      <c r="K293" s="384"/>
      <c r="L293" s="384"/>
      <c r="M293" s="384"/>
      <c r="N293" s="384"/>
      <c r="O293" s="388"/>
      <c r="P293" s="378"/>
      <c r="Q293" s="372"/>
      <c r="R293" s="372"/>
      <c r="S293" s="372"/>
      <c r="T293" s="372"/>
      <c r="U293" s="372"/>
      <c r="V293" s="351"/>
      <c r="W293" s="351"/>
      <c r="X293" s="352"/>
      <c r="Y293" s="355"/>
      <c r="Z293" s="351"/>
      <c r="AA293" s="351"/>
      <c r="AB293" s="351"/>
      <c r="AC293" s="351"/>
      <c r="AD293" s="351" t="str">
        <f>IF(A293="","",A293&amp;"_"&amp;B293&amp;"_"&amp;C293&amp;"_"&amp;D293&amp;"_"&amp;E293&amp;"_"&amp;F293&amp;"_"&amp;G293)</f>
        <v/>
      </c>
      <c r="AE293" s="351"/>
      <c r="AF293" s="456" t="str">
        <f>IF(A293="","",A293&amp;"_"&amp;B293&amp;"_"&amp;C293&amp;"_"&amp;D293&amp;"_"&amp;E293&amp;"_"&amp;F293&amp;"  "&amp;O293)</f>
        <v/>
      </c>
    </row>
    <row r="294" spans="1:32" s="184" customFormat="1" ht="12.5" x14ac:dyDescent="0.25">
      <c r="A294" s="28"/>
      <c r="B294" s="13"/>
      <c r="C294" s="7"/>
      <c r="D294" s="7"/>
      <c r="E294" s="7"/>
      <c r="F294" s="7"/>
      <c r="G294" s="931"/>
      <c r="H294" s="911"/>
      <c r="I294" s="160"/>
      <c r="J294" s="185"/>
      <c r="K294" s="5"/>
      <c r="L294" s="5"/>
      <c r="M294" s="101"/>
      <c r="N294" s="5"/>
      <c r="O294" s="38"/>
      <c r="P294" s="538"/>
      <c r="Q294" s="8"/>
      <c r="R294" s="8"/>
      <c r="S294" s="17"/>
      <c r="T294" s="17"/>
      <c r="U294" s="17"/>
      <c r="V294" s="17"/>
      <c r="W294" s="5"/>
      <c r="X294" s="38"/>
      <c r="Y294" s="15"/>
      <c r="Z294" s="3"/>
      <c r="AA294" s="4"/>
      <c r="AB294" s="4"/>
      <c r="AC294" s="7"/>
      <c r="AD294" s="6"/>
      <c r="AE294" s="17"/>
      <c r="AF294" s="45"/>
    </row>
    <row r="295" spans="1:32" s="184" customFormat="1" ht="12.75" customHeight="1" x14ac:dyDescent="0.25">
      <c r="A295" s="953"/>
      <c r="B295" s="7"/>
      <c r="C295" s="7"/>
      <c r="D295" s="7"/>
      <c r="E295" s="7"/>
      <c r="F295" s="7"/>
      <c r="G295" s="931"/>
      <c r="H295" s="911"/>
      <c r="I295" s="160"/>
      <c r="J295" s="28"/>
      <c r="K295" s="5"/>
      <c r="L295" s="5"/>
      <c r="M295" s="5"/>
      <c r="N295" s="5"/>
      <c r="O295" s="38"/>
      <c r="P295" s="538"/>
      <c r="Q295" s="8"/>
      <c r="R295" s="8"/>
      <c r="S295" s="17"/>
      <c r="T295" s="17"/>
      <c r="U295" s="17"/>
      <c r="V295" s="17"/>
      <c r="W295" s="17"/>
      <c r="X295" s="45"/>
      <c r="Y295" s="15"/>
      <c r="Z295" s="3"/>
      <c r="AA295" s="4"/>
      <c r="AB295" s="4"/>
      <c r="AC295" s="7"/>
      <c r="AD295" s="6" t="str">
        <f>IF(A295="","",A295&amp;"_"&amp;B295&amp;"_"&amp;C295&amp;"_"&amp;D295&amp;"_"&amp;E295&amp;"_"&amp;F295&amp;"_"&amp;G295)</f>
        <v/>
      </c>
      <c r="AE295" s="5"/>
      <c r="AF295" s="45" t="str">
        <f>IF(A295="","",A295&amp;"_"&amp;B295&amp;"_"&amp;C295&amp;"_"&amp;D295&amp;"_"&amp;E295&amp;"_"&amp;F295&amp;"  "&amp;U295)</f>
        <v/>
      </c>
    </row>
    <row r="296" spans="1:32" s="184" customFormat="1" ht="12.75" customHeight="1" x14ac:dyDescent="0.25">
      <c r="A296" s="949"/>
      <c r="B296" s="351"/>
      <c r="C296" s="351"/>
      <c r="D296" s="351"/>
      <c r="E296" s="351"/>
      <c r="F296" s="351"/>
      <c r="G296" s="352"/>
      <c r="H296" s="912"/>
      <c r="I296" s="449"/>
      <c r="J296" s="387" t="s">
        <v>44</v>
      </c>
      <c r="K296" s="384"/>
      <c r="L296" s="384"/>
      <c r="M296" s="384"/>
      <c r="N296" s="384"/>
      <c r="O296" s="388"/>
      <c r="P296" s="378"/>
      <c r="Q296" s="372"/>
      <c r="R296" s="372"/>
      <c r="S296" s="372"/>
      <c r="T296" s="372"/>
      <c r="U296" s="372"/>
      <c r="V296" s="353"/>
      <c r="W296" s="353"/>
      <c r="X296" s="354"/>
      <c r="Y296" s="355"/>
      <c r="Z296" s="351"/>
      <c r="AA296" s="351"/>
      <c r="AB296" s="351"/>
      <c r="AC296" s="351"/>
      <c r="AD296" s="351" t="str">
        <f>IF(A296="","",A296&amp;"_"&amp;B296&amp;"_"&amp;C296&amp;"_"&amp;D296&amp;"_"&amp;E296&amp;"_"&amp;F296&amp;"_"&amp;G296)</f>
        <v/>
      </c>
      <c r="AE296" s="351"/>
      <c r="AF296" s="456" t="str">
        <f>IF(A296="","",A296&amp;"_"&amp;B296&amp;"_"&amp;C296&amp;"_"&amp;D296&amp;"_"&amp;E296&amp;"_"&amp;F296&amp;"  "&amp;O296)</f>
        <v/>
      </c>
    </row>
    <row r="297" spans="1:32" s="184" customFormat="1" ht="12.75" customHeight="1" x14ac:dyDescent="0.25">
      <c r="A297" s="28"/>
      <c r="B297" s="13"/>
      <c r="C297" s="7"/>
      <c r="D297" s="7"/>
      <c r="E297" s="7"/>
      <c r="F297" s="7"/>
      <c r="G297" s="931"/>
      <c r="H297" s="911"/>
      <c r="I297" s="160"/>
      <c r="J297" s="185"/>
      <c r="K297" s="5"/>
      <c r="L297" s="5"/>
      <c r="M297" s="101"/>
      <c r="N297" s="5"/>
      <c r="O297" s="38"/>
      <c r="P297" s="538"/>
      <c r="Q297" s="8"/>
      <c r="R297" s="8"/>
      <c r="S297" s="17"/>
      <c r="T297" s="17"/>
      <c r="U297" s="17"/>
      <c r="V297" s="17"/>
      <c r="W297" s="5"/>
      <c r="X297" s="38"/>
      <c r="Y297" s="15"/>
      <c r="Z297" s="3"/>
      <c r="AA297" s="4"/>
      <c r="AB297" s="4"/>
      <c r="AC297" s="7"/>
      <c r="AD297" s="6"/>
      <c r="AE297" s="17"/>
      <c r="AF297" s="45"/>
    </row>
    <row r="298" spans="1:32" s="184" customFormat="1" ht="12.75" customHeight="1" x14ac:dyDescent="0.25">
      <c r="A298" s="28"/>
      <c r="B298" s="13"/>
      <c r="C298" s="7"/>
      <c r="D298" s="7"/>
      <c r="E298" s="7"/>
      <c r="F298" s="66"/>
      <c r="G298" s="931"/>
      <c r="H298" s="911"/>
      <c r="I298" s="160"/>
      <c r="J298" s="28"/>
      <c r="K298" s="5"/>
      <c r="L298" s="5"/>
      <c r="M298" s="5"/>
      <c r="N298" s="5"/>
      <c r="O298" s="38"/>
      <c r="P298" s="538"/>
      <c r="Q298" s="8"/>
      <c r="R298" s="8"/>
      <c r="S298" s="17"/>
      <c r="T298" s="17"/>
      <c r="U298" s="17"/>
      <c r="V298" s="17"/>
      <c r="W298" s="5"/>
      <c r="X298" s="38"/>
      <c r="Y298" s="15"/>
      <c r="Z298" s="3"/>
      <c r="AA298" s="4"/>
      <c r="AB298" s="4"/>
      <c r="AC298" s="7"/>
      <c r="AD298" s="6"/>
      <c r="AE298" s="17"/>
      <c r="AF298" s="45"/>
    </row>
    <row r="299" spans="1:32" s="337" customFormat="1" ht="12.75" customHeight="1" x14ac:dyDescent="0.25">
      <c r="A299" s="949"/>
      <c r="B299" s="351"/>
      <c r="C299" s="351"/>
      <c r="D299" s="351"/>
      <c r="E299" s="351"/>
      <c r="F299" s="351"/>
      <c r="G299" s="352"/>
      <c r="H299" s="912"/>
      <c r="I299" s="449"/>
      <c r="J299" s="387" t="s">
        <v>10</v>
      </c>
      <c r="K299" s="384"/>
      <c r="L299" s="384"/>
      <c r="M299" s="384"/>
      <c r="N299" s="384"/>
      <c r="O299" s="388"/>
      <c r="P299" s="378"/>
      <c r="Q299" s="373"/>
      <c r="R299" s="373"/>
      <c r="S299" s="373"/>
      <c r="T299" s="373"/>
      <c r="U299" s="373"/>
      <c r="V299" s="353"/>
      <c r="W299" s="353"/>
      <c r="X299" s="354"/>
      <c r="Y299" s="355"/>
      <c r="Z299" s="351"/>
      <c r="AA299" s="351"/>
      <c r="AB299" s="351"/>
      <c r="AC299" s="351"/>
      <c r="AD299" s="351" t="str">
        <f>IF(A299="","",A299&amp;"_"&amp;B299&amp;"_"&amp;C299&amp;"_"&amp;D299&amp;"_"&amp;E299&amp;"_"&amp;F299&amp;"_"&amp;G299)</f>
        <v/>
      </c>
      <c r="AE299" s="351"/>
      <c r="AF299" s="456" t="str">
        <f>IF(A299="","",A299&amp;"_"&amp;B299&amp;"_"&amp;C299&amp;"_"&amp;D299&amp;"_"&amp;E299&amp;"_"&amp;F299&amp;"  "&amp;O299)</f>
        <v/>
      </c>
    </row>
    <row r="300" spans="1:32" s="337" customFormat="1" ht="12.75" customHeight="1" x14ac:dyDescent="0.25">
      <c r="A300" s="28"/>
      <c r="B300" s="13"/>
      <c r="C300" s="7"/>
      <c r="D300" s="7"/>
      <c r="E300" s="20"/>
      <c r="F300" s="20"/>
      <c r="G300" s="932"/>
      <c r="H300" s="911"/>
      <c r="I300" s="160"/>
      <c r="J300" s="185"/>
      <c r="K300" s="5"/>
      <c r="L300" s="5"/>
      <c r="M300" s="101"/>
      <c r="N300" s="5"/>
      <c r="O300" s="336"/>
      <c r="P300" s="538"/>
      <c r="Q300" s="8"/>
      <c r="R300" s="8"/>
      <c r="S300" s="17"/>
      <c r="T300" s="17"/>
      <c r="U300" s="41"/>
      <c r="V300" s="27"/>
      <c r="W300" s="5"/>
      <c r="X300" s="38"/>
      <c r="Y300" s="15"/>
      <c r="Z300" s="22"/>
      <c r="AA300" s="4"/>
      <c r="AB300" s="4"/>
      <c r="AC300" s="20"/>
      <c r="AD300" s="6"/>
      <c r="AE300" s="5"/>
      <c r="AF300" s="45"/>
    </row>
    <row r="301" spans="1:32" s="885" customFormat="1" ht="12.75" customHeight="1" x14ac:dyDescent="0.25">
      <c r="A301" s="874">
        <v>710</v>
      </c>
      <c r="B301" s="791">
        <v>73</v>
      </c>
      <c r="C301" s="875" t="s">
        <v>9</v>
      </c>
      <c r="D301" s="875" t="s">
        <v>98</v>
      </c>
      <c r="E301" s="119" t="s">
        <v>114</v>
      </c>
      <c r="F301" s="119" t="s">
        <v>279</v>
      </c>
      <c r="G301" s="951" t="s">
        <v>19</v>
      </c>
      <c r="H301" s="918">
        <v>43854</v>
      </c>
      <c r="I301" s="937" t="s">
        <v>1556</v>
      </c>
      <c r="J301" s="856" t="s">
        <v>904</v>
      </c>
      <c r="K301" s="118" t="s">
        <v>26</v>
      </c>
      <c r="L301" s="118" t="s">
        <v>904</v>
      </c>
      <c r="M301" s="859"/>
      <c r="N301" s="859"/>
      <c r="O301" s="919"/>
      <c r="P301" s="959" t="s">
        <v>101</v>
      </c>
      <c r="Q301" s="878" t="s">
        <v>102</v>
      </c>
      <c r="R301" s="878" t="s">
        <v>103</v>
      </c>
      <c r="S301" s="879" t="s">
        <v>248</v>
      </c>
      <c r="T301" s="879" t="s">
        <v>146</v>
      </c>
      <c r="U301" s="960" t="s">
        <v>286</v>
      </c>
      <c r="V301" s="963"/>
      <c r="W301" s="118" t="s">
        <v>14</v>
      </c>
      <c r="X301" s="919" t="s">
        <v>244</v>
      </c>
      <c r="Y301" s="920" t="s">
        <v>21</v>
      </c>
      <c r="Z301" s="126" t="s">
        <v>30</v>
      </c>
      <c r="AA301" s="883"/>
      <c r="AB301" s="883" t="s">
        <v>275</v>
      </c>
      <c r="AC301" s="119" t="s">
        <v>28</v>
      </c>
      <c r="AD301" s="128" t="str">
        <f t="shared" ref="AD301" si="156">IF(A301="","",A301&amp;"_"&amp;B301&amp;"_"&amp;C301&amp;"_"&amp;D301&amp;"_"&amp;E301&amp;"_"&amp;F301&amp;"_"&amp;G301)</f>
        <v>710_73_1370_5_111_10_A</v>
      </c>
      <c r="AE301" s="118"/>
      <c r="AF301" s="884" t="str">
        <f t="shared" ref="AF301" si="157">IF(A301="","",A301&amp;"_"&amp;B301&amp;"_"&amp;C301&amp;"_"&amp;D301&amp;"_"&amp;E301&amp;"_"&amp;F301&amp;"  "&amp;U301)</f>
        <v>710_73_1370_5_111_10  Grundriss unten Übersichtsplan</v>
      </c>
    </row>
    <row r="302" spans="1:32" s="885" customFormat="1" ht="12.75" customHeight="1" x14ac:dyDescent="0.25">
      <c r="A302" s="874">
        <v>710</v>
      </c>
      <c r="B302" s="791">
        <v>73</v>
      </c>
      <c r="C302" s="875" t="s">
        <v>9</v>
      </c>
      <c r="D302" s="875" t="s">
        <v>98</v>
      </c>
      <c r="E302" s="119" t="s">
        <v>114</v>
      </c>
      <c r="F302" s="119" t="s">
        <v>279</v>
      </c>
      <c r="G302" s="951" t="s">
        <v>56</v>
      </c>
      <c r="H302" s="918">
        <v>44123</v>
      </c>
      <c r="I302" s="937" t="s">
        <v>1556</v>
      </c>
      <c r="J302" s="856" t="s">
        <v>904</v>
      </c>
      <c r="K302" s="118" t="s">
        <v>26</v>
      </c>
      <c r="L302" s="118" t="s">
        <v>904</v>
      </c>
      <c r="M302" s="859">
        <v>44144</v>
      </c>
      <c r="N302" s="859">
        <v>44125</v>
      </c>
      <c r="O302" s="919"/>
      <c r="P302" s="959" t="s">
        <v>101</v>
      </c>
      <c r="Q302" s="878" t="s">
        <v>102</v>
      </c>
      <c r="R302" s="878" t="s">
        <v>103</v>
      </c>
      <c r="S302" s="879" t="s">
        <v>248</v>
      </c>
      <c r="T302" s="879" t="s">
        <v>146</v>
      </c>
      <c r="U302" s="960" t="s">
        <v>286</v>
      </c>
      <c r="V302" s="963"/>
      <c r="W302" s="118" t="s">
        <v>14</v>
      </c>
      <c r="X302" s="919" t="s">
        <v>244</v>
      </c>
      <c r="Y302" s="920" t="s">
        <v>21</v>
      </c>
      <c r="Z302" s="126" t="s">
        <v>30</v>
      </c>
      <c r="AA302" s="883"/>
      <c r="AB302" s="883" t="s">
        <v>275</v>
      </c>
      <c r="AC302" s="119" t="s">
        <v>28</v>
      </c>
      <c r="AD302" s="128" t="str">
        <f t="shared" ref="AD302" si="158">IF(A302="","",A302&amp;"_"&amp;B302&amp;"_"&amp;C302&amp;"_"&amp;D302&amp;"_"&amp;E302&amp;"_"&amp;F302&amp;"_"&amp;G302)</f>
        <v>710_73_1370_5_111_10_B</v>
      </c>
      <c r="AE302" s="118"/>
      <c r="AF302" s="884" t="str">
        <f t="shared" ref="AF302" si="159">IF(A302="","",A302&amp;"_"&amp;B302&amp;"_"&amp;C302&amp;"_"&amp;D302&amp;"_"&amp;E302&amp;"_"&amp;F302&amp;"  "&amp;U302)</f>
        <v>710_73_1370_5_111_10  Grundriss unten Übersichtsplan</v>
      </c>
    </row>
    <row r="303" spans="1:32" s="885" customFormat="1" ht="12.75" customHeight="1" x14ac:dyDescent="0.25">
      <c r="A303" s="874">
        <v>710</v>
      </c>
      <c r="B303" s="791">
        <v>73</v>
      </c>
      <c r="C303" s="875" t="s">
        <v>9</v>
      </c>
      <c r="D303" s="875" t="s">
        <v>98</v>
      </c>
      <c r="E303" s="119" t="s">
        <v>114</v>
      </c>
      <c r="F303" s="119" t="s">
        <v>279</v>
      </c>
      <c r="G303" s="951" t="s">
        <v>54</v>
      </c>
      <c r="H303" s="918">
        <v>44572</v>
      </c>
      <c r="I303" s="937" t="s">
        <v>1556</v>
      </c>
      <c r="J303" s="856" t="s">
        <v>904</v>
      </c>
      <c r="K303" s="118" t="s">
        <v>26</v>
      </c>
      <c r="L303" s="118" t="s">
        <v>904</v>
      </c>
      <c r="M303" s="859"/>
      <c r="N303" s="859"/>
      <c r="O303" s="919"/>
      <c r="P303" s="959" t="s">
        <v>101</v>
      </c>
      <c r="Q303" s="878" t="s">
        <v>102</v>
      </c>
      <c r="R303" s="878" t="s">
        <v>103</v>
      </c>
      <c r="S303" s="879" t="s">
        <v>248</v>
      </c>
      <c r="T303" s="879" t="s">
        <v>146</v>
      </c>
      <c r="U303" s="960" t="s">
        <v>286</v>
      </c>
      <c r="V303" s="963"/>
      <c r="W303" s="118" t="s">
        <v>14</v>
      </c>
      <c r="X303" s="919" t="s">
        <v>244</v>
      </c>
      <c r="Y303" s="920" t="s">
        <v>21</v>
      </c>
      <c r="Z303" s="126" t="s">
        <v>30</v>
      </c>
      <c r="AA303" s="883"/>
      <c r="AB303" s="883" t="s">
        <v>275</v>
      </c>
      <c r="AC303" s="119" t="s">
        <v>28</v>
      </c>
      <c r="AD303" s="128" t="str">
        <f t="shared" ref="AD303" si="160">IF(A303="","",A303&amp;"_"&amp;B303&amp;"_"&amp;C303&amp;"_"&amp;D303&amp;"_"&amp;E303&amp;"_"&amp;F303&amp;"_"&amp;G303)</f>
        <v>710_73_1370_5_111_10_C</v>
      </c>
      <c r="AE303" s="118"/>
      <c r="AF303" s="884" t="str">
        <f t="shared" ref="AF303" si="161">IF(A303="","",A303&amp;"_"&amp;B303&amp;"_"&amp;C303&amp;"_"&amp;D303&amp;"_"&amp;E303&amp;"_"&amp;F303&amp;"  "&amp;U303)</f>
        <v>710_73_1370_5_111_10  Grundriss unten Übersichtsplan</v>
      </c>
    </row>
    <row r="304" spans="1:32" s="885" customFormat="1" ht="12.75" customHeight="1" x14ac:dyDescent="0.25">
      <c r="A304" s="874">
        <v>710</v>
      </c>
      <c r="B304" s="791">
        <v>73</v>
      </c>
      <c r="C304" s="875" t="s">
        <v>9</v>
      </c>
      <c r="D304" s="875" t="s">
        <v>98</v>
      </c>
      <c r="E304" s="119" t="s">
        <v>114</v>
      </c>
      <c r="F304" s="119" t="s">
        <v>279</v>
      </c>
      <c r="G304" s="951" t="s">
        <v>752</v>
      </c>
      <c r="H304" s="918">
        <v>44642</v>
      </c>
      <c r="I304" s="937" t="s">
        <v>1556</v>
      </c>
      <c r="J304" s="856" t="s">
        <v>904</v>
      </c>
      <c r="K304" s="118" t="s">
        <v>26</v>
      </c>
      <c r="L304" s="118" t="s">
        <v>904</v>
      </c>
      <c r="M304" s="859"/>
      <c r="N304" s="859"/>
      <c r="O304" s="919"/>
      <c r="P304" s="959" t="s">
        <v>101</v>
      </c>
      <c r="Q304" s="878" t="s">
        <v>102</v>
      </c>
      <c r="R304" s="878" t="s">
        <v>103</v>
      </c>
      <c r="S304" s="879" t="s">
        <v>248</v>
      </c>
      <c r="T304" s="879" t="s">
        <v>146</v>
      </c>
      <c r="U304" s="960" t="s">
        <v>286</v>
      </c>
      <c r="V304" s="963"/>
      <c r="W304" s="118" t="s">
        <v>14</v>
      </c>
      <c r="X304" s="919" t="s">
        <v>244</v>
      </c>
      <c r="Y304" s="920" t="s">
        <v>21</v>
      </c>
      <c r="Z304" s="126" t="s">
        <v>30</v>
      </c>
      <c r="AA304" s="883"/>
      <c r="AB304" s="883" t="s">
        <v>275</v>
      </c>
      <c r="AC304" s="119" t="s">
        <v>28</v>
      </c>
      <c r="AD304" s="128" t="str">
        <f t="shared" ref="AD304:AD305" si="162">IF(A304="","",A304&amp;"_"&amp;B304&amp;"_"&amp;C304&amp;"_"&amp;D304&amp;"_"&amp;E304&amp;"_"&amp;F304&amp;"_"&amp;G304)</f>
        <v>710_73_1370_5_111_10_D</v>
      </c>
      <c r="AE304" s="118"/>
      <c r="AF304" s="884" t="str">
        <f t="shared" ref="AF304:AF305" si="163">IF(A304="","",A304&amp;"_"&amp;B304&amp;"_"&amp;C304&amp;"_"&amp;D304&amp;"_"&amp;E304&amp;"_"&amp;F304&amp;"  "&amp;U304)</f>
        <v>710_73_1370_5_111_10  Grundriss unten Übersichtsplan</v>
      </c>
    </row>
    <row r="305" spans="1:32" s="337" customFormat="1" ht="12.75" customHeight="1" x14ac:dyDescent="0.25">
      <c r="A305" s="874">
        <v>710</v>
      </c>
      <c r="B305" s="791">
        <v>73</v>
      </c>
      <c r="C305" s="875" t="s">
        <v>9</v>
      </c>
      <c r="D305" s="875" t="s">
        <v>98</v>
      </c>
      <c r="E305" s="119" t="s">
        <v>114</v>
      </c>
      <c r="F305" s="119" t="s">
        <v>279</v>
      </c>
      <c r="G305" s="951" t="s">
        <v>961</v>
      </c>
      <c r="H305" s="918">
        <v>44699</v>
      </c>
      <c r="I305" s="937" t="s">
        <v>1556</v>
      </c>
      <c r="J305" s="856" t="s">
        <v>904</v>
      </c>
      <c r="K305" s="118" t="s">
        <v>26</v>
      </c>
      <c r="L305" s="118" t="s">
        <v>904</v>
      </c>
      <c r="M305" s="859">
        <v>44718</v>
      </c>
      <c r="N305" s="859"/>
      <c r="O305" s="919"/>
      <c r="P305" s="959" t="s">
        <v>101</v>
      </c>
      <c r="Q305" s="878" t="s">
        <v>102</v>
      </c>
      <c r="R305" s="878" t="s">
        <v>103</v>
      </c>
      <c r="S305" s="879" t="s">
        <v>248</v>
      </c>
      <c r="T305" s="879" t="s">
        <v>146</v>
      </c>
      <c r="U305" s="960" t="s">
        <v>286</v>
      </c>
      <c r="V305" s="27"/>
      <c r="W305" s="5" t="s">
        <v>14</v>
      </c>
      <c r="X305" s="38" t="s">
        <v>244</v>
      </c>
      <c r="Y305" s="15" t="s">
        <v>21</v>
      </c>
      <c r="Z305" s="22" t="s">
        <v>30</v>
      </c>
      <c r="AA305" s="4"/>
      <c r="AB305" s="4" t="s">
        <v>275</v>
      </c>
      <c r="AC305" s="20" t="s">
        <v>28</v>
      </c>
      <c r="AD305" s="6" t="str">
        <f t="shared" si="162"/>
        <v>710_73_1370_5_111_10_E</v>
      </c>
      <c r="AE305" s="5"/>
      <c r="AF305" s="45" t="str">
        <f t="shared" si="163"/>
        <v>710_73_1370_5_111_10  Grundriss unten Übersichtsplan</v>
      </c>
    </row>
    <row r="306" spans="1:32" s="337" customFormat="1" ht="12.75" customHeight="1" x14ac:dyDescent="0.25">
      <c r="A306" s="28">
        <v>710</v>
      </c>
      <c r="B306" s="13">
        <v>73</v>
      </c>
      <c r="C306" s="7" t="s">
        <v>9</v>
      </c>
      <c r="D306" s="7" t="s">
        <v>98</v>
      </c>
      <c r="E306" s="20" t="s">
        <v>114</v>
      </c>
      <c r="F306" s="20" t="s">
        <v>279</v>
      </c>
      <c r="G306" s="932" t="s">
        <v>1560</v>
      </c>
      <c r="H306" s="911">
        <v>44957</v>
      </c>
      <c r="I306" s="901" t="s">
        <v>1557</v>
      </c>
      <c r="J306" s="185" t="s">
        <v>904</v>
      </c>
      <c r="K306" s="5" t="s">
        <v>26</v>
      </c>
      <c r="L306" s="5" t="s">
        <v>904</v>
      </c>
      <c r="M306" s="135">
        <v>44971</v>
      </c>
      <c r="N306" s="859"/>
      <c r="O306" s="336"/>
      <c r="P306" s="538" t="s">
        <v>101</v>
      </c>
      <c r="Q306" s="8" t="s">
        <v>102</v>
      </c>
      <c r="R306" s="8" t="s">
        <v>103</v>
      </c>
      <c r="S306" s="17" t="s">
        <v>248</v>
      </c>
      <c r="T306" s="17" t="s">
        <v>146</v>
      </c>
      <c r="U306" s="41" t="s">
        <v>286</v>
      </c>
      <c r="V306" s="27"/>
      <c r="W306" s="5" t="s">
        <v>14</v>
      </c>
      <c r="X306" s="38" t="s">
        <v>244</v>
      </c>
      <c r="Y306" s="15" t="s">
        <v>21</v>
      </c>
      <c r="Z306" s="22" t="s">
        <v>30</v>
      </c>
      <c r="AA306" s="4"/>
      <c r="AB306" s="4" t="s">
        <v>275</v>
      </c>
      <c r="AC306" s="20" t="s">
        <v>28</v>
      </c>
      <c r="AD306" s="6" t="str">
        <f t="shared" ref="AD306:AD355" si="164">IF(A306="","",A306&amp;"_"&amp;B306&amp;"_"&amp;C306&amp;"_"&amp;D306&amp;"_"&amp;E306&amp;"_"&amp;F306&amp;"_"&amp;G306)</f>
        <v>710_73_1370_5_111_10_F</v>
      </c>
      <c r="AE306" s="5"/>
      <c r="AF306" s="45" t="str">
        <f t="shared" ref="AF306:AF355" si="165">IF(A306="","",A306&amp;"_"&amp;B306&amp;"_"&amp;C306&amp;"_"&amp;D306&amp;"_"&amp;E306&amp;"_"&amp;F306&amp;"  "&amp;U306)</f>
        <v>710_73_1370_5_111_10  Grundriss unten Übersichtsplan</v>
      </c>
    </row>
    <row r="307" spans="1:32" s="337" customFormat="1" ht="12.75" customHeight="1" x14ac:dyDescent="0.25">
      <c r="A307" s="28">
        <v>710</v>
      </c>
      <c r="B307" s="13">
        <v>73</v>
      </c>
      <c r="C307" s="7" t="s">
        <v>9</v>
      </c>
      <c r="D307" s="7" t="s">
        <v>98</v>
      </c>
      <c r="E307" s="20" t="s">
        <v>114</v>
      </c>
      <c r="F307" s="20" t="s">
        <v>108</v>
      </c>
      <c r="G307" s="932" t="s">
        <v>19</v>
      </c>
      <c r="H307" s="911">
        <v>43951</v>
      </c>
      <c r="I307" s="901" t="s">
        <v>1557</v>
      </c>
      <c r="J307" s="185" t="s">
        <v>904</v>
      </c>
      <c r="K307" s="5" t="s">
        <v>26</v>
      </c>
      <c r="L307" s="5" t="s">
        <v>904</v>
      </c>
      <c r="M307" s="135">
        <v>44144</v>
      </c>
      <c r="N307" s="5" t="s">
        <v>2646</v>
      </c>
      <c r="O307" s="336"/>
      <c r="P307" s="538" t="s">
        <v>101</v>
      </c>
      <c r="Q307" s="8" t="s">
        <v>102</v>
      </c>
      <c r="R307" s="8" t="s">
        <v>103</v>
      </c>
      <c r="S307" s="17" t="s">
        <v>248</v>
      </c>
      <c r="T307" s="17" t="s">
        <v>146</v>
      </c>
      <c r="U307" s="41" t="s">
        <v>292</v>
      </c>
      <c r="V307" s="27"/>
      <c r="W307" s="5" t="s">
        <v>14</v>
      </c>
      <c r="X307" s="38" t="s">
        <v>244</v>
      </c>
      <c r="Y307" s="15" t="s">
        <v>21</v>
      </c>
      <c r="Z307" s="22" t="s">
        <v>53</v>
      </c>
      <c r="AA307" s="4"/>
      <c r="AB307" s="4" t="s">
        <v>275</v>
      </c>
      <c r="AC307" s="20" t="s">
        <v>28</v>
      </c>
      <c r="AD307" s="6" t="str">
        <f t="shared" si="164"/>
        <v>710_73_1370_5_111_11_A</v>
      </c>
      <c r="AE307" s="5"/>
      <c r="AF307" s="45" t="str">
        <f t="shared" si="165"/>
        <v>710_73_1370_5_111_11  Grundriss unten Planausschnitt 1 - Achse A-I / 1-9</v>
      </c>
    </row>
    <row r="308" spans="1:32" s="337" customFormat="1" ht="12.75" customHeight="1" x14ac:dyDescent="0.25">
      <c r="A308" s="28">
        <v>710</v>
      </c>
      <c r="B308" s="13">
        <v>73</v>
      </c>
      <c r="C308" s="7" t="s">
        <v>9</v>
      </c>
      <c r="D308" s="7" t="s">
        <v>98</v>
      </c>
      <c r="E308" s="20" t="s">
        <v>114</v>
      </c>
      <c r="F308" s="20" t="s">
        <v>109</v>
      </c>
      <c r="G308" s="932" t="s">
        <v>19</v>
      </c>
      <c r="H308" s="911">
        <v>43951</v>
      </c>
      <c r="I308" s="901" t="s">
        <v>1557</v>
      </c>
      <c r="J308" s="185" t="s">
        <v>904</v>
      </c>
      <c r="K308" s="5" t="s">
        <v>26</v>
      </c>
      <c r="L308" s="5" t="s">
        <v>904</v>
      </c>
      <c r="M308" s="135">
        <v>44144</v>
      </c>
      <c r="N308" s="5"/>
      <c r="O308" s="336"/>
      <c r="P308" s="538" t="s">
        <v>101</v>
      </c>
      <c r="Q308" s="8" t="s">
        <v>102</v>
      </c>
      <c r="R308" s="8" t="s">
        <v>103</v>
      </c>
      <c r="S308" s="17" t="s">
        <v>248</v>
      </c>
      <c r="T308" s="17" t="s">
        <v>146</v>
      </c>
      <c r="U308" s="41" t="s">
        <v>293</v>
      </c>
      <c r="V308" s="27"/>
      <c r="W308" s="5" t="s">
        <v>14</v>
      </c>
      <c r="X308" s="38" t="s">
        <v>244</v>
      </c>
      <c r="Y308" s="15" t="s">
        <v>21</v>
      </c>
      <c r="Z308" s="22" t="s">
        <v>53</v>
      </c>
      <c r="AA308" s="4"/>
      <c r="AB308" s="4" t="s">
        <v>275</v>
      </c>
      <c r="AC308" s="20" t="s">
        <v>294</v>
      </c>
      <c r="AD308" s="6" t="str">
        <f t="shared" si="164"/>
        <v>710_73_1370_5_111_12_A</v>
      </c>
      <c r="AE308" s="5"/>
      <c r="AF308" s="45" t="str">
        <f t="shared" si="165"/>
        <v>710_73_1370_5_111_12  Grundriss unten Planausschnitt 2 - Achse I-O / 1-9</v>
      </c>
    </row>
    <row r="309" spans="1:32" s="885" customFormat="1" ht="12.75" customHeight="1" x14ac:dyDescent="0.25">
      <c r="A309" s="874">
        <v>710</v>
      </c>
      <c r="B309" s="791">
        <v>73</v>
      </c>
      <c r="C309" s="875" t="s">
        <v>9</v>
      </c>
      <c r="D309" s="875" t="s">
        <v>98</v>
      </c>
      <c r="E309" s="119" t="s">
        <v>114</v>
      </c>
      <c r="F309" s="119" t="s">
        <v>276</v>
      </c>
      <c r="G309" s="951" t="s">
        <v>19</v>
      </c>
      <c r="H309" s="918">
        <v>43854</v>
      </c>
      <c r="I309" s="937" t="s">
        <v>1556</v>
      </c>
      <c r="J309" s="856" t="s">
        <v>904</v>
      </c>
      <c r="K309" s="118" t="s">
        <v>26</v>
      </c>
      <c r="L309" s="118" t="s">
        <v>904</v>
      </c>
      <c r="M309" s="859"/>
      <c r="N309" s="859"/>
      <c r="O309" s="919"/>
      <c r="P309" s="959" t="s">
        <v>101</v>
      </c>
      <c r="Q309" s="878" t="s">
        <v>102</v>
      </c>
      <c r="R309" s="878" t="s">
        <v>103</v>
      </c>
      <c r="S309" s="879" t="s">
        <v>248</v>
      </c>
      <c r="T309" s="879" t="s">
        <v>146</v>
      </c>
      <c r="U309" s="960" t="s">
        <v>287</v>
      </c>
      <c r="V309" s="963"/>
      <c r="W309" s="118" t="s">
        <v>14</v>
      </c>
      <c r="X309" s="919" t="s">
        <v>244</v>
      </c>
      <c r="Y309" s="920" t="s">
        <v>21</v>
      </c>
      <c r="Z309" s="126" t="s">
        <v>53</v>
      </c>
      <c r="AA309" s="883"/>
      <c r="AB309" s="883" t="s">
        <v>275</v>
      </c>
      <c r="AC309" s="119" t="s">
        <v>28</v>
      </c>
      <c r="AD309" s="128" t="str">
        <f t="shared" si="164"/>
        <v>710_73_1370_5_111_13_A</v>
      </c>
      <c r="AE309" s="118"/>
      <c r="AF309" s="884" t="str">
        <f t="shared" si="165"/>
        <v>710_73_1370_5_111_13  Grundriss unten Planausschnitt 3 - Achse N-Y / 1-9</v>
      </c>
    </row>
    <row r="310" spans="1:32" s="885" customFormat="1" ht="12.75" customHeight="1" x14ac:dyDescent="0.25">
      <c r="A310" s="874">
        <v>710</v>
      </c>
      <c r="B310" s="791">
        <v>73</v>
      </c>
      <c r="C310" s="875" t="s">
        <v>9</v>
      </c>
      <c r="D310" s="875" t="s">
        <v>98</v>
      </c>
      <c r="E310" s="119" t="s">
        <v>114</v>
      </c>
      <c r="F310" s="119" t="s">
        <v>276</v>
      </c>
      <c r="G310" s="951" t="s">
        <v>56</v>
      </c>
      <c r="H310" s="918">
        <v>44123</v>
      </c>
      <c r="I310" s="937" t="s">
        <v>1556</v>
      </c>
      <c r="J310" s="856" t="s">
        <v>904</v>
      </c>
      <c r="K310" s="118" t="s">
        <v>26</v>
      </c>
      <c r="L310" s="118" t="s">
        <v>904</v>
      </c>
      <c r="M310" s="859">
        <v>44144</v>
      </c>
      <c r="N310" s="859">
        <v>44125</v>
      </c>
      <c r="O310" s="919"/>
      <c r="P310" s="959" t="s">
        <v>101</v>
      </c>
      <c r="Q310" s="878" t="s">
        <v>102</v>
      </c>
      <c r="R310" s="878" t="s">
        <v>103</v>
      </c>
      <c r="S310" s="879" t="s">
        <v>248</v>
      </c>
      <c r="T310" s="879" t="s">
        <v>146</v>
      </c>
      <c r="U310" s="960" t="s">
        <v>287</v>
      </c>
      <c r="V310" s="963"/>
      <c r="W310" s="118" t="s">
        <v>14</v>
      </c>
      <c r="X310" s="919" t="s">
        <v>244</v>
      </c>
      <c r="Y310" s="920" t="s">
        <v>21</v>
      </c>
      <c r="Z310" s="126" t="s">
        <v>53</v>
      </c>
      <c r="AA310" s="883"/>
      <c r="AB310" s="883" t="s">
        <v>275</v>
      </c>
      <c r="AC310" s="119" t="s">
        <v>28</v>
      </c>
      <c r="AD310" s="128" t="str">
        <f t="shared" ref="AD310" si="166">IF(A310="","",A310&amp;"_"&amp;B310&amp;"_"&amp;C310&amp;"_"&amp;D310&amp;"_"&amp;E310&amp;"_"&amp;F310&amp;"_"&amp;G310)</f>
        <v>710_73_1370_5_111_13_B</v>
      </c>
      <c r="AE310" s="118"/>
      <c r="AF310" s="884" t="str">
        <f t="shared" ref="AF310" si="167">IF(A310="","",A310&amp;"_"&amp;B310&amp;"_"&amp;C310&amp;"_"&amp;D310&amp;"_"&amp;E310&amp;"_"&amp;F310&amp;"  "&amp;U310)</f>
        <v>710_73_1370_5_111_13  Grundriss unten Planausschnitt 3 - Achse N-Y / 1-9</v>
      </c>
    </row>
    <row r="311" spans="1:32" s="885" customFormat="1" ht="12.75" customHeight="1" x14ac:dyDescent="0.25">
      <c r="A311" s="874">
        <v>710</v>
      </c>
      <c r="B311" s="791">
        <v>73</v>
      </c>
      <c r="C311" s="875" t="s">
        <v>9</v>
      </c>
      <c r="D311" s="875" t="s">
        <v>98</v>
      </c>
      <c r="E311" s="119" t="s">
        <v>114</v>
      </c>
      <c r="F311" s="119" t="s">
        <v>276</v>
      </c>
      <c r="G311" s="951" t="s">
        <v>54</v>
      </c>
      <c r="H311" s="918">
        <v>44572</v>
      </c>
      <c r="I311" s="937" t="s">
        <v>1556</v>
      </c>
      <c r="J311" s="856" t="s">
        <v>904</v>
      </c>
      <c r="K311" s="118" t="s">
        <v>26</v>
      </c>
      <c r="L311" s="118" t="s">
        <v>904</v>
      </c>
      <c r="M311" s="859"/>
      <c r="N311" s="859"/>
      <c r="O311" s="919"/>
      <c r="P311" s="959" t="s">
        <v>101</v>
      </c>
      <c r="Q311" s="878" t="s">
        <v>102</v>
      </c>
      <c r="R311" s="878" t="s">
        <v>103</v>
      </c>
      <c r="S311" s="879" t="s">
        <v>248</v>
      </c>
      <c r="T311" s="879" t="s">
        <v>146</v>
      </c>
      <c r="U311" s="960" t="s">
        <v>287</v>
      </c>
      <c r="V311" s="963"/>
      <c r="W311" s="118" t="s">
        <v>14</v>
      </c>
      <c r="X311" s="919" t="s">
        <v>244</v>
      </c>
      <c r="Y311" s="920" t="s">
        <v>21</v>
      </c>
      <c r="Z311" s="126" t="s">
        <v>53</v>
      </c>
      <c r="AA311" s="883"/>
      <c r="AB311" s="883" t="s">
        <v>275</v>
      </c>
      <c r="AC311" s="119" t="s">
        <v>28</v>
      </c>
      <c r="AD311" s="128" t="str">
        <f t="shared" ref="AD311" si="168">IF(A311="","",A311&amp;"_"&amp;B311&amp;"_"&amp;C311&amp;"_"&amp;D311&amp;"_"&amp;E311&amp;"_"&amp;F311&amp;"_"&amp;G311)</f>
        <v>710_73_1370_5_111_13_C</v>
      </c>
      <c r="AE311" s="118"/>
      <c r="AF311" s="884" t="str">
        <f t="shared" ref="AF311" si="169">IF(A311="","",A311&amp;"_"&amp;B311&amp;"_"&amp;C311&amp;"_"&amp;D311&amp;"_"&amp;E311&amp;"_"&amp;F311&amp;"  "&amp;U311)</f>
        <v>710_73_1370_5_111_13  Grundriss unten Planausschnitt 3 - Achse N-Y / 1-9</v>
      </c>
    </row>
    <row r="312" spans="1:32" s="885" customFormat="1" ht="12.75" customHeight="1" x14ac:dyDescent="0.25">
      <c r="A312" s="874">
        <v>710</v>
      </c>
      <c r="B312" s="791">
        <v>73</v>
      </c>
      <c r="C312" s="875" t="s">
        <v>9</v>
      </c>
      <c r="D312" s="875" t="s">
        <v>98</v>
      </c>
      <c r="E312" s="119" t="s">
        <v>114</v>
      </c>
      <c r="F312" s="119" t="s">
        <v>276</v>
      </c>
      <c r="G312" s="951" t="s">
        <v>752</v>
      </c>
      <c r="H312" s="918">
        <v>44642</v>
      </c>
      <c r="I312" s="937" t="s">
        <v>1556</v>
      </c>
      <c r="J312" s="856" t="s">
        <v>904</v>
      </c>
      <c r="K312" s="118" t="s">
        <v>26</v>
      </c>
      <c r="L312" s="118" t="s">
        <v>904</v>
      </c>
      <c r="M312" s="859"/>
      <c r="N312" s="859"/>
      <c r="O312" s="919"/>
      <c r="P312" s="959" t="s">
        <v>101</v>
      </c>
      <c r="Q312" s="878" t="s">
        <v>102</v>
      </c>
      <c r="R312" s="878" t="s">
        <v>103</v>
      </c>
      <c r="S312" s="879" t="s">
        <v>248</v>
      </c>
      <c r="T312" s="879" t="s">
        <v>146</v>
      </c>
      <c r="U312" s="960" t="s">
        <v>287</v>
      </c>
      <c r="V312" s="963"/>
      <c r="W312" s="118" t="s">
        <v>14</v>
      </c>
      <c r="X312" s="919" t="s">
        <v>244</v>
      </c>
      <c r="Y312" s="920" t="s">
        <v>21</v>
      </c>
      <c r="Z312" s="126" t="s">
        <v>53</v>
      </c>
      <c r="AA312" s="883"/>
      <c r="AB312" s="883" t="s">
        <v>275</v>
      </c>
      <c r="AC312" s="119" t="s">
        <v>28</v>
      </c>
      <c r="AD312" s="128" t="str">
        <f t="shared" ref="AD312:AD313" si="170">IF(A312="","",A312&amp;"_"&amp;B312&amp;"_"&amp;C312&amp;"_"&amp;D312&amp;"_"&amp;E312&amp;"_"&amp;F312&amp;"_"&amp;G312)</f>
        <v>710_73_1370_5_111_13_D</v>
      </c>
      <c r="AE312" s="118"/>
      <c r="AF312" s="884" t="str">
        <f t="shared" ref="AF312:AF313" si="171">IF(A312="","",A312&amp;"_"&amp;B312&amp;"_"&amp;C312&amp;"_"&amp;D312&amp;"_"&amp;E312&amp;"_"&amp;F312&amp;"  "&amp;U312)</f>
        <v>710_73_1370_5_111_13  Grundriss unten Planausschnitt 3 - Achse N-Y / 1-9</v>
      </c>
    </row>
    <row r="313" spans="1:32" s="885" customFormat="1" ht="12.75" customHeight="1" x14ac:dyDescent="0.25">
      <c r="A313" s="874">
        <v>710</v>
      </c>
      <c r="B313" s="791">
        <v>73</v>
      </c>
      <c r="C313" s="875" t="s">
        <v>9</v>
      </c>
      <c r="D313" s="875" t="s">
        <v>98</v>
      </c>
      <c r="E313" s="119" t="s">
        <v>114</v>
      </c>
      <c r="F313" s="119" t="s">
        <v>276</v>
      </c>
      <c r="G313" s="951" t="s">
        <v>961</v>
      </c>
      <c r="H313" s="918">
        <v>44699</v>
      </c>
      <c r="I313" s="937" t="s">
        <v>1556</v>
      </c>
      <c r="J313" s="856" t="s">
        <v>904</v>
      </c>
      <c r="K313" s="118" t="s">
        <v>26</v>
      </c>
      <c r="L313" s="118" t="s">
        <v>904</v>
      </c>
      <c r="M313" s="859">
        <v>44718</v>
      </c>
      <c r="N313" s="859"/>
      <c r="O313" s="919"/>
      <c r="P313" s="959" t="s">
        <v>101</v>
      </c>
      <c r="Q313" s="878" t="s">
        <v>102</v>
      </c>
      <c r="R313" s="878" t="s">
        <v>103</v>
      </c>
      <c r="S313" s="879" t="s">
        <v>248</v>
      </c>
      <c r="T313" s="879" t="s">
        <v>146</v>
      </c>
      <c r="U313" s="960" t="s">
        <v>287</v>
      </c>
      <c r="V313" s="963"/>
      <c r="W313" s="118" t="s">
        <v>14</v>
      </c>
      <c r="X313" s="919" t="s">
        <v>244</v>
      </c>
      <c r="Y313" s="920" t="s">
        <v>21</v>
      </c>
      <c r="Z313" s="126" t="s">
        <v>53</v>
      </c>
      <c r="AA313" s="883"/>
      <c r="AB313" s="883" t="s">
        <v>275</v>
      </c>
      <c r="AC313" s="119" t="s">
        <v>28</v>
      </c>
      <c r="AD313" s="128" t="str">
        <f t="shared" si="170"/>
        <v>710_73_1370_5_111_13_E</v>
      </c>
      <c r="AE313" s="118"/>
      <c r="AF313" s="884" t="str">
        <f t="shared" si="171"/>
        <v>710_73_1370_5_111_13  Grundriss unten Planausschnitt 3 - Achse N-Y / 1-9</v>
      </c>
    </row>
    <row r="314" spans="1:32" s="337" customFormat="1" ht="12.75" customHeight="1" x14ac:dyDescent="0.25">
      <c r="A314" s="28">
        <v>710</v>
      </c>
      <c r="B314" s="13">
        <v>73</v>
      </c>
      <c r="C314" s="7" t="s">
        <v>9</v>
      </c>
      <c r="D314" s="7" t="s">
        <v>98</v>
      </c>
      <c r="E314" s="20" t="s">
        <v>114</v>
      </c>
      <c r="F314" s="20" t="s">
        <v>276</v>
      </c>
      <c r="G314" s="932" t="s">
        <v>1560</v>
      </c>
      <c r="H314" s="911">
        <v>44957</v>
      </c>
      <c r="I314" s="901" t="s">
        <v>1557</v>
      </c>
      <c r="J314" s="185" t="s">
        <v>904</v>
      </c>
      <c r="K314" s="5" t="s">
        <v>26</v>
      </c>
      <c r="L314" s="5" t="s">
        <v>904</v>
      </c>
      <c r="M314" s="135">
        <v>44971</v>
      </c>
      <c r="N314" s="859"/>
      <c r="O314" s="336"/>
      <c r="P314" s="538" t="s">
        <v>101</v>
      </c>
      <c r="Q314" s="8" t="s">
        <v>102</v>
      </c>
      <c r="R314" s="8" t="s">
        <v>103</v>
      </c>
      <c r="S314" s="17" t="s">
        <v>248</v>
      </c>
      <c r="T314" s="17" t="s">
        <v>146</v>
      </c>
      <c r="U314" s="41" t="s">
        <v>287</v>
      </c>
      <c r="V314" s="27"/>
      <c r="W314" s="5" t="s">
        <v>14</v>
      </c>
      <c r="X314" s="38" t="s">
        <v>244</v>
      </c>
      <c r="Y314" s="15" t="s">
        <v>21</v>
      </c>
      <c r="Z314" s="22" t="s">
        <v>53</v>
      </c>
      <c r="AA314" s="4"/>
      <c r="AB314" s="4" t="s">
        <v>275</v>
      </c>
      <c r="AC314" s="20" t="s">
        <v>28</v>
      </c>
      <c r="AD314" s="6" t="str">
        <f t="shared" si="164"/>
        <v>710_73_1370_5_111_13_F</v>
      </c>
      <c r="AE314" s="5"/>
      <c r="AF314" s="45" t="str">
        <f t="shared" si="165"/>
        <v>710_73_1370_5_111_13  Grundriss unten Planausschnitt 3 - Achse N-Y / 1-9</v>
      </c>
    </row>
    <row r="315" spans="1:32" s="885" customFormat="1" ht="12.75" customHeight="1" x14ac:dyDescent="0.25">
      <c r="A315" s="874">
        <v>710</v>
      </c>
      <c r="B315" s="791">
        <v>73</v>
      </c>
      <c r="C315" s="875" t="s">
        <v>9</v>
      </c>
      <c r="D315" s="875" t="s">
        <v>98</v>
      </c>
      <c r="E315" s="119" t="s">
        <v>114</v>
      </c>
      <c r="F315" s="119" t="s">
        <v>280</v>
      </c>
      <c r="G315" s="951" t="s">
        <v>19</v>
      </c>
      <c r="H315" s="918">
        <v>43854</v>
      </c>
      <c r="I315" s="937" t="s">
        <v>1556</v>
      </c>
      <c r="J315" s="856" t="s">
        <v>904</v>
      </c>
      <c r="K315" s="118" t="s">
        <v>26</v>
      </c>
      <c r="L315" s="118" t="s">
        <v>904</v>
      </c>
      <c r="M315" s="859"/>
      <c r="N315" s="859"/>
      <c r="O315" s="919"/>
      <c r="P315" s="959" t="s">
        <v>101</v>
      </c>
      <c r="Q315" s="878" t="s">
        <v>102</v>
      </c>
      <c r="R315" s="878" t="s">
        <v>103</v>
      </c>
      <c r="S315" s="879" t="s">
        <v>248</v>
      </c>
      <c r="T315" s="879" t="s">
        <v>146</v>
      </c>
      <c r="U315" s="960" t="s">
        <v>288</v>
      </c>
      <c r="V315" s="963"/>
      <c r="W315" s="118" t="s">
        <v>14</v>
      </c>
      <c r="X315" s="919" t="s">
        <v>244</v>
      </c>
      <c r="Y315" s="920" t="s">
        <v>21</v>
      </c>
      <c r="Z315" s="126" t="s">
        <v>53</v>
      </c>
      <c r="AA315" s="883"/>
      <c r="AB315" s="883" t="s">
        <v>275</v>
      </c>
      <c r="AC315" s="119" t="s">
        <v>28</v>
      </c>
      <c r="AD315" s="128" t="str">
        <f t="shared" si="164"/>
        <v>710_73_1370_5_111_14_A</v>
      </c>
      <c r="AE315" s="118"/>
      <c r="AF315" s="884" t="str">
        <f t="shared" si="165"/>
        <v>710_73_1370_5_111_14  Grundriss unten Planausschnitt 4 - Achse N-Y / 6-19</v>
      </c>
    </row>
    <row r="316" spans="1:32" s="885" customFormat="1" ht="12.75" customHeight="1" x14ac:dyDescent="0.25">
      <c r="A316" s="874">
        <v>710</v>
      </c>
      <c r="B316" s="791">
        <v>73</v>
      </c>
      <c r="C316" s="875" t="s">
        <v>9</v>
      </c>
      <c r="D316" s="875" t="s">
        <v>98</v>
      </c>
      <c r="E316" s="119" t="s">
        <v>114</v>
      </c>
      <c r="F316" s="119" t="s">
        <v>280</v>
      </c>
      <c r="G316" s="951" t="s">
        <v>56</v>
      </c>
      <c r="H316" s="918">
        <v>44123</v>
      </c>
      <c r="I316" s="937" t="s">
        <v>1556</v>
      </c>
      <c r="J316" s="856" t="s">
        <v>904</v>
      </c>
      <c r="K316" s="118" t="s">
        <v>26</v>
      </c>
      <c r="L316" s="118" t="s">
        <v>904</v>
      </c>
      <c r="M316" s="859">
        <v>44144</v>
      </c>
      <c r="N316" s="859">
        <v>44125</v>
      </c>
      <c r="O316" s="919"/>
      <c r="P316" s="959" t="s">
        <v>101</v>
      </c>
      <c r="Q316" s="878" t="s">
        <v>102</v>
      </c>
      <c r="R316" s="878" t="s">
        <v>103</v>
      </c>
      <c r="S316" s="879" t="s">
        <v>248</v>
      </c>
      <c r="T316" s="879" t="s">
        <v>146</v>
      </c>
      <c r="U316" s="960" t="s">
        <v>288</v>
      </c>
      <c r="V316" s="963"/>
      <c r="W316" s="118" t="s">
        <v>14</v>
      </c>
      <c r="X316" s="919" t="s">
        <v>244</v>
      </c>
      <c r="Y316" s="920" t="s">
        <v>21</v>
      </c>
      <c r="Z316" s="126" t="s">
        <v>53</v>
      </c>
      <c r="AA316" s="883"/>
      <c r="AB316" s="883" t="s">
        <v>275</v>
      </c>
      <c r="AC316" s="119" t="s">
        <v>28</v>
      </c>
      <c r="AD316" s="128" t="str">
        <f t="shared" ref="AD316" si="172">IF(A316="","",A316&amp;"_"&amp;B316&amp;"_"&amp;C316&amp;"_"&amp;D316&amp;"_"&amp;E316&amp;"_"&amp;F316&amp;"_"&amp;G316)</f>
        <v>710_73_1370_5_111_14_B</v>
      </c>
      <c r="AE316" s="118"/>
      <c r="AF316" s="884" t="str">
        <f t="shared" ref="AF316" si="173">IF(A316="","",A316&amp;"_"&amp;B316&amp;"_"&amp;C316&amp;"_"&amp;D316&amp;"_"&amp;E316&amp;"_"&amp;F316&amp;"  "&amp;U316)</f>
        <v>710_73_1370_5_111_14  Grundriss unten Planausschnitt 4 - Achse N-Y / 6-19</v>
      </c>
    </row>
    <row r="317" spans="1:32" s="885" customFormat="1" ht="12.75" customHeight="1" x14ac:dyDescent="0.25">
      <c r="A317" s="874">
        <v>710</v>
      </c>
      <c r="B317" s="791">
        <v>73</v>
      </c>
      <c r="C317" s="875" t="s">
        <v>9</v>
      </c>
      <c r="D317" s="875" t="s">
        <v>98</v>
      </c>
      <c r="E317" s="119" t="s">
        <v>114</v>
      </c>
      <c r="F317" s="119" t="s">
        <v>280</v>
      </c>
      <c r="G317" s="951" t="s">
        <v>54</v>
      </c>
      <c r="H317" s="918">
        <v>44572</v>
      </c>
      <c r="I317" s="937" t="s">
        <v>1556</v>
      </c>
      <c r="J317" s="856" t="s">
        <v>904</v>
      </c>
      <c r="K317" s="118" t="s">
        <v>26</v>
      </c>
      <c r="L317" s="118" t="s">
        <v>904</v>
      </c>
      <c r="M317" s="859"/>
      <c r="N317" s="859"/>
      <c r="O317" s="919"/>
      <c r="P317" s="959" t="s">
        <v>101</v>
      </c>
      <c r="Q317" s="878" t="s">
        <v>102</v>
      </c>
      <c r="R317" s="878" t="s">
        <v>103</v>
      </c>
      <c r="S317" s="879" t="s">
        <v>248</v>
      </c>
      <c r="T317" s="879" t="s">
        <v>146</v>
      </c>
      <c r="U317" s="960" t="s">
        <v>288</v>
      </c>
      <c r="V317" s="963"/>
      <c r="W317" s="118" t="s">
        <v>14</v>
      </c>
      <c r="X317" s="919" t="s">
        <v>244</v>
      </c>
      <c r="Y317" s="920" t="s">
        <v>21</v>
      </c>
      <c r="Z317" s="126" t="s">
        <v>53</v>
      </c>
      <c r="AA317" s="883"/>
      <c r="AB317" s="883" t="s">
        <v>275</v>
      </c>
      <c r="AC317" s="119" t="s">
        <v>28</v>
      </c>
      <c r="AD317" s="128" t="str">
        <f t="shared" ref="AD317" si="174">IF(A317="","",A317&amp;"_"&amp;B317&amp;"_"&amp;C317&amp;"_"&amp;D317&amp;"_"&amp;E317&amp;"_"&amp;F317&amp;"_"&amp;G317)</f>
        <v>710_73_1370_5_111_14_C</v>
      </c>
      <c r="AE317" s="118"/>
      <c r="AF317" s="884" t="str">
        <f t="shared" ref="AF317" si="175">IF(A317="","",A317&amp;"_"&amp;B317&amp;"_"&amp;C317&amp;"_"&amp;D317&amp;"_"&amp;E317&amp;"_"&amp;F317&amp;"  "&amp;U317)</f>
        <v>710_73_1370_5_111_14  Grundriss unten Planausschnitt 4 - Achse N-Y / 6-19</v>
      </c>
    </row>
    <row r="318" spans="1:32" s="885" customFormat="1" ht="12.75" customHeight="1" x14ac:dyDescent="0.25">
      <c r="A318" s="874">
        <v>710</v>
      </c>
      <c r="B318" s="791">
        <v>73</v>
      </c>
      <c r="C318" s="875" t="s">
        <v>9</v>
      </c>
      <c r="D318" s="875" t="s">
        <v>98</v>
      </c>
      <c r="E318" s="119" t="s">
        <v>114</v>
      </c>
      <c r="F318" s="119" t="s">
        <v>280</v>
      </c>
      <c r="G318" s="951" t="s">
        <v>752</v>
      </c>
      <c r="H318" s="918">
        <v>44642</v>
      </c>
      <c r="I318" s="937" t="s">
        <v>1556</v>
      </c>
      <c r="J318" s="856" t="s">
        <v>904</v>
      </c>
      <c r="K318" s="118" t="s">
        <v>26</v>
      </c>
      <c r="L318" s="118" t="s">
        <v>904</v>
      </c>
      <c r="M318" s="859"/>
      <c r="N318" s="859"/>
      <c r="O318" s="919"/>
      <c r="P318" s="959" t="s">
        <v>101</v>
      </c>
      <c r="Q318" s="878" t="s">
        <v>102</v>
      </c>
      <c r="R318" s="878" t="s">
        <v>103</v>
      </c>
      <c r="S318" s="879" t="s">
        <v>248</v>
      </c>
      <c r="T318" s="879" t="s">
        <v>146</v>
      </c>
      <c r="U318" s="960" t="s">
        <v>288</v>
      </c>
      <c r="V318" s="963"/>
      <c r="W318" s="118" t="s">
        <v>14</v>
      </c>
      <c r="X318" s="919" t="s">
        <v>244</v>
      </c>
      <c r="Y318" s="920" t="s">
        <v>21</v>
      </c>
      <c r="Z318" s="126" t="s">
        <v>53</v>
      </c>
      <c r="AA318" s="883"/>
      <c r="AB318" s="883" t="s">
        <v>275</v>
      </c>
      <c r="AC318" s="119" t="s">
        <v>28</v>
      </c>
      <c r="AD318" s="128" t="str">
        <f t="shared" ref="AD318:AD319" si="176">IF(A318="","",A318&amp;"_"&amp;B318&amp;"_"&amp;C318&amp;"_"&amp;D318&amp;"_"&amp;E318&amp;"_"&amp;F318&amp;"_"&amp;G318)</f>
        <v>710_73_1370_5_111_14_D</v>
      </c>
      <c r="AE318" s="118"/>
      <c r="AF318" s="884" t="str">
        <f t="shared" ref="AF318:AF319" si="177">IF(A318="","",A318&amp;"_"&amp;B318&amp;"_"&amp;C318&amp;"_"&amp;D318&amp;"_"&amp;E318&amp;"_"&amp;F318&amp;"  "&amp;U318)</f>
        <v>710_73_1370_5_111_14  Grundriss unten Planausschnitt 4 - Achse N-Y / 6-19</v>
      </c>
    </row>
    <row r="319" spans="1:32" s="885" customFormat="1" ht="12.75" customHeight="1" x14ac:dyDescent="0.25">
      <c r="A319" s="874">
        <v>710</v>
      </c>
      <c r="B319" s="791">
        <v>73</v>
      </c>
      <c r="C319" s="875" t="s">
        <v>9</v>
      </c>
      <c r="D319" s="875" t="s">
        <v>98</v>
      </c>
      <c r="E319" s="119" t="s">
        <v>114</v>
      </c>
      <c r="F319" s="119" t="s">
        <v>280</v>
      </c>
      <c r="G319" s="951" t="s">
        <v>961</v>
      </c>
      <c r="H319" s="918">
        <v>44699</v>
      </c>
      <c r="I319" s="937" t="s">
        <v>1556</v>
      </c>
      <c r="J319" s="856" t="s">
        <v>904</v>
      </c>
      <c r="K319" s="118" t="s">
        <v>26</v>
      </c>
      <c r="L319" s="118" t="s">
        <v>904</v>
      </c>
      <c r="M319" s="859">
        <v>44718</v>
      </c>
      <c r="N319" s="859"/>
      <c r="O319" s="919"/>
      <c r="P319" s="959" t="s">
        <v>101</v>
      </c>
      <c r="Q319" s="878" t="s">
        <v>102</v>
      </c>
      <c r="R319" s="878" t="s">
        <v>103</v>
      </c>
      <c r="S319" s="879" t="s">
        <v>248</v>
      </c>
      <c r="T319" s="879" t="s">
        <v>146</v>
      </c>
      <c r="U319" s="960" t="s">
        <v>288</v>
      </c>
      <c r="V319" s="963"/>
      <c r="W319" s="118" t="s">
        <v>14</v>
      </c>
      <c r="X319" s="919" t="s">
        <v>244</v>
      </c>
      <c r="Y319" s="920" t="s">
        <v>21</v>
      </c>
      <c r="Z319" s="126" t="s">
        <v>53</v>
      </c>
      <c r="AA319" s="883"/>
      <c r="AB319" s="883" t="s">
        <v>275</v>
      </c>
      <c r="AC319" s="119" t="s">
        <v>28</v>
      </c>
      <c r="AD319" s="128" t="str">
        <f t="shared" si="176"/>
        <v>710_73_1370_5_111_14_E</v>
      </c>
      <c r="AE319" s="118"/>
      <c r="AF319" s="884" t="str">
        <f t="shared" si="177"/>
        <v>710_73_1370_5_111_14  Grundriss unten Planausschnitt 4 - Achse N-Y / 6-19</v>
      </c>
    </row>
    <row r="320" spans="1:32" s="337" customFormat="1" ht="12.75" customHeight="1" x14ac:dyDescent="0.25">
      <c r="A320" s="28">
        <v>710</v>
      </c>
      <c r="B320" s="13">
        <v>73</v>
      </c>
      <c r="C320" s="7" t="s">
        <v>9</v>
      </c>
      <c r="D320" s="7" t="s">
        <v>98</v>
      </c>
      <c r="E320" s="20" t="s">
        <v>114</v>
      </c>
      <c r="F320" s="20" t="s">
        <v>280</v>
      </c>
      <c r="G320" s="932" t="s">
        <v>1560</v>
      </c>
      <c r="H320" s="911">
        <v>44957</v>
      </c>
      <c r="I320" s="901" t="s">
        <v>1557</v>
      </c>
      <c r="J320" s="185" t="s">
        <v>904</v>
      </c>
      <c r="K320" s="5" t="s">
        <v>26</v>
      </c>
      <c r="L320" s="5" t="s">
        <v>904</v>
      </c>
      <c r="M320" s="135">
        <v>44971</v>
      </c>
      <c r="N320" s="859"/>
      <c r="O320" s="336"/>
      <c r="P320" s="538" t="s">
        <v>101</v>
      </c>
      <c r="Q320" s="8" t="s">
        <v>102</v>
      </c>
      <c r="R320" s="8" t="s">
        <v>103</v>
      </c>
      <c r="S320" s="17" t="s">
        <v>248</v>
      </c>
      <c r="T320" s="17" t="s">
        <v>146</v>
      </c>
      <c r="U320" s="41" t="s">
        <v>288</v>
      </c>
      <c r="V320" s="27"/>
      <c r="W320" s="5" t="s">
        <v>14</v>
      </c>
      <c r="X320" s="38" t="s">
        <v>244</v>
      </c>
      <c r="Y320" s="15" t="s">
        <v>21</v>
      </c>
      <c r="Z320" s="22" t="s">
        <v>53</v>
      </c>
      <c r="AA320" s="4"/>
      <c r="AB320" s="4" t="s">
        <v>275</v>
      </c>
      <c r="AC320" s="20" t="s">
        <v>28</v>
      </c>
      <c r="AD320" s="6" t="str">
        <f t="shared" si="164"/>
        <v>710_73_1370_5_111_14_F</v>
      </c>
      <c r="AE320" s="5"/>
      <c r="AF320" s="45" t="str">
        <f t="shared" si="165"/>
        <v>710_73_1370_5_111_14  Grundriss unten Planausschnitt 4 - Achse N-Y / 6-19</v>
      </c>
    </row>
    <row r="321" spans="1:32" s="337" customFormat="1" ht="12.75" customHeight="1" x14ac:dyDescent="0.25">
      <c r="A321" s="28">
        <v>710</v>
      </c>
      <c r="B321" s="13">
        <v>73</v>
      </c>
      <c r="C321" s="7" t="s">
        <v>9</v>
      </c>
      <c r="D321" s="7" t="s">
        <v>98</v>
      </c>
      <c r="E321" s="20" t="s">
        <v>114</v>
      </c>
      <c r="F321" s="20" t="s">
        <v>281</v>
      </c>
      <c r="G321" s="932" t="s">
        <v>19</v>
      </c>
      <c r="H321" s="911">
        <v>43951</v>
      </c>
      <c r="I321" s="901" t="s">
        <v>1557</v>
      </c>
      <c r="J321" s="185" t="s">
        <v>904</v>
      </c>
      <c r="K321" s="5" t="s">
        <v>26</v>
      </c>
      <c r="L321" s="5" t="s">
        <v>904</v>
      </c>
      <c r="M321" s="135">
        <v>44144</v>
      </c>
      <c r="N321" s="5"/>
      <c r="O321" s="336"/>
      <c r="P321" s="538" t="s">
        <v>101</v>
      </c>
      <c r="Q321" s="8" t="s">
        <v>102</v>
      </c>
      <c r="R321" s="8" t="s">
        <v>103</v>
      </c>
      <c r="S321" s="17" t="s">
        <v>248</v>
      </c>
      <c r="T321" s="17" t="s">
        <v>146</v>
      </c>
      <c r="U321" s="41" t="s">
        <v>295</v>
      </c>
      <c r="V321" s="27"/>
      <c r="W321" s="5" t="s">
        <v>14</v>
      </c>
      <c r="X321" s="38" t="s">
        <v>244</v>
      </c>
      <c r="Y321" s="15" t="s">
        <v>21</v>
      </c>
      <c r="Z321" s="22" t="s">
        <v>53</v>
      </c>
      <c r="AA321" s="4"/>
      <c r="AB321" s="4" t="s">
        <v>275</v>
      </c>
      <c r="AC321" s="20" t="s">
        <v>294</v>
      </c>
      <c r="AD321" s="6" t="str">
        <f t="shared" si="164"/>
        <v>710_73_1370_5_111_15_A</v>
      </c>
      <c r="AE321" s="5"/>
      <c r="AF321" s="45" t="str">
        <f t="shared" si="165"/>
        <v>710_73_1370_5_111_15  Grundriss unten Planausschnitt 5 - Achse I-O / 6-19</v>
      </c>
    </row>
    <row r="322" spans="1:32" s="337" customFormat="1" ht="12.75" customHeight="1" x14ac:dyDescent="0.25">
      <c r="A322" s="28">
        <v>710</v>
      </c>
      <c r="B322" s="13">
        <v>73</v>
      </c>
      <c r="C322" s="7" t="s">
        <v>9</v>
      </c>
      <c r="D322" s="7" t="s">
        <v>98</v>
      </c>
      <c r="E322" s="20" t="s">
        <v>114</v>
      </c>
      <c r="F322" s="20" t="s">
        <v>282</v>
      </c>
      <c r="G322" s="932" t="s">
        <v>19</v>
      </c>
      <c r="H322" s="911">
        <v>43951</v>
      </c>
      <c r="I322" s="901" t="s">
        <v>1557</v>
      </c>
      <c r="J322" s="185" t="s">
        <v>904</v>
      </c>
      <c r="K322" s="5" t="s">
        <v>26</v>
      </c>
      <c r="L322" s="5" t="s">
        <v>904</v>
      </c>
      <c r="M322" s="135">
        <v>44144</v>
      </c>
      <c r="N322" s="5"/>
      <c r="O322" s="336"/>
      <c r="P322" s="538" t="s">
        <v>101</v>
      </c>
      <c r="Q322" s="8" t="s">
        <v>102</v>
      </c>
      <c r="R322" s="8" t="s">
        <v>103</v>
      </c>
      <c r="S322" s="17" t="s">
        <v>248</v>
      </c>
      <c r="T322" s="17" t="s">
        <v>146</v>
      </c>
      <c r="U322" s="41" t="s">
        <v>296</v>
      </c>
      <c r="V322" s="27"/>
      <c r="W322" s="5" t="s">
        <v>14</v>
      </c>
      <c r="X322" s="38" t="s">
        <v>244</v>
      </c>
      <c r="Y322" s="15" t="s">
        <v>21</v>
      </c>
      <c r="Z322" s="22" t="s">
        <v>53</v>
      </c>
      <c r="AA322" s="4"/>
      <c r="AB322" s="4" t="s">
        <v>275</v>
      </c>
      <c r="AC322" s="20" t="s">
        <v>28</v>
      </c>
      <c r="AD322" s="6" t="str">
        <f t="shared" si="164"/>
        <v>710_73_1370_5_111_16_A</v>
      </c>
      <c r="AE322" s="5"/>
      <c r="AF322" s="45" t="str">
        <f t="shared" si="165"/>
        <v>710_73_1370_5_111_16  Grundriss unten Planausschnitt 6 - Achse A-I / 6-19</v>
      </c>
    </row>
    <row r="323" spans="1:32" s="885" customFormat="1" ht="12.75" customHeight="1" x14ac:dyDescent="0.25">
      <c r="A323" s="874">
        <v>710</v>
      </c>
      <c r="B323" s="791">
        <v>73</v>
      </c>
      <c r="C323" s="875" t="s">
        <v>9</v>
      </c>
      <c r="D323" s="875" t="s">
        <v>98</v>
      </c>
      <c r="E323" s="119" t="s">
        <v>114</v>
      </c>
      <c r="F323" s="119" t="s">
        <v>707</v>
      </c>
      <c r="G323" s="951" t="s">
        <v>19</v>
      </c>
      <c r="H323" s="918">
        <v>43854</v>
      </c>
      <c r="I323" s="937" t="s">
        <v>1556</v>
      </c>
      <c r="J323" s="856" t="s">
        <v>904</v>
      </c>
      <c r="K323" s="118" t="s">
        <v>26</v>
      </c>
      <c r="L323" s="118" t="s">
        <v>904</v>
      </c>
      <c r="M323" s="859"/>
      <c r="N323" s="859"/>
      <c r="O323" s="919"/>
      <c r="P323" s="959" t="s">
        <v>101</v>
      </c>
      <c r="Q323" s="878" t="s">
        <v>102</v>
      </c>
      <c r="R323" s="878" t="s">
        <v>103</v>
      </c>
      <c r="S323" s="879" t="s">
        <v>248</v>
      </c>
      <c r="T323" s="879" t="s">
        <v>146</v>
      </c>
      <c r="U323" s="960" t="s">
        <v>289</v>
      </c>
      <c r="V323" s="963"/>
      <c r="W323" s="118" t="s">
        <v>14</v>
      </c>
      <c r="X323" s="919" t="s">
        <v>244</v>
      </c>
      <c r="Y323" s="920" t="s">
        <v>21</v>
      </c>
      <c r="Z323" s="126" t="s">
        <v>30</v>
      </c>
      <c r="AA323" s="883"/>
      <c r="AB323" s="883" t="s">
        <v>275</v>
      </c>
      <c r="AC323" s="119" t="s">
        <v>28</v>
      </c>
      <c r="AD323" s="128" t="str">
        <f t="shared" si="164"/>
        <v>710_73_1370_5_111_30_A</v>
      </c>
      <c r="AE323" s="118"/>
      <c r="AF323" s="884" t="str">
        <f t="shared" si="165"/>
        <v>710_73_1370_5_111_30  Grundriss Dach Übersichtsplan</v>
      </c>
    </row>
    <row r="324" spans="1:32" s="885" customFormat="1" ht="12.75" customHeight="1" x14ac:dyDescent="0.25">
      <c r="A324" s="874">
        <v>710</v>
      </c>
      <c r="B324" s="791">
        <v>73</v>
      </c>
      <c r="C324" s="875" t="s">
        <v>9</v>
      </c>
      <c r="D324" s="875" t="s">
        <v>98</v>
      </c>
      <c r="E324" s="119" t="s">
        <v>114</v>
      </c>
      <c r="F324" s="119" t="s">
        <v>707</v>
      </c>
      <c r="G324" s="951" t="s">
        <v>56</v>
      </c>
      <c r="H324" s="918">
        <v>44123</v>
      </c>
      <c r="I324" s="937" t="s">
        <v>1556</v>
      </c>
      <c r="J324" s="856" t="s">
        <v>904</v>
      </c>
      <c r="K324" s="118" t="s">
        <v>26</v>
      </c>
      <c r="L324" s="118" t="s">
        <v>904</v>
      </c>
      <c r="M324" s="859">
        <v>44144</v>
      </c>
      <c r="N324" s="859">
        <v>44125</v>
      </c>
      <c r="O324" s="919"/>
      <c r="P324" s="959" t="s">
        <v>101</v>
      </c>
      <c r="Q324" s="878" t="s">
        <v>102</v>
      </c>
      <c r="R324" s="878" t="s">
        <v>103</v>
      </c>
      <c r="S324" s="879" t="s">
        <v>248</v>
      </c>
      <c r="T324" s="879" t="s">
        <v>146</v>
      </c>
      <c r="U324" s="960" t="s">
        <v>289</v>
      </c>
      <c r="V324" s="963"/>
      <c r="W324" s="118" t="s">
        <v>14</v>
      </c>
      <c r="X324" s="919" t="s">
        <v>244</v>
      </c>
      <c r="Y324" s="920" t="s">
        <v>21</v>
      </c>
      <c r="Z324" s="126" t="s">
        <v>30</v>
      </c>
      <c r="AA324" s="883"/>
      <c r="AB324" s="883" t="s">
        <v>275</v>
      </c>
      <c r="AC324" s="119" t="s">
        <v>28</v>
      </c>
      <c r="AD324" s="128" t="str">
        <f t="shared" ref="AD324" si="178">IF(A324="","",A324&amp;"_"&amp;B324&amp;"_"&amp;C324&amp;"_"&amp;D324&amp;"_"&amp;E324&amp;"_"&amp;F324&amp;"_"&amp;G324)</f>
        <v>710_73_1370_5_111_30_B</v>
      </c>
      <c r="AE324" s="118"/>
      <c r="AF324" s="884" t="str">
        <f t="shared" ref="AF324" si="179">IF(A324="","",A324&amp;"_"&amp;B324&amp;"_"&amp;C324&amp;"_"&amp;D324&amp;"_"&amp;E324&amp;"_"&amp;F324&amp;"  "&amp;U324)</f>
        <v>710_73_1370_5_111_30  Grundriss Dach Übersichtsplan</v>
      </c>
    </row>
    <row r="325" spans="1:32" s="885" customFormat="1" ht="12.75" customHeight="1" x14ac:dyDescent="0.25">
      <c r="A325" s="874">
        <v>710</v>
      </c>
      <c r="B325" s="791">
        <v>73</v>
      </c>
      <c r="C325" s="875" t="s">
        <v>9</v>
      </c>
      <c r="D325" s="875" t="s">
        <v>98</v>
      </c>
      <c r="E325" s="119" t="s">
        <v>114</v>
      </c>
      <c r="F325" s="119" t="s">
        <v>707</v>
      </c>
      <c r="G325" s="951" t="s">
        <v>54</v>
      </c>
      <c r="H325" s="918">
        <v>44572</v>
      </c>
      <c r="I325" s="937" t="s">
        <v>1556</v>
      </c>
      <c r="J325" s="856" t="s">
        <v>904</v>
      </c>
      <c r="K325" s="118" t="s">
        <v>26</v>
      </c>
      <c r="L325" s="118" t="s">
        <v>904</v>
      </c>
      <c r="M325" s="859"/>
      <c r="N325" s="859"/>
      <c r="O325" s="919"/>
      <c r="P325" s="959" t="s">
        <v>101</v>
      </c>
      <c r="Q325" s="878" t="s">
        <v>102</v>
      </c>
      <c r="R325" s="878" t="s">
        <v>103</v>
      </c>
      <c r="S325" s="879" t="s">
        <v>248</v>
      </c>
      <c r="T325" s="879" t="s">
        <v>146</v>
      </c>
      <c r="U325" s="960" t="s">
        <v>289</v>
      </c>
      <c r="V325" s="963"/>
      <c r="W325" s="118" t="s">
        <v>14</v>
      </c>
      <c r="X325" s="919" t="s">
        <v>244</v>
      </c>
      <c r="Y325" s="920" t="s">
        <v>21</v>
      </c>
      <c r="Z325" s="126" t="s">
        <v>30</v>
      </c>
      <c r="AA325" s="883"/>
      <c r="AB325" s="883" t="s">
        <v>275</v>
      </c>
      <c r="AC325" s="119" t="s">
        <v>28</v>
      </c>
      <c r="AD325" s="128" t="str">
        <f t="shared" ref="AD325" si="180">IF(A325="","",A325&amp;"_"&amp;B325&amp;"_"&amp;C325&amp;"_"&amp;D325&amp;"_"&amp;E325&amp;"_"&amp;F325&amp;"_"&amp;G325)</f>
        <v>710_73_1370_5_111_30_C</v>
      </c>
      <c r="AE325" s="118"/>
      <c r="AF325" s="884" t="str">
        <f t="shared" ref="AF325" si="181">IF(A325="","",A325&amp;"_"&amp;B325&amp;"_"&amp;C325&amp;"_"&amp;D325&amp;"_"&amp;E325&amp;"_"&amp;F325&amp;"  "&amp;U325)</f>
        <v>710_73_1370_5_111_30  Grundriss Dach Übersichtsplan</v>
      </c>
    </row>
    <row r="326" spans="1:32" s="885" customFormat="1" ht="12.75" customHeight="1" x14ac:dyDescent="0.25">
      <c r="A326" s="874">
        <v>710</v>
      </c>
      <c r="B326" s="791">
        <v>73</v>
      </c>
      <c r="C326" s="875" t="s">
        <v>9</v>
      </c>
      <c r="D326" s="875" t="s">
        <v>98</v>
      </c>
      <c r="E326" s="119" t="s">
        <v>114</v>
      </c>
      <c r="F326" s="119" t="s">
        <v>707</v>
      </c>
      <c r="G326" s="951" t="s">
        <v>752</v>
      </c>
      <c r="H326" s="918">
        <v>44642</v>
      </c>
      <c r="I326" s="937" t="s">
        <v>1556</v>
      </c>
      <c r="J326" s="856" t="s">
        <v>904</v>
      </c>
      <c r="K326" s="118" t="s">
        <v>26</v>
      </c>
      <c r="L326" s="118" t="s">
        <v>904</v>
      </c>
      <c r="M326" s="859"/>
      <c r="N326" s="859"/>
      <c r="O326" s="919"/>
      <c r="P326" s="959" t="s">
        <v>101</v>
      </c>
      <c r="Q326" s="878" t="s">
        <v>102</v>
      </c>
      <c r="R326" s="878" t="s">
        <v>103</v>
      </c>
      <c r="S326" s="879" t="s">
        <v>248</v>
      </c>
      <c r="T326" s="879" t="s">
        <v>146</v>
      </c>
      <c r="U326" s="960" t="s">
        <v>289</v>
      </c>
      <c r="V326" s="963"/>
      <c r="W326" s="118" t="s">
        <v>14</v>
      </c>
      <c r="X326" s="919" t="s">
        <v>244</v>
      </c>
      <c r="Y326" s="920" t="s">
        <v>21</v>
      </c>
      <c r="Z326" s="126" t="s">
        <v>30</v>
      </c>
      <c r="AA326" s="883"/>
      <c r="AB326" s="883" t="s">
        <v>275</v>
      </c>
      <c r="AC326" s="119" t="s">
        <v>28</v>
      </c>
      <c r="AD326" s="128" t="str">
        <f t="shared" ref="AD326:AD327" si="182">IF(A326="","",A326&amp;"_"&amp;B326&amp;"_"&amp;C326&amp;"_"&amp;D326&amp;"_"&amp;E326&amp;"_"&amp;F326&amp;"_"&amp;G326)</f>
        <v>710_73_1370_5_111_30_D</v>
      </c>
      <c r="AE326" s="118"/>
      <c r="AF326" s="884" t="str">
        <f t="shared" ref="AF326:AF327" si="183">IF(A326="","",A326&amp;"_"&amp;B326&amp;"_"&amp;C326&amp;"_"&amp;D326&amp;"_"&amp;E326&amp;"_"&amp;F326&amp;"  "&amp;U326)</f>
        <v>710_73_1370_5_111_30  Grundriss Dach Übersichtsplan</v>
      </c>
    </row>
    <row r="327" spans="1:32" s="885" customFormat="1" ht="12.75" customHeight="1" x14ac:dyDescent="0.25">
      <c r="A327" s="874">
        <v>710</v>
      </c>
      <c r="B327" s="791">
        <v>73</v>
      </c>
      <c r="C327" s="875" t="s">
        <v>9</v>
      </c>
      <c r="D327" s="875" t="s">
        <v>98</v>
      </c>
      <c r="E327" s="119" t="s">
        <v>114</v>
      </c>
      <c r="F327" s="119" t="s">
        <v>707</v>
      </c>
      <c r="G327" s="951" t="s">
        <v>961</v>
      </c>
      <c r="H327" s="918">
        <v>44699</v>
      </c>
      <c r="I327" s="937" t="s">
        <v>1556</v>
      </c>
      <c r="J327" s="856" t="s">
        <v>904</v>
      </c>
      <c r="K327" s="118" t="s">
        <v>26</v>
      </c>
      <c r="L327" s="118" t="s">
        <v>904</v>
      </c>
      <c r="M327" s="859">
        <v>44718</v>
      </c>
      <c r="N327" s="859"/>
      <c r="O327" s="919"/>
      <c r="P327" s="959" t="s">
        <v>101</v>
      </c>
      <c r="Q327" s="878" t="s">
        <v>102</v>
      </c>
      <c r="R327" s="878" t="s">
        <v>103</v>
      </c>
      <c r="S327" s="879" t="s">
        <v>248</v>
      </c>
      <c r="T327" s="879" t="s">
        <v>146</v>
      </c>
      <c r="U327" s="960" t="s">
        <v>289</v>
      </c>
      <c r="V327" s="963"/>
      <c r="W327" s="118" t="s">
        <v>14</v>
      </c>
      <c r="X327" s="919" t="s">
        <v>244</v>
      </c>
      <c r="Y327" s="920" t="s">
        <v>21</v>
      </c>
      <c r="Z327" s="126" t="s">
        <v>30</v>
      </c>
      <c r="AA327" s="883"/>
      <c r="AB327" s="883" t="s">
        <v>275</v>
      </c>
      <c r="AC327" s="119" t="s">
        <v>28</v>
      </c>
      <c r="AD327" s="128" t="str">
        <f t="shared" si="182"/>
        <v>710_73_1370_5_111_30_E</v>
      </c>
      <c r="AE327" s="118"/>
      <c r="AF327" s="884" t="str">
        <f t="shared" si="183"/>
        <v>710_73_1370_5_111_30  Grundriss Dach Übersichtsplan</v>
      </c>
    </row>
    <row r="328" spans="1:32" s="337" customFormat="1" ht="12.75" customHeight="1" x14ac:dyDescent="0.25">
      <c r="A328" s="28">
        <v>710</v>
      </c>
      <c r="B328" s="13">
        <v>73</v>
      </c>
      <c r="C328" s="7" t="s">
        <v>9</v>
      </c>
      <c r="D328" s="7" t="s">
        <v>98</v>
      </c>
      <c r="E328" s="20" t="s">
        <v>114</v>
      </c>
      <c r="F328" s="20" t="s">
        <v>707</v>
      </c>
      <c r="G328" s="932" t="s">
        <v>1560</v>
      </c>
      <c r="H328" s="911">
        <v>44957</v>
      </c>
      <c r="I328" s="901" t="s">
        <v>1557</v>
      </c>
      <c r="J328" s="185" t="s">
        <v>904</v>
      </c>
      <c r="K328" s="5" t="s">
        <v>26</v>
      </c>
      <c r="L328" s="5" t="s">
        <v>904</v>
      </c>
      <c r="M328" s="135">
        <v>44971</v>
      </c>
      <c r="N328" s="859"/>
      <c r="O328" s="336"/>
      <c r="P328" s="538" t="s">
        <v>101</v>
      </c>
      <c r="Q328" s="8" t="s">
        <v>102</v>
      </c>
      <c r="R328" s="8" t="s">
        <v>103</v>
      </c>
      <c r="S328" s="17" t="s">
        <v>248</v>
      </c>
      <c r="T328" s="17" t="s">
        <v>146</v>
      </c>
      <c r="U328" s="41" t="s">
        <v>289</v>
      </c>
      <c r="V328" s="27"/>
      <c r="W328" s="5" t="s">
        <v>14</v>
      </c>
      <c r="X328" s="38" t="s">
        <v>244</v>
      </c>
      <c r="Y328" s="15" t="s">
        <v>21</v>
      </c>
      <c r="Z328" s="22" t="s">
        <v>30</v>
      </c>
      <c r="AA328" s="4"/>
      <c r="AB328" s="4" t="s">
        <v>275</v>
      </c>
      <c r="AC328" s="20" t="s">
        <v>28</v>
      </c>
      <c r="AD328" s="6" t="str">
        <f t="shared" si="164"/>
        <v>710_73_1370_5_111_30_F</v>
      </c>
      <c r="AE328" s="5"/>
      <c r="AF328" s="45" t="str">
        <f t="shared" si="165"/>
        <v>710_73_1370_5_111_30  Grundriss Dach Übersichtsplan</v>
      </c>
    </row>
    <row r="329" spans="1:32" s="337" customFormat="1" ht="12.75" customHeight="1" x14ac:dyDescent="0.25">
      <c r="A329" s="28">
        <v>710</v>
      </c>
      <c r="B329" s="13">
        <v>73</v>
      </c>
      <c r="C329" s="7" t="s">
        <v>9</v>
      </c>
      <c r="D329" s="7" t="s">
        <v>98</v>
      </c>
      <c r="E329" s="20" t="s">
        <v>114</v>
      </c>
      <c r="F329" s="20" t="s">
        <v>708</v>
      </c>
      <c r="G329" s="932" t="s">
        <v>19</v>
      </c>
      <c r="H329" s="911">
        <v>43951</v>
      </c>
      <c r="I329" s="901" t="s">
        <v>1557</v>
      </c>
      <c r="J329" s="185" t="s">
        <v>904</v>
      </c>
      <c r="K329" s="5" t="s">
        <v>26</v>
      </c>
      <c r="L329" s="5" t="s">
        <v>904</v>
      </c>
      <c r="M329" s="135">
        <v>44144</v>
      </c>
      <c r="N329" s="5"/>
      <c r="O329" s="336"/>
      <c r="P329" s="538" t="s">
        <v>101</v>
      </c>
      <c r="Q329" s="8" t="s">
        <v>102</v>
      </c>
      <c r="R329" s="8" t="s">
        <v>103</v>
      </c>
      <c r="S329" s="17" t="s">
        <v>248</v>
      </c>
      <c r="T329" s="17" t="s">
        <v>146</v>
      </c>
      <c r="U329" s="41" t="s">
        <v>297</v>
      </c>
      <c r="V329" s="27"/>
      <c r="W329" s="5" t="s">
        <v>14</v>
      </c>
      <c r="X329" s="38" t="s">
        <v>244</v>
      </c>
      <c r="Y329" s="15" t="s">
        <v>21</v>
      </c>
      <c r="Z329" s="22" t="s">
        <v>53</v>
      </c>
      <c r="AA329" s="4"/>
      <c r="AB329" s="4" t="s">
        <v>275</v>
      </c>
      <c r="AC329" s="20" t="s">
        <v>28</v>
      </c>
      <c r="AD329" s="6" t="str">
        <f t="shared" si="164"/>
        <v>710_73_1370_5_111_31_A</v>
      </c>
      <c r="AE329" s="5"/>
      <c r="AF329" s="45" t="str">
        <f t="shared" si="165"/>
        <v>710_73_1370_5_111_31  Grundriss Dach Planausschnitt 1 - Achse A-I / 1-9</v>
      </c>
    </row>
    <row r="330" spans="1:32" s="337" customFormat="1" ht="12.75" customHeight="1" x14ac:dyDescent="0.25">
      <c r="A330" s="28">
        <v>710</v>
      </c>
      <c r="B330" s="13">
        <v>73</v>
      </c>
      <c r="C330" s="7" t="s">
        <v>9</v>
      </c>
      <c r="D330" s="7" t="s">
        <v>98</v>
      </c>
      <c r="E330" s="20" t="s">
        <v>114</v>
      </c>
      <c r="F330" s="20" t="s">
        <v>709</v>
      </c>
      <c r="G330" s="932" t="s">
        <v>19</v>
      </c>
      <c r="H330" s="911">
        <v>43951</v>
      </c>
      <c r="I330" s="901" t="s">
        <v>1557</v>
      </c>
      <c r="J330" s="185" t="s">
        <v>904</v>
      </c>
      <c r="K330" s="5" t="s">
        <v>26</v>
      </c>
      <c r="L330" s="5" t="s">
        <v>904</v>
      </c>
      <c r="M330" s="135">
        <v>44144</v>
      </c>
      <c r="N330" s="5"/>
      <c r="O330" s="336"/>
      <c r="P330" s="538" t="s">
        <v>101</v>
      </c>
      <c r="Q330" s="8" t="s">
        <v>102</v>
      </c>
      <c r="R330" s="8" t="s">
        <v>103</v>
      </c>
      <c r="S330" s="17" t="s">
        <v>248</v>
      </c>
      <c r="T330" s="17" t="s">
        <v>146</v>
      </c>
      <c r="U330" s="41" t="s">
        <v>906</v>
      </c>
      <c r="V330" s="27"/>
      <c r="W330" s="5" t="s">
        <v>14</v>
      </c>
      <c r="X330" s="38" t="s">
        <v>244</v>
      </c>
      <c r="Y330" s="15" t="s">
        <v>21</v>
      </c>
      <c r="Z330" s="22" t="s">
        <v>53</v>
      </c>
      <c r="AA330" s="4"/>
      <c r="AB330" s="4" t="s">
        <v>275</v>
      </c>
      <c r="AC330" s="20" t="s">
        <v>294</v>
      </c>
      <c r="AD330" s="6" t="str">
        <f t="shared" si="164"/>
        <v>710_73_1370_5_111_32_A</v>
      </c>
      <c r="AE330" s="5"/>
      <c r="AF330" s="45" t="str">
        <f t="shared" si="165"/>
        <v>710_73_1370_5_111_32  Grundriss Dach Planausschnitt 2 - Achse I-O / 1-9</v>
      </c>
    </row>
    <row r="331" spans="1:32" s="885" customFormat="1" ht="12.75" customHeight="1" x14ac:dyDescent="0.25">
      <c r="A331" s="874">
        <v>710</v>
      </c>
      <c r="B331" s="791">
        <v>73</v>
      </c>
      <c r="C331" s="875" t="s">
        <v>9</v>
      </c>
      <c r="D331" s="875" t="s">
        <v>98</v>
      </c>
      <c r="E331" s="119" t="s">
        <v>114</v>
      </c>
      <c r="F331" s="119" t="s">
        <v>710</v>
      </c>
      <c r="G331" s="951" t="s">
        <v>19</v>
      </c>
      <c r="H331" s="918">
        <v>43854</v>
      </c>
      <c r="I331" s="937" t="s">
        <v>1556</v>
      </c>
      <c r="J331" s="856" t="s">
        <v>904</v>
      </c>
      <c r="K331" s="118" t="s">
        <v>26</v>
      </c>
      <c r="L331" s="118" t="s">
        <v>904</v>
      </c>
      <c r="M331" s="859"/>
      <c r="N331" s="859"/>
      <c r="O331" s="919"/>
      <c r="P331" s="959" t="s">
        <v>101</v>
      </c>
      <c r="Q331" s="878" t="s">
        <v>102</v>
      </c>
      <c r="R331" s="878" t="s">
        <v>103</v>
      </c>
      <c r="S331" s="879" t="s">
        <v>248</v>
      </c>
      <c r="T331" s="879" t="s">
        <v>146</v>
      </c>
      <c r="U331" s="960" t="s">
        <v>290</v>
      </c>
      <c r="V331" s="963"/>
      <c r="W331" s="118" t="s">
        <v>14</v>
      </c>
      <c r="X331" s="919" t="s">
        <v>244</v>
      </c>
      <c r="Y331" s="920" t="s">
        <v>21</v>
      </c>
      <c r="Z331" s="126" t="s">
        <v>53</v>
      </c>
      <c r="AA331" s="883"/>
      <c r="AB331" s="883" t="s">
        <v>275</v>
      </c>
      <c r="AC331" s="119" t="s">
        <v>28</v>
      </c>
      <c r="AD331" s="128" t="str">
        <f t="shared" si="164"/>
        <v>710_73_1370_5_111_33_A</v>
      </c>
      <c r="AE331" s="118"/>
      <c r="AF331" s="884" t="str">
        <f t="shared" si="165"/>
        <v>710_73_1370_5_111_33  Grundriss Dach Planausschnitt 3 - Achse N-Y / 1-9</v>
      </c>
    </row>
    <row r="332" spans="1:32" s="885" customFormat="1" ht="12.75" customHeight="1" x14ac:dyDescent="0.25">
      <c r="A332" s="874">
        <v>710</v>
      </c>
      <c r="B332" s="791">
        <v>73</v>
      </c>
      <c r="C332" s="875" t="s">
        <v>9</v>
      </c>
      <c r="D332" s="875" t="s">
        <v>98</v>
      </c>
      <c r="E332" s="119" t="s">
        <v>114</v>
      </c>
      <c r="F332" s="119" t="s">
        <v>710</v>
      </c>
      <c r="G332" s="951" t="s">
        <v>56</v>
      </c>
      <c r="H332" s="918">
        <v>44123</v>
      </c>
      <c r="I332" s="937" t="s">
        <v>1556</v>
      </c>
      <c r="J332" s="856" t="s">
        <v>904</v>
      </c>
      <c r="K332" s="118" t="s">
        <v>26</v>
      </c>
      <c r="L332" s="118" t="s">
        <v>904</v>
      </c>
      <c r="M332" s="859">
        <v>44144</v>
      </c>
      <c r="N332" s="859">
        <v>44125</v>
      </c>
      <c r="O332" s="919"/>
      <c r="P332" s="959" t="s">
        <v>101</v>
      </c>
      <c r="Q332" s="878" t="s">
        <v>102</v>
      </c>
      <c r="R332" s="878" t="s">
        <v>103</v>
      </c>
      <c r="S332" s="879" t="s">
        <v>248</v>
      </c>
      <c r="T332" s="879" t="s">
        <v>146</v>
      </c>
      <c r="U332" s="960" t="s">
        <v>290</v>
      </c>
      <c r="V332" s="963"/>
      <c r="W332" s="118" t="s">
        <v>14</v>
      </c>
      <c r="X332" s="919" t="s">
        <v>244</v>
      </c>
      <c r="Y332" s="920" t="s">
        <v>21</v>
      </c>
      <c r="Z332" s="126" t="s">
        <v>53</v>
      </c>
      <c r="AA332" s="883"/>
      <c r="AB332" s="883" t="s">
        <v>275</v>
      </c>
      <c r="AC332" s="119" t="s">
        <v>28</v>
      </c>
      <c r="AD332" s="128" t="str">
        <f t="shared" ref="AD332" si="184">IF(A332="","",A332&amp;"_"&amp;B332&amp;"_"&amp;C332&amp;"_"&amp;D332&amp;"_"&amp;E332&amp;"_"&amp;F332&amp;"_"&amp;G332)</f>
        <v>710_73_1370_5_111_33_B</v>
      </c>
      <c r="AE332" s="118"/>
      <c r="AF332" s="884" t="str">
        <f t="shared" ref="AF332" si="185">IF(A332="","",A332&amp;"_"&amp;B332&amp;"_"&amp;C332&amp;"_"&amp;D332&amp;"_"&amp;E332&amp;"_"&amp;F332&amp;"  "&amp;U332)</f>
        <v>710_73_1370_5_111_33  Grundriss Dach Planausschnitt 3 - Achse N-Y / 1-9</v>
      </c>
    </row>
    <row r="333" spans="1:32" s="885" customFormat="1" ht="12.75" customHeight="1" x14ac:dyDescent="0.25">
      <c r="A333" s="874">
        <v>710</v>
      </c>
      <c r="B333" s="791">
        <v>73</v>
      </c>
      <c r="C333" s="875" t="s">
        <v>9</v>
      </c>
      <c r="D333" s="875" t="s">
        <v>98</v>
      </c>
      <c r="E333" s="119" t="s">
        <v>114</v>
      </c>
      <c r="F333" s="119" t="s">
        <v>710</v>
      </c>
      <c r="G333" s="951" t="s">
        <v>54</v>
      </c>
      <c r="H333" s="918">
        <v>44572</v>
      </c>
      <c r="I333" s="937" t="s">
        <v>1556</v>
      </c>
      <c r="J333" s="856" t="s">
        <v>904</v>
      </c>
      <c r="K333" s="118" t="s">
        <v>26</v>
      </c>
      <c r="L333" s="118" t="s">
        <v>904</v>
      </c>
      <c r="M333" s="859"/>
      <c r="N333" s="859"/>
      <c r="O333" s="919"/>
      <c r="P333" s="959" t="s">
        <v>101</v>
      </c>
      <c r="Q333" s="878" t="s">
        <v>102</v>
      </c>
      <c r="R333" s="878" t="s">
        <v>103</v>
      </c>
      <c r="S333" s="879" t="s">
        <v>248</v>
      </c>
      <c r="T333" s="879" t="s">
        <v>146</v>
      </c>
      <c r="U333" s="960" t="s">
        <v>290</v>
      </c>
      <c r="V333" s="963"/>
      <c r="W333" s="118" t="s">
        <v>14</v>
      </c>
      <c r="X333" s="919" t="s">
        <v>244</v>
      </c>
      <c r="Y333" s="920" t="s">
        <v>21</v>
      </c>
      <c r="Z333" s="126" t="s">
        <v>53</v>
      </c>
      <c r="AA333" s="883"/>
      <c r="AB333" s="883" t="s">
        <v>275</v>
      </c>
      <c r="AC333" s="119" t="s">
        <v>28</v>
      </c>
      <c r="AD333" s="128" t="str">
        <f t="shared" ref="AD333" si="186">IF(A333="","",A333&amp;"_"&amp;B333&amp;"_"&amp;C333&amp;"_"&amp;D333&amp;"_"&amp;E333&amp;"_"&amp;F333&amp;"_"&amp;G333)</f>
        <v>710_73_1370_5_111_33_C</v>
      </c>
      <c r="AE333" s="118"/>
      <c r="AF333" s="884" t="str">
        <f t="shared" ref="AF333" si="187">IF(A333="","",A333&amp;"_"&amp;B333&amp;"_"&amp;C333&amp;"_"&amp;D333&amp;"_"&amp;E333&amp;"_"&amp;F333&amp;"  "&amp;U333)</f>
        <v>710_73_1370_5_111_33  Grundriss Dach Planausschnitt 3 - Achse N-Y / 1-9</v>
      </c>
    </row>
    <row r="334" spans="1:32" s="885" customFormat="1" ht="12.75" customHeight="1" x14ac:dyDescent="0.25">
      <c r="A334" s="874">
        <v>710</v>
      </c>
      <c r="B334" s="791">
        <v>73</v>
      </c>
      <c r="C334" s="875" t="s">
        <v>9</v>
      </c>
      <c r="D334" s="875" t="s">
        <v>98</v>
      </c>
      <c r="E334" s="119" t="s">
        <v>114</v>
      </c>
      <c r="F334" s="119" t="s">
        <v>710</v>
      </c>
      <c r="G334" s="951" t="s">
        <v>752</v>
      </c>
      <c r="H334" s="918">
        <v>44642</v>
      </c>
      <c r="I334" s="937" t="s">
        <v>1556</v>
      </c>
      <c r="J334" s="856" t="s">
        <v>904</v>
      </c>
      <c r="K334" s="118" t="s">
        <v>26</v>
      </c>
      <c r="L334" s="118" t="s">
        <v>904</v>
      </c>
      <c r="M334" s="859"/>
      <c r="N334" s="859"/>
      <c r="O334" s="919"/>
      <c r="P334" s="959" t="s">
        <v>101</v>
      </c>
      <c r="Q334" s="878" t="s">
        <v>102</v>
      </c>
      <c r="R334" s="878" t="s">
        <v>103</v>
      </c>
      <c r="S334" s="879" t="s">
        <v>248</v>
      </c>
      <c r="T334" s="879" t="s">
        <v>146</v>
      </c>
      <c r="U334" s="960" t="s">
        <v>290</v>
      </c>
      <c r="V334" s="963"/>
      <c r="W334" s="118" t="s">
        <v>14</v>
      </c>
      <c r="X334" s="919" t="s">
        <v>244</v>
      </c>
      <c r="Y334" s="920" t="s">
        <v>21</v>
      </c>
      <c r="Z334" s="126" t="s">
        <v>53</v>
      </c>
      <c r="AA334" s="883"/>
      <c r="AB334" s="883" t="s">
        <v>275</v>
      </c>
      <c r="AC334" s="119" t="s">
        <v>28</v>
      </c>
      <c r="AD334" s="128" t="str">
        <f t="shared" ref="AD334:AD335" si="188">IF(A334="","",A334&amp;"_"&amp;B334&amp;"_"&amp;C334&amp;"_"&amp;D334&amp;"_"&amp;E334&amp;"_"&amp;F334&amp;"_"&amp;G334)</f>
        <v>710_73_1370_5_111_33_D</v>
      </c>
      <c r="AE334" s="118"/>
      <c r="AF334" s="884" t="str">
        <f t="shared" ref="AF334:AF335" si="189">IF(A334="","",A334&amp;"_"&amp;B334&amp;"_"&amp;C334&amp;"_"&amp;D334&amp;"_"&amp;E334&amp;"_"&amp;F334&amp;"  "&amp;U334)</f>
        <v>710_73_1370_5_111_33  Grundriss Dach Planausschnitt 3 - Achse N-Y / 1-9</v>
      </c>
    </row>
    <row r="335" spans="1:32" s="885" customFormat="1" ht="12.75" customHeight="1" x14ac:dyDescent="0.25">
      <c r="A335" s="874">
        <v>710</v>
      </c>
      <c r="B335" s="791">
        <v>73</v>
      </c>
      <c r="C335" s="875" t="s">
        <v>9</v>
      </c>
      <c r="D335" s="875" t="s">
        <v>98</v>
      </c>
      <c r="E335" s="119" t="s">
        <v>114</v>
      </c>
      <c r="F335" s="119" t="s">
        <v>710</v>
      </c>
      <c r="G335" s="951" t="s">
        <v>961</v>
      </c>
      <c r="H335" s="918">
        <v>44699</v>
      </c>
      <c r="I335" s="937" t="s">
        <v>1556</v>
      </c>
      <c r="J335" s="856" t="s">
        <v>904</v>
      </c>
      <c r="K335" s="118" t="s">
        <v>26</v>
      </c>
      <c r="L335" s="118" t="s">
        <v>904</v>
      </c>
      <c r="M335" s="859">
        <v>44718</v>
      </c>
      <c r="N335" s="859"/>
      <c r="O335" s="919"/>
      <c r="P335" s="959" t="s">
        <v>101</v>
      </c>
      <c r="Q335" s="878" t="s">
        <v>102</v>
      </c>
      <c r="R335" s="878" t="s">
        <v>103</v>
      </c>
      <c r="S335" s="879" t="s">
        <v>248</v>
      </c>
      <c r="T335" s="879" t="s">
        <v>146</v>
      </c>
      <c r="U335" s="960" t="s">
        <v>290</v>
      </c>
      <c r="V335" s="963"/>
      <c r="W335" s="118" t="s">
        <v>14</v>
      </c>
      <c r="X335" s="919" t="s">
        <v>244</v>
      </c>
      <c r="Y335" s="920" t="s">
        <v>21</v>
      </c>
      <c r="Z335" s="126" t="s">
        <v>53</v>
      </c>
      <c r="AA335" s="883"/>
      <c r="AB335" s="883" t="s">
        <v>275</v>
      </c>
      <c r="AC335" s="119" t="s">
        <v>28</v>
      </c>
      <c r="AD335" s="128" t="str">
        <f t="shared" si="188"/>
        <v>710_73_1370_5_111_33_E</v>
      </c>
      <c r="AE335" s="118"/>
      <c r="AF335" s="884" t="str">
        <f t="shared" si="189"/>
        <v>710_73_1370_5_111_33  Grundriss Dach Planausschnitt 3 - Achse N-Y / 1-9</v>
      </c>
    </row>
    <row r="336" spans="1:32" s="337" customFormat="1" ht="12.75" customHeight="1" x14ac:dyDescent="0.25">
      <c r="A336" s="28">
        <v>710</v>
      </c>
      <c r="B336" s="13">
        <v>73</v>
      </c>
      <c r="C336" s="7" t="s">
        <v>9</v>
      </c>
      <c r="D336" s="7" t="s">
        <v>98</v>
      </c>
      <c r="E336" s="20" t="s">
        <v>114</v>
      </c>
      <c r="F336" s="20" t="s">
        <v>710</v>
      </c>
      <c r="G336" s="932" t="s">
        <v>1560</v>
      </c>
      <c r="H336" s="911">
        <v>44957</v>
      </c>
      <c r="I336" s="901" t="s">
        <v>1557</v>
      </c>
      <c r="J336" s="185" t="s">
        <v>904</v>
      </c>
      <c r="K336" s="5" t="s">
        <v>26</v>
      </c>
      <c r="L336" s="5" t="s">
        <v>904</v>
      </c>
      <c r="M336" s="135">
        <v>44971</v>
      </c>
      <c r="N336" s="859"/>
      <c r="O336" s="336"/>
      <c r="P336" s="538" t="s">
        <v>101</v>
      </c>
      <c r="Q336" s="8" t="s">
        <v>102</v>
      </c>
      <c r="R336" s="8" t="s">
        <v>103</v>
      </c>
      <c r="S336" s="17" t="s">
        <v>248</v>
      </c>
      <c r="T336" s="17" t="s">
        <v>146</v>
      </c>
      <c r="U336" s="41" t="s">
        <v>290</v>
      </c>
      <c r="V336" s="27"/>
      <c r="W336" s="5" t="s">
        <v>14</v>
      </c>
      <c r="X336" s="38" t="s">
        <v>244</v>
      </c>
      <c r="Y336" s="15" t="s">
        <v>21</v>
      </c>
      <c r="Z336" s="22" t="s">
        <v>53</v>
      </c>
      <c r="AA336" s="4"/>
      <c r="AB336" s="4" t="s">
        <v>275</v>
      </c>
      <c r="AC336" s="20" t="s">
        <v>28</v>
      </c>
      <c r="AD336" s="6" t="str">
        <f t="shared" si="164"/>
        <v>710_73_1370_5_111_33_F</v>
      </c>
      <c r="AE336" s="5"/>
      <c r="AF336" s="45" t="str">
        <f t="shared" si="165"/>
        <v>710_73_1370_5_111_33  Grundriss Dach Planausschnitt 3 - Achse N-Y / 1-9</v>
      </c>
    </row>
    <row r="337" spans="1:32" s="885" customFormat="1" ht="12.75" customHeight="1" x14ac:dyDescent="0.25">
      <c r="A337" s="874">
        <v>710</v>
      </c>
      <c r="B337" s="791">
        <v>73</v>
      </c>
      <c r="C337" s="875" t="s">
        <v>9</v>
      </c>
      <c r="D337" s="875" t="s">
        <v>98</v>
      </c>
      <c r="E337" s="119" t="s">
        <v>114</v>
      </c>
      <c r="F337" s="119" t="s">
        <v>711</v>
      </c>
      <c r="G337" s="951" t="s">
        <v>19</v>
      </c>
      <c r="H337" s="918">
        <v>43854</v>
      </c>
      <c r="I337" s="937" t="s">
        <v>1556</v>
      </c>
      <c r="J337" s="856" t="s">
        <v>904</v>
      </c>
      <c r="K337" s="118" t="s">
        <v>26</v>
      </c>
      <c r="L337" s="118" t="s">
        <v>904</v>
      </c>
      <c r="M337" s="859"/>
      <c r="N337" s="859"/>
      <c r="O337" s="919"/>
      <c r="P337" s="959" t="s">
        <v>101</v>
      </c>
      <c r="Q337" s="878" t="s">
        <v>102</v>
      </c>
      <c r="R337" s="878" t="s">
        <v>103</v>
      </c>
      <c r="S337" s="879" t="s">
        <v>248</v>
      </c>
      <c r="T337" s="879" t="s">
        <v>146</v>
      </c>
      <c r="U337" s="960" t="s">
        <v>291</v>
      </c>
      <c r="V337" s="963"/>
      <c r="W337" s="118" t="s">
        <v>14</v>
      </c>
      <c r="X337" s="919" t="s">
        <v>244</v>
      </c>
      <c r="Y337" s="920" t="s">
        <v>21</v>
      </c>
      <c r="Z337" s="126" t="s">
        <v>53</v>
      </c>
      <c r="AA337" s="883"/>
      <c r="AB337" s="883" t="s">
        <v>275</v>
      </c>
      <c r="AC337" s="119" t="s">
        <v>28</v>
      </c>
      <c r="AD337" s="128" t="str">
        <f t="shared" si="164"/>
        <v>710_73_1370_5_111_34_A</v>
      </c>
      <c r="AE337" s="118"/>
      <c r="AF337" s="884" t="str">
        <f t="shared" si="165"/>
        <v>710_73_1370_5_111_34  Grundriss Dach Planausschnitt 4 - Achse N-Y / 6-19</v>
      </c>
    </row>
    <row r="338" spans="1:32" s="885" customFormat="1" ht="12.75" customHeight="1" x14ac:dyDescent="0.25">
      <c r="A338" s="874">
        <v>710</v>
      </c>
      <c r="B338" s="791">
        <v>73</v>
      </c>
      <c r="C338" s="875" t="s">
        <v>9</v>
      </c>
      <c r="D338" s="875" t="s">
        <v>98</v>
      </c>
      <c r="E338" s="119" t="s">
        <v>114</v>
      </c>
      <c r="F338" s="119" t="s">
        <v>711</v>
      </c>
      <c r="G338" s="951" t="s">
        <v>56</v>
      </c>
      <c r="H338" s="918">
        <v>44123</v>
      </c>
      <c r="I338" s="937" t="s">
        <v>1556</v>
      </c>
      <c r="J338" s="856" t="s">
        <v>904</v>
      </c>
      <c r="K338" s="118" t="s">
        <v>26</v>
      </c>
      <c r="L338" s="118" t="s">
        <v>904</v>
      </c>
      <c r="M338" s="859">
        <v>44144</v>
      </c>
      <c r="N338" s="859">
        <v>44125</v>
      </c>
      <c r="O338" s="919"/>
      <c r="P338" s="959" t="s">
        <v>101</v>
      </c>
      <c r="Q338" s="878" t="s">
        <v>102</v>
      </c>
      <c r="R338" s="878" t="s">
        <v>103</v>
      </c>
      <c r="S338" s="879" t="s">
        <v>248</v>
      </c>
      <c r="T338" s="879" t="s">
        <v>146</v>
      </c>
      <c r="U338" s="960" t="s">
        <v>291</v>
      </c>
      <c r="V338" s="963"/>
      <c r="W338" s="118" t="s">
        <v>14</v>
      </c>
      <c r="X338" s="919" t="s">
        <v>244</v>
      </c>
      <c r="Y338" s="920" t="s">
        <v>21</v>
      </c>
      <c r="Z338" s="126" t="s">
        <v>53</v>
      </c>
      <c r="AA338" s="883"/>
      <c r="AB338" s="883" t="s">
        <v>275</v>
      </c>
      <c r="AC338" s="119" t="s">
        <v>28</v>
      </c>
      <c r="AD338" s="128" t="str">
        <f t="shared" ref="AD338" si="190">IF(A338="","",A338&amp;"_"&amp;B338&amp;"_"&amp;C338&amp;"_"&amp;D338&amp;"_"&amp;E338&amp;"_"&amp;F338&amp;"_"&amp;G338)</f>
        <v>710_73_1370_5_111_34_B</v>
      </c>
      <c r="AE338" s="118"/>
      <c r="AF338" s="884" t="str">
        <f t="shared" ref="AF338" si="191">IF(A338="","",A338&amp;"_"&amp;B338&amp;"_"&amp;C338&amp;"_"&amp;D338&amp;"_"&amp;E338&amp;"_"&amp;F338&amp;"  "&amp;U338)</f>
        <v>710_73_1370_5_111_34  Grundriss Dach Planausschnitt 4 - Achse N-Y / 6-19</v>
      </c>
    </row>
    <row r="339" spans="1:32" s="885" customFormat="1" ht="12.75" customHeight="1" x14ac:dyDescent="0.25">
      <c r="A339" s="874">
        <v>710</v>
      </c>
      <c r="B339" s="791">
        <v>73</v>
      </c>
      <c r="C339" s="875" t="s">
        <v>9</v>
      </c>
      <c r="D339" s="875" t="s">
        <v>98</v>
      </c>
      <c r="E339" s="119" t="s">
        <v>114</v>
      </c>
      <c r="F339" s="119" t="s">
        <v>711</v>
      </c>
      <c r="G339" s="951" t="s">
        <v>54</v>
      </c>
      <c r="H339" s="918">
        <v>44572</v>
      </c>
      <c r="I339" s="937" t="s">
        <v>1556</v>
      </c>
      <c r="J339" s="856" t="s">
        <v>904</v>
      </c>
      <c r="K339" s="118" t="s">
        <v>26</v>
      </c>
      <c r="L339" s="118" t="s">
        <v>904</v>
      </c>
      <c r="M339" s="859"/>
      <c r="N339" s="859"/>
      <c r="O339" s="919"/>
      <c r="P339" s="959" t="s">
        <v>101</v>
      </c>
      <c r="Q339" s="878" t="s">
        <v>102</v>
      </c>
      <c r="R339" s="878" t="s">
        <v>103</v>
      </c>
      <c r="S339" s="879" t="s">
        <v>248</v>
      </c>
      <c r="T339" s="879" t="s">
        <v>146</v>
      </c>
      <c r="U339" s="960" t="s">
        <v>291</v>
      </c>
      <c r="V339" s="963"/>
      <c r="W339" s="118" t="s">
        <v>14</v>
      </c>
      <c r="X339" s="919" t="s">
        <v>244</v>
      </c>
      <c r="Y339" s="920" t="s">
        <v>21</v>
      </c>
      <c r="Z339" s="126" t="s">
        <v>53</v>
      </c>
      <c r="AA339" s="883"/>
      <c r="AB339" s="883" t="s">
        <v>275</v>
      </c>
      <c r="AC339" s="119" t="s">
        <v>28</v>
      </c>
      <c r="AD339" s="128" t="str">
        <f t="shared" ref="AD339" si="192">IF(A339="","",A339&amp;"_"&amp;B339&amp;"_"&amp;C339&amp;"_"&amp;D339&amp;"_"&amp;E339&amp;"_"&amp;F339&amp;"_"&amp;G339)</f>
        <v>710_73_1370_5_111_34_C</v>
      </c>
      <c r="AE339" s="118"/>
      <c r="AF339" s="884" t="str">
        <f t="shared" ref="AF339" si="193">IF(A339="","",A339&amp;"_"&amp;B339&amp;"_"&amp;C339&amp;"_"&amp;D339&amp;"_"&amp;E339&amp;"_"&amp;F339&amp;"  "&amp;U339)</f>
        <v>710_73_1370_5_111_34  Grundriss Dach Planausschnitt 4 - Achse N-Y / 6-19</v>
      </c>
    </row>
    <row r="340" spans="1:32" s="885" customFormat="1" ht="12.75" customHeight="1" x14ac:dyDescent="0.25">
      <c r="A340" s="874">
        <v>710</v>
      </c>
      <c r="B340" s="791">
        <v>73</v>
      </c>
      <c r="C340" s="875" t="s">
        <v>9</v>
      </c>
      <c r="D340" s="875" t="s">
        <v>98</v>
      </c>
      <c r="E340" s="119" t="s">
        <v>114</v>
      </c>
      <c r="F340" s="119" t="s">
        <v>711</v>
      </c>
      <c r="G340" s="951" t="s">
        <v>752</v>
      </c>
      <c r="H340" s="918">
        <v>44642</v>
      </c>
      <c r="I340" s="937" t="s">
        <v>1556</v>
      </c>
      <c r="J340" s="856" t="s">
        <v>904</v>
      </c>
      <c r="K340" s="118" t="s">
        <v>26</v>
      </c>
      <c r="L340" s="118" t="s">
        <v>904</v>
      </c>
      <c r="M340" s="859"/>
      <c r="N340" s="859"/>
      <c r="O340" s="919"/>
      <c r="P340" s="959" t="s">
        <v>101</v>
      </c>
      <c r="Q340" s="878" t="s">
        <v>102</v>
      </c>
      <c r="R340" s="878" t="s">
        <v>103</v>
      </c>
      <c r="S340" s="879" t="s">
        <v>248</v>
      </c>
      <c r="T340" s="879" t="s">
        <v>146</v>
      </c>
      <c r="U340" s="960" t="s">
        <v>291</v>
      </c>
      <c r="V340" s="963"/>
      <c r="W340" s="118" t="s">
        <v>14</v>
      </c>
      <c r="X340" s="919" t="s">
        <v>244</v>
      </c>
      <c r="Y340" s="920" t="s">
        <v>21</v>
      </c>
      <c r="Z340" s="126" t="s">
        <v>53</v>
      </c>
      <c r="AA340" s="883"/>
      <c r="AB340" s="883" t="s">
        <v>275</v>
      </c>
      <c r="AC340" s="119" t="s">
        <v>28</v>
      </c>
      <c r="AD340" s="128" t="str">
        <f t="shared" ref="AD340:AD341" si="194">IF(A340="","",A340&amp;"_"&amp;B340&amp;"_"&amp;C340&amp;"_"&amp;D340&amp;"_"&amp;E340&amp;"_"&amp;F340&amp;"_"&amp;G340)</f>
        <v>710_73_1370_5_111_34_D</v>
      </c>
      <c r="AE340" s="118"/>
      <c r="AF340" s="884" t="str">
        <f t="shared" ref="AF340:AF341" si="195">IF(A340="","",A340&amp;"_"&amp;B340&amp;"_"&amp;C340&amp;"_"&amp;D340&amp;"_"&amp;E340&amp;"_"&amp;F340&amp;"  "&amp;U340)</f>
        <v>710_73_1370_5_111_34  Grundriss Dach Planausschnitt 4 - Achse N-Y / 6-19</v>
      </c>
    </row>
    <row r="341" spans="1:32" s="885" customFormat="1" ht="12.75" customHeight="1" x14ac:dyDescent="0.25">
      <c r="A341" s="874">
        <v>710</v>
      </c>
      <c r="B341" s="791">
        <v>73</v>
      </c>
      <c r="C341" s="875" t="s">
        <v>9</v>
      </c>
      <c r="D341" s="875" t="s">
        <v>98</v>
      </c>
      <c r="E341" s="119" t="s">
        <v>114</v>
      </c>
      <c r="F341" s="119" t="s">
        <v>711</v>
      </c>
      <c r="G341" s="951" t="s">
        <v>961</v>
      </c>
      <c r="H341" s="918">
        <v>44699</v>
      </c>
      <c r="I341" s="937" t="s">
        <v>1556</v>
      </c>
      <c r="J341" s="856" t="s">
        <v>904</v>
      </c>
      <c r="K341" s="118" t="s">
        <v>26</v>
      </c>
      <c r="L341" s="118" t="s">
        <v>904</v>
      </c>
      <c r="M341" s="859">
        <v>44718</v>
      </c>
      <c r="N341" s="859"/>
      <c r="O341" s="919"/>
      <c r="P341" s="959" t="s">
        <v>101</v>
      </c>
      <c r="Q341" s="878" t="s">
        <v>102</v>
      </c>
      <c r="R341" s="878" t="s">
        <v>103</v>
      </c>
      <c r="S341" s="879" t="s">
        <v>248</v>
      </c>
      <c r="T341" s="879" t="s">
        <v>146</v>
      </c>
      <c r="U341" s="960" t="s">
        <v>291</v>
      </c>
      <c r="V341" s="963"/>
      <c r="W341" s="118" t="s">
        <v>14</v>
      </c>
      <c r="X341" s="919" t="s">
        <v>244</v>
      </c>
      <c r="Y341" s="920" t="s">
        <v>21</v>
      </c>
      <c r="Z341" s="126" t="s">
        <v>53</v>
      </c>
      <c r="AA341" s="883"/>
      <c r="AB341" s="883" t="s">
        <v>275</v>
      </c>
      <c r="AC341" s="119" t="s">
        <v>28</v>
      </c>
      <c r="AD341" s="128" t="str">
        <f t="shared" si="194"/>
        <v>710_73_1370_5_111_34_E</v>
      </c>
      <c r="AE341" s="118"/>
      <c r="AF341" s="884" t="str">
        <f t="shared" si="195"/>
        <v>710_73_1370_5_111_34  Grundriss Dach Planausschnitt 4 - Achse N-Y / 6-19</v>
      </c>
    </row>
    <row r="342" spans="1:32" s="337" customFormat="1" ht="12.75" customHeight="1" x14ac:dyDescent="0.25">
      <c r="A342" s="28">
        <v>710</v>
      </c>
      <c r="B342" s="13">
        <v>73</v>
      </c>
      <c r="C342" s="7" t="s">
        <v>9</v>
      </c>
      <c r="D342" s="7" t="s">
        <v>98</v>
      </c>
      <c r="E342" s="20" t="s">
        <v>114</v>
      </c>
      <c r="F342" s="20" t="s">
        <v>711</v>
      </c>
      <c r="G342" s="932" t="s">
        <v>1560</v>
      </c>
      <c r="H342" s="911">
        <v>44957</v>
      </c>
      <c r="I342" s="901" t="s">
        <v>1557</v>
      </c>
      <c r="J342" s="185" t="s">
        <v>904</v>
      </c>
      <c r="K342" s="5" t="s">
        <v>26</v>
      </c>
      <c r="L342" s="5" t="s">
        <v>904</v>
      </c>
      <c r="M342" s="135">
        <v>44971</v>
      </c>
      <c r="N342" s="859"/>
      <c r="O342" s="336"/>
      <c r="P342" s="538" t="s">
        <v>101</v>
      </c>
      <c r="Q342" s="8" t="s">
        <v>102</v>
      </c>
      <c r="R342" s="8" t="s">
        <v>103</v>
      </c>
      <c r="S342" s="17" t="s">
        <v>248</v>
      </c>
      <c r="T342" s="17" t="s">
        <v>146</v>
      </c>
      <c r="U342" s="41" t="s">
        <v>291</v>
      </c>
      <c r="V342" s="27"/>
      <c r="W342" s="5" t="s">
        <v>14</v>
      </c>
      <c r="X342" s="38" t="s">
        <v>244</v>
      </c>
      <c r="Y342" s="15" t="s">
        <v>21</v>
      </c>
      <c r="Z342" s="22" t="s">
        <v>53</v>
      </c>
      <c r="AA342" s="4"/>
      <c r="AB342" s="4" t="s">
        <v>275</v>
      </c>
      <c r="AC342" s="20" t="s">
        <v>28</v>
      </c>
      <c r="AD342" s="6" t="str">
        <f t="shared" si="164"/>
        <v>710_73_1370_5_111_34_F</v>
      </c>
      <c r="AE342" s="5"/>
      <c r="AF342" s="45" t="str">
        <f t="shared" si="165"/>
        <v>710_73_1370_5_111_34  Grundriss Dach Planausschnitt 4 - Achse N-Y / 6-19</v>
      </c>
    </row>
    <row r="343" spans="1:32" s="337" customFormat="1" ht="12.75" customHeight="1" x14ac:dyDescent="0.25">
      <c r="A343" s="28">
        <v>710</v>
      </c>
      <c r="B343" s="13">
        <v>73</v>
      </c>
      <c r="C343" s="7" t="s">
        <v>9</v>
      </c>
      <c r="D343" s="7" t="s">
        <v>98</v>
      </c>
      <c r="E343" s="20" t="s">
        <v>114</v>
      </c>
      <c r="F343" s="20" t="s">
        <v>712</v>
      </c>
      <c r="G343" s="932" t="s">
        <v>19</v>
      </c>
      <c r="H343" s="911">
        <v>43951</v>
      </c>
      <c r="I343" s="901" t="s">
        <v>1557</v>
      </c>
      <c r="J343" s="185" t="s">
        <v>904</v>
      </c>
      <c r="K343" s="5" t="s">
        <v>26</v>
      </c>
      <c r="L343" s="5" t="s">
        <v>904</v>
      </c>
      <c r="M343" s="135">
        <v>44144</v>
      </c>
      <c r="N343" s="5"/>
      <c r="O343" s="336"/>
      <c r="P343" s="538" t="s">
        <v>101</v>
      </c>
      <c r="Q343" s="8" t="s">
        <v>102</v>
      </c>
      <c r="R343" s="8" t="s">
        <v>103</v>
      </c>
      <c r="S343" s="17" t="s">
        <v>248</v>
      </c>
      <c r="T343" s="17" t="s">
        <v>146</v>
      </c>
      <c r="U343" s="41" t="s">
        <v>907</v>
      </c>
      <c r="V343" s="27"/>
      <c r="W343" s="5" t="s">
        <v>14</v>
      </c>
      <c r="X343" s="38" t="s">
        <v>244</v>
      </c>
      <c r="Y343" s="15" t="s">
        <v>21</v>
      </c>
      <c r="Z343" s="22" t="s">
        <v>53</v>
      </c>
      <c r="AA343" s="4"/>
      <c r="AB343" s="4" t="s">
        <v>275</v>
      </c>
      <c r="AC343" s="20" t="s">
        <v>294</v>
      </c>
      <c r="AD343" s="6" t="str">
        <f t="shared" si="164"/>
        <v>710_73_1370_5_111_35_A</v>
      </c>
      <c r="AE343" s="5"/>
      <c r="AF343" s="45" t="str">
        <f t="shared" si="165"/>
        <v>710_73_1370_5_111_35  Grundriss Dach Planausschnitt 5 - Achse I-O / 6-19</v>
      </c>
    </row>
    <row r="344" spans="1:32" s="337" customFormat="1" ht="12.75" customHeight="1" x14ac:dyDescent="0.25">
      <c r="A344" s="28">
        <v>710</v>
      </c>
      <c r="B344" s="13">
        <v>73</v>
      </c>
      <c r="C344" s="7" t="s">
        <v>9</v>
      </c>
      <c r="D344" s="7" t="s">
        <v>98</v>
      </c>
      <c r="E344" s="20" t="s">
        <v>114</v>
      </c>
      <c r="F344" s="20" t="s">
        <v>836</v>
      </c>
      <c r="G344" s="932" t="s">
        <v>19</v>
      </c>
      <c r="H344" s="911">
        <v>43951</v>
      </c>
      <c r="I344" s="901" t="s">
        <v>1557</v>
      </c>
      <c r="J344" s="185" t="s">
        <v>904</v>
      </c>
      <c r="K344" s="5" t="s">
        <v>26</v>
      </c>
      <c r="L344" s="5" t="s">
        <v>904</v>
      </c>
      <c r="M344" s="135">
        <v>44144</v>
      </c>
      <c r="N344" s="5"/>
      <c r="O344" s="336"/>
      <c r="P344" s="538" t="s">
        <v>101</v>
      </c>
      <c r="Q344" s="8" t="s">
        <v>102</v>
      </c>
      <c r="R344" s="8" t="s">
        <v>103</v>
      </c>
      <c r="S344" s="17" t="s">
        <v>248</v>
      </c>
      <c r="T344" s="17" t="s">
        <v>146</v>
      </c>
      <c r="U344" s="41" t="s">
        <v>298</v>
      </c>
      <c r="V344" s="27"/>
      <c r="W344" s="5" t="s">
        <v>14</v>
      </c>
      <c r="X344" s="38" t="s">
        <v>244</v>
      </c>
      <c r="Y344" s="15" t="s">
        <v>21</v>
      </c>
      <c r="Z344" s="22" t="s">
        <v>53</v>
      </c>
      <c r="AA344" s="4"/>
      <c r="AB344" s="4" t="s">
        <v>275</v>
      </c>
      <c r="AC344" s="20" t="s">
        <v>28</v>
      </c>
      <c r="AD344" s="6" t="str">
        <f t="shared" si="164"/>
        <v>710_73_1370_5_111_36_A</v>
      </c>
      <c r="AE344" s="5"/>
      <c r="AF344" s="45" t="str">
        <f t="shared" si="165"/>
        <v>710_73_1370_5_111_36  Grundriss Dach Planausschnitt 6 - Achse A-I / 6-19</v>
      </c>
    </row>
    <row r="345" spans="1:32" s="885" customFormat="1" ht="12.75" customHeight="1" x14ac:dyDescent="0.25">
      <c r="A345" s="874">
        <v>710</v>
      </c>
      <c r="B345" s="791">
        <v>73</v>
      </c>
      <c r="C345" s="875" t="s">
        <v>9</v>
      </c>
      <c r="D345" s="875" t="s">
        <v>98</v>
      </c>
      <c r="E345" s="119" t="s">
        <v>114</v>
      </c>
      <c r="F345" s="119" t="s">
        <v>840</v>
      </c>
      <c r="G345" s="951" t="s">
        <v>19</v>
      </c>
      <c r="H345" s="918">
        <v>43854</v>
      </c>
      <c r="I345" s="937" t="s">
        <v>1556</v>
      </c>
      <c r="J345" s="856" t="s">
        <v>904</v>
      </c>
      <c r="K345" s="118" t="s">
        <v>26</v>
      </c>
      <c r="L345" s="118" t="s">
        <v>904</v>
      </c>
      <c r="M345" s="859"/>
      <c r="N345" s="859"/>
      <c r="O345" s="919"/>
      <c r="P345" s="959" t="s">
        <v>101</v>
      </c>
      <c r="Q345" s="878" t="s">
        <v>102</v>
      </c>
      <c r="R345" s="878" t="s">
        <v>103</v>
      </c>
      <c r="S345" s="879" t="s">
        <v>248</v>
      </c>
      <c r="T345" s="879" t="s">
        <v>146</v>
      </c>
      <c r="U345" s="960" t="s">
        <v>908</v>
      </c>
      <c r="V345" s="963"/>
      <c r="W345" s="118" t="s">
        <v>14</v>
      </c>
      <c r="X345" s="919" t="s">
        <v>244</v>
      </c>
      <c r="Y345" s="920" t="s">
        <v>21</v>
      </c>
      <c r="Z345" s="126"/>
      <c r="AA345" s="883"/>
      <c r="AB345" s="883" t="s">
        <v>275</v>
      </c>
      <c r="AC345" s="119" t="s">
        <v>28</v>
      </c>
      <c r="AD345" s="128" t="str">
        <f t="shared" si="164"/>
        <v>710_73_1370_5_111_40_A</v>
      </c>
      <c r="AE345" s="118"/>
      <c r="AF345" s="884" t="str">
        <f t="shared" si="165"/>
        <v>710_73_1370_5_111_40  Schnitte Sanitärtechnik</v>
      </c>
    </row>
    <row r="346" spans="1:32" s="885" customFormat="1" ht="12.75" customHeight="1" x14ac:dyDescent="0.25">
      <c r="A346" s="874">
        <v>710</v>
      </c>
      <c r="B346" s="791">
        <v>73</v>
      </c>
      <c r="C346" s="875" t="s">
        <v>9</v>
      </c>
      <c r="D346" s="875" t="s">
        <v>98</v>
      </c>
      <c r="E346" s="119" t="s">
        <v>114</v>
      </c>
      <c r="F346" s="119" t="s">
        <v>840</v>
      </c>
      <c r="G346" s="951" t="s">
        <v>56</v>
      </c>
      <c r="H346" s="918">
        <v>44123</v>
      </c>
      <c r="I346" s="937" t="s">
        <v>1556</v>
      </c>
      <c r="J346" s="856" t="s">
        <v>904</v>
      </c>
      <c r="K346" s="118" t="s">
        <v>26</v>
      </c>
      <c r="L346" s="118" t="s">
        <v>904</v>
      </c>
      <c r="M346" s="859">
        <v>44144</v>
      </c>
      <c r="N346" s="859">
        <v>44125</v>
      </c>
      <c r="O346" s="919"/>
      <c r="P346" s="959" t="s">
        <v>101</v>
      </c>
      <c r="Q346" s="878" t="s">
        <v>102</v>
      </c>
      <c r="R346" s="878" t="s">
        <v>103</v>
      </c>
      <c r="S346" s="879" t="s">
        <v>248</v>
      </c>
      <c r="T346" s="879" t="s">
        <v>146</v>
      </c>
      <c r="U346" s="960" t="s">
        <v>908</v>
      </c>
      <c r="V346" s="963"/>
      <c r="W346" s="118" t="s">
        <v>14</v>
      </c>
      <c r="X346" s="919" t="s">
        <v>244</v>
      </c>
      <c r="Y346" s="920" t="s">
        <v>21</v>
      </c>
      <c r="Z346" s="126"/>
      <c r="AA346" s="883"/>
      <c r="AB346" s="883" t="s">
        <v>275</v>
      </c>
      <c r="AC346" s="119" t="s">
        <v>28</v>
      </c>
      <c r="AD346" s="128" t="str">
        <f t="shared" ref="AD346" si="196">IF(A346="","",A346&amp;"_"&amp;B346&amp;"_"&amp;C346&amp;"_"&amp;D346&amp;"_"&amp;E346&amp;"_"&amp;F346&amp;"_"&amp;G346)</f>
        <v>710_73_1370_5_111_40_B</v>
      </c>
      <c r="AE346" s="118"/>
      <c r="AF346" s="884" t="str">
        <f t="shared" ref="AF346" si="197">IF(A346="","",A346&amp;"_"&amp;B346&amp;"_"&amp;C346&amp;"_"&amp;D346&amp;"_"&amp;E346&amp;"_"&amp;F346&amp;"  "&amp;U346)</f>
        <v>710_73_1370_5_111_40  Schnitte Sanitärtechnik</v>
      </c>
    </row>
    <row r="347" spans="1:32" s="885" customFormat="1" ht="12.75" customHeight="1" x14ac:dyDescent="0.25">
      <c r="A347" s="874">
        <v>710</v>
      </c>
      <c r="B347" s="791">
        <v>73</v>
      </c>
      <c r="C347" s="875" t="s">
        <v>9</v>
      </c>
      <c r="D347" s="875" t="s">
        <v>98</v>
      </c>
      <c r="E347" s="119" t="s">
        <v>114</v>
      </c>
      <c r="F347" s="119" t="s">
        <v>840</v>
      </c>
      <c r="G347" s="951" t="s">
        <v>54</v>
      </c>
      <c r="H347" s="918">
        <v>44572</v>
      </c>
      <c r="I347" s="937" t="s">
        <v>1556</v>
      </c>
      <c r="J347" s="856" t="s">
        <v>904</v>
      </c>
      <c r="K347" s="118" t="s">
        <v>26</v>
      </c>
      <c r="L347" s="118" t="s">
        <v>904</v>
      </c>
      <c r="M347" s="859"/>
      <c r="N347" s="859"/>
      <c r="O347" s="919"/>
      <c r="P347" s="959" t="s">
        <v>101</v>
      </c>
      <c r="Q347" s="878" t="s">
        <v>102</v>
      </c>
      <c r="R347" s="878" t="s">
        <v>103</v>
      </c>
      <c r="S347" s="879" t="s">
        <v>248</v>
      </c>
      <c r="T347" s="879" t="s">
        <v>146</v>
      </c>
      <c r="U347" s="960" t="s">
        <v>908</v>
      </c>
      <c r="V347" s="963"/>
      <c r="W347" s="118" t="s">
        <v>14</v>
      </c>
      <c r="X347" s="919" t="s">
        <v>244</v>
      </c>
      <c r="Y347" s="920" t="s">
        <v>21</v>
      </c>
      <c r="Z347" s="126"/>
      <c r="AA347" s="883"/>
      <c r="AB347" s="883" t="s">
        <v>275</v>
      </c>
      <c r="AC347" s="119" t="s">
        <v>28</v>
      </c>
      <c r="AD347" s="128" t="str">
        <f t="shared" ref="AD347" si="198">IF(A347="","",A347&amp;"_"&amp;B347&amp;"_"&amp;C347&amp;"_"&amp;D347&amp;"_"&amp;E347&amp;"_"&amp;F347&amp;"_"&amp;G347)</f>
        <v>710_73_1370_5_111_40_C</v>
      </c>
      <c r="AE347" s="118"/>
      <c r="AF347" s="884" t="str">
        <f t="shared" ref="AF347" si="199">IF(A347="","",A347&amp;"_"&amp;B347&amp;"_"&amp;C347&amp;"_"&amp;D347&amp;"_"&amp;E347&amp;"_"&amp;F347&amp;"  "&amp;U347)</f>
        <v>710_73_1370_5_111_40  Schnitte Sanitärtechnik</v>
      </c>
    </row>
    <row r="348" spans="1:32" s="885" customFormat="1" ht="12.75" customHeight="1" x14ac:dyDescent="0.25">
      <c r="A348" s="874">
        <v>710</v>
      </c>
      <c r="B348" s="791">
        <v>73</v>
      </c>
      <c r="C348" s="875" t="s">
        <v>9</v>
      </c>
      <c r="D348" s="875" t="s">
        <v>98</v>
      </c>
      <c r="E348" s="119" t="s">
        <v>114</v>
      </c>
      <c r="F348" s="119" t="s">
        <v>840</v>
      </c>
      <c r="G348" s="951" t="s">
        <v>752</v>
      </c>
      <c r="H348" s="918">
        <v>44642</v>
      </c>
      <c r="I348" s="937" t="s">
        <v>1556</v>
      </c>
      <c r="J348" s="856" t="s">
        <v>904</v>
      </c>
      <c r="K348" s="118" t="s">
        <v>26</v>
      </c>
      <c r="L348" s="118" t="s">
        <v>904</v>
      </c>
      <c r="M348" s="859"/>
      <c r="N348" s="859"/>
      <c r="O348" s="919"/>
      <c r="P348" s="959" t="s">
        <v>101</v>
      </c>
      <c r="Q348" s="878" t="s">
        <v>102</v>
      </c>
      <c r="R348" s="878" t="s">
        <v>103</v>
      </c>
      <c r="S348" s="879" t="s">
        <v>248</v>
      </c>
      <c r="T348" s="879" t="s">
        <v>146</v>
      </c>
      <c r="U348" s="960" t="s">
        <v>908</v>
      </c>
      <c r="V348" s="963"/>
      <c r="W348" s="118" t="s">
        <v>14</v>
      </c>
      <c r="X348" s="919" t="s">
        <v>244</v>
      </c>
      <c r="Y348" s="920" t="s">
        <v>21</v>
      </c>
      <c r="Z348" s="126"/>
      <c r="AA348" s="883"/>
      <c r="AB348" s="883" t="s">
        <v>275</v>
      </c>
      <c r="AC348" s="119" t="s">
        <v>28</v>
      </c>
      <c r="AD348" s="128" t="str">
        <f t="shared" ref="AD348:AD349" si="200">IF(A348="","",A348&amp;"_"&amp;B348&amp;"_"&amp;C348&amp;"_"&amp;D348&amp;"_"&amp;E348&amp;"_"&amp;F348&amp;"_"&amp;G348)</f>
        <v>710_73_1370_5_111_40_D</v>
      </c>
      <c r="AE348" s="118"/>
      <c r="AF348" s="884" t="str">
        <f t="shared" ref="AF348:AF349" si="201">IF(A348="","",A348&amp;"_"&amp;B348&amp;"_"&amp;C348&amp;"_"&amp;D348&amp;"_"&amp;E348&amp;"_"&amp;F348&amp;"  "&amp;U348)</f>
        <v>710_73_1370_5_111_40  Schnitte Sanitärtechnik</v>
      </c>
    </row>
    <row r="349" spans="1:32" s="885" customFormat="1" ht="12.75" customHeight="1" x14ac:dyDescent="0.25">
      <c r="A349" s="874">
        <v>710</v>
      </c>
      <c r="B349" s="791">
        <v>73</v>
      </c>
      <c r="C349" s="875" t="s">
        <v>9</v>
      </c>
      <c r="D349" s="875" t="s">
        <v>98</v>
      </c>
      <c r="E349" s="119" t="s">
        <v>114</v>
      </c>
      <c r="F349" s="119" t="s">
        <v>840</v>
      </c>
      <c r="G349" s="951" t="s">
        <v>961</v>
      </c>
      <c r="H349" s="918">
        <v>44699</v>
      </c>
      <c r="I349" s="937" t="s">
        <v>1556</v>
      </c>
      <c r="J349" s="856" t="s">
        <v>904</v>
      </c>
      <c r="K349" s="118" t="s">
        <v>26</v>
      </c>
      <c r="L349" s="118" t="s">
        <v>904</v>
      </c>
      <c r="M349" s="859">
        <v>44718</v>
      </c>
      <c r="N349" s="859"/>
      <c r="O349" s="919"/>
      <c r="P349" s="959" t="s">
        <v>101</v>
      </c>
      <c r="Q349" s="878" t="s">
        <v>102</v>
      </c>
      <c r="R349" s="878" t="s">
        <v>103</v>
      </c>
      <c r="S349" s="879" t="s">
        <v>248</v>
      </c>
      <c r="T349" s="879" t="s">
        <v>146</v>
      </c>
      <c r="U349" s="960" t="s">
        <v>908</v>
      </c>
      <c r="V349" s="963"/>
      <c r="W349" s="118" t="s">
        <v>14</v>
      </c>
      <c r="X349" s="919" t="s">
        <v>244</v>
      </c>
      <c r="Y349" s="920" t="s">
        <v>21</v>
      </c>
      <c r="Z349" s="126"/>
      <c r="AA349" s="883"/>
      <c r="AB349" s="883" t="s">
        <v>275</v>
      </c>
      <c r="AC349" s="119" t="s">
        <v>28</v>
      </c>
      <c r="AD349" s="128" t="str">
        <f t="shared" si="200"/>
        <v>710_73_1370_5_111_40_E</v>
      </c>
      <c r="AE349" s="118"/>
      <c r="AF349" s="884" t="str">
        <f t="shared" si="201"/>
        <v>710_73_1370_5_111_40  Schnitte Sanitärtechnik</v>
      </c>
    </row>
    <row r="350" spans="1:32" s="337" customFormat="1" ht="12.75" customHeight="1" x14ac:dyDescent="0.25">
      <c r="A350" s="28">
        <v>710</v>
      </c>
      <c r="B350" s="13">
        <v>73</v>
      </c>
      <c r="C350" s="7" t="s">
        <v>9</v>
      </c>
      <c r="D350" s="7" t="s">
        <v>98</v>
      </c>
      <c r="E350" s="20" t="s">
        <v>114</v>
      </c>
      <c r="F350" s="20" t="s">
        <v>840</v>
      </c>
      <c r="G350" s="932" t="s">
        <v>1560</v>
      </c>
      <c r="H350" s="911">
        <v>44957</v>
      </c>
      <c r="I350" s="901" t="s">
        <v>1557</v>
      </c>
      <c r="J350" s="185" t="s">
        <v>904</v>
      </c>
      <c r="K350" s="5" t="s">
        <v>26</v>
      </c>
      <c r="L350" s="5" t="s">
        <v>904</v>
      </c>
      <c r="M350" s="135">
        <v>44971</v>
      </c>
      <c r="N350" s="859"/>
      <c r="O350" s="336"/>
      <c r="P350" s="538" t="s">
        <v>101</v>
      </c>
      <c r="Q350" s="8" t="s">
        <v>102</v>
      </c>
      <c r="R350" s="8" t="s">
        <v>103</v>
      </c>
      <c r="S350" s="17" t="s">
        <v>248</v>
      </c>
      <c r="T350" s="17" t="s">
        <v>146</v>
      </c>
      <c r="U350" s="41" t="s">
        <v>908</v>
      </c>
      <c r="V350" s="27"/>
      <c r="W350" s="5" t="s">
        <v>14</v>
      </c>
      <c r="X350" s="38" t="s">
        <v>244</v>
      </c>
      <c r="Y350" s="15" t="s">
        <v>21</v>
      </c>
      <c r="Z350" s="22"/>
      <c r="AA350" s="4"/>
      <c r="AB350" s="4" t="s">
        <v>275</v>
      </c>
      <c r="AC350" s="20" t="s">
        <v>28</v>
      </c>
      <c r="AD350" s="6" t="str">
        <f t="shared" si="164"/>
        <v>710_73_1370_5_111_40_F</v>
      </c>
      <c r="AE350" s="5"/>
      <c r="AF350" s="45" t="str">
        <f t="shared" si="165"/>
        <v>710_73_1370_5_111_40  Schnitte Sanitärtechnik</v>
      </c>
    </row>
    <row r="351" spans="1:32" s="885" customFormat="1" ht="12.75" customHeight="1" x14ac:dyDescent="0.25">
      <c r="A351" s="874">
        <v>710</v>
      </c>
      <c r="B351" s="791">
        <v>73</v>
      </c>
      <c r="C351" s="875" t="s">
        <v>9</v>
      </c>
      <c r="D351" s="875" t="s">
        <v>98</v>
      </c>
      <c r="E351" s="119" t="s">
        <v>96</v>
      </c>
      <c r="F351" s="119" t="s">
        <v>25</v>
      </c>
      <c r="G351" s="951" t="s">
        <v>19</v>
      </c>
      <c r="H351" s="918">
        <v>43951</v>
      </c>
      <c r="I351" s="937" t="s">
        <v>1556</v>
      </c>
      <c r="J351" s="856" t="s">
        <v>904</v>
      </c>
      <c r="K351" s="118" t="s">
        <v>26</v>
      </c>
      <c r="L351" s="118" t="s">
        <v>904</v>
      </c>
      <c r="M351" s="859"/>
      <c r="N351" s="859"/>
      <c r="O351" s="919"/>
      <c r="P351" s="959" t="s">
        <v>101</v>
      </c>
      <c r="Q351" s="878" t="s">
        <v>102</v>
      </c>
      <c r="R351" s="878" t="s">
        <v>103</v>
      </c>
      <c r="S351" s="879" t="s">
        <v>248</v>
      </c>
      <c r="T351" s="879" t="s">
        <v>146</v>
      </c>
      <c r="U351" s="960" t="s">
        <v>148</v>
      </c>
      <c r="V351" s="963"/>
      <c r="W351" s="118" t="s">
        <v>14</v>
      </c>
      <c r="X351" s="919" t="s">
        <v>244</v>
      </c>
      <c r="Y351" s="920" t="s">
        <v>21</v>
      </c>
      <c r="Z351" s="126" t="s">
        <v>32</v>
      </c>
      <c r="AA351" s="883"/>
      <c r="AB351" s="883" t="s">
        <v>275</v>
      </c>
      <c r="AC351" s="119" t="s">
        <v>18</v>
      </c>
      <c r="AD351" s="128" t="str">
        <f t="shared" si="164"/>
        <v>710_73_1370_5_311_01_A</v>
      </c>
      <c r="AE351" s="118"/>
      <c r="AF351" s="884" t="str">
        <f t="shared" si="165"/>
        <v>710_73_1370_5_311_01  Schema</v>
      </c>
    </row>
    <row r="352" spans="1:32" s="885" customFormat="1" ht="12.75" customHeight="1" x14ac:dyDescent="0.25">
      <c r="A352" s="874">
        <v>710</v>
      </c>
      <c r="B352" s="791">
        <v>73</v>
      </c>
      <c r="C352" s="875" t="s">
        <v>9</v>
      </c>
      <c r="D352" s="875" t="s">
        <v>98</v>
      </c>
      <c r="E352" s="119" t="s">
        <v>96</v>
      </c>
      <c r="F352" s="119" t="s">
        <v>25</v>
      </c>
      <c r="G352" s="951" t="s">
        <v>56</v>
      </c>
      <c r="H352" s="918">
        <v>44123</v>
      </c>
      <c r="I352" s="937" t="s">
        <v>1556</v>
      </c>
      <c r="J352" s="856" t="s">
        <v>904</v>
      </c>
      <c r="K352" s="118" t="s">
        <v>26</v>
      </c>
      <c r="L352" s="118" t="s">
        <v>904</v>
      </c>
      <c r="M352" s="859">
        <v>44144</v>
      </c>
      <c r="N352" s="859">
        <v>44125</v>
      </c>
      <c r="O352" s="919"/>
      <c r="P352" s="959" t="s">
        <v>101</v>
      </c>
      <c r="Q352" s="878" t="s">
        <v>102</v>
      </c>
      <c r="R352" s="878" t="s">
        <v>103</v>
      </c>
      <c r="S352" s="879" t="s">
        <v>248</v>
      </c>
      <c r="T352" s="879" t="s">
        <v>146</v>
      </c>
      <c r="U352" s="960" t="s">
        <v>148</v>
      </c>
      <c r="V352" s="963"/>
      <c r="W352" s="118" t="s">
        <v>14</v>
      </c>
      <c r="X352" s="919" t="s">
        <v>244</v>
      </c>
      <c r="Y352" s="920" t="s">
        <v>21</v>
      </c>
      <c r="Z352" s="126" t="s">
        <v>32</v>
      </c>
      <c r="AA352" s="883"/>
      <c r="AB352" s="883" t="s">
        <v>275</v>
      </c>
      <c r="AC352" s="119" t="s">
        <v>18</v>
      </c>
      <c r="AD352" s="128" t="str">
        <f t="shared" ref="AD352" si="202">IF(A352="","",A352&amp;"_"&amp;B352&amp;"_"&amp;C352&amp;"_"&amp;D352&amp;"_"&amp;E352&amp;"_"&amp;F352&amp;"_"&amp;G352)</f>
        <v>710_73_1370_5_311_01_B</v>
      </c>
      <c r="AE352" s="118"/>
      <c r="AF352" s="884" t="str">
        <f t="shared" ref="AF352" si="203">IF(A352="","",A352&amp;"_"&amp;B352&amp;"_"&amp;C352&amp;"_"&amp;D352&amp;"_"&amp;E352&amp;"_"&amp;F352&amp;"  "&amp;U352)</f>
        <v>710_73_1370_5_311_01  Schema</v>
      </c>
    </row>
    <row r="353" spans="1:32" s="885" customFormat="1" ht="12.75" customHeight="1" x14ac:dyDescent="0.25">
      <c r="A353" s="874">
        <v>710</v>
      </c>
      <c r="B353" s="791">
        <v>73</v>
      </c>
      <c r="C353" s="875" t="s">
        <v>9</v>
      </c>
      <c r="D353" s="875" t="s">
        <v>98</v>
      </c>
      <c r="E353" s="119" t="s">
        <v>96</v>
      </c>
      <c r="F353" s="119" t="s">
        <v>25</v>
      </c>
      <c r="G353" s="951" t="s">
        <v>54</v>
      </c>
      <c r="H353" s="918">
        <v>44572</v>
      </c>
      <c r="I353" s="937" t="s">
        <v>1556</v>
      </c>
      <c r="J353" s="856" t="s">
        <v>904</v>
      </c>
      <c r="K353" s="118" t="s">
        <v>26</v>
      </c>
      <c r="L353" s="118" t="s">
        <v>904</v>
      </c>
      <c r="M353" s="859"/>
      <c r="N353" s="859"/>
      <c r="O353" s="919"/>
      <c r="P353" s="959" t="s">
        <v>101</v>
      </c>
      <c r="Q353" s="878" t="s">
        <v>102</v>
      </c>
      <c r="R353" s="878" t="s">
        <v>103</v>
      </c>
      <c r="S353" s="879" t="s">
        <v>248</v>
      </c>
      <c r="T353" s="879" t="s">
        <v>146</v>
      </c>
      <c r="U353" s="960" t="s">
        <v>148</v>
      </c>
      <c r="V353" s="963"/>
      <c r="W353" s="118" t="s">
        <v>14</v>
      </c>
      <c r="X353" s="919" t="s">
        <v>244</v>
      </c>
      <c r="Y353" s="920" t="s">
        <v>21</v>
      </c>
      <c r="Z353" s="126" t="s">
        <v>32</v>
      </c>
      <c r="AA353" s="883"/>
      <c r="AB353" s="883" t="s">
        <v>275</v>
      </c>
      <c r="AC353" s="119" t="s">
        <v>18</v>
      </c>
      <c r="AD353" s="128" t="str">
        <f t="shared" ref="AD353:AD354" si="204">IF(A353="","",A353&amp;"_"&amp;B353&amp;"_"&amp;C353&amp;"_"&amp;D353&amp;"_"&amp;E353&amp;"_"&amp;F353&amp;"_"&amp;G353)</f>
        <v>710_73_1370_5_311_01_C</v>
      </c>
      <c r="AE353" s="118"/>
      <c r="AF353" s="884" t="str">
        <f t="shared" ref="AF353:AF354" si="205">IF(A353="","",A353&amp;"_"&amp;B353&amp;"_"&amp;C353&amp;"_"&amp;D353&amp;"_"&amp;E353&amp;"_"&amp;F353&amp;"  "&amp;U353)</f>
        <v>710_73_1370_5_311_01  Schema</v>
      </c>
    </row>
    <row r="354" spans="1:32" s="885" customFormat="1" ht="12.75" customHeight="1" x14ac:dyDescent="0.25">
      <c r="A354" s="874">
        <v>710</v>
      </c>
      <c r="B354" s="791">
        <v>73</v>
      </c>
      <c r="C354" s="875" t="s">
        <v>9</v>
      </c>
      <c r="D354" s="875" t="s">
        <v>98</v>
      </c>
      <c r="E354" s="119" t="s">
        <v>96</v>
      </c>
      <c r="F354" s="119" t="s">
        <v>25</v>
      </c>
      <c r="G354" s="951" t="s">
        <v>752</v>
      </c>
      <c r="H354" s="918">
        <v>44642</v>
      </c>
      <c r="I354" s="937" t="s">
        <v>1556</v>
      </c>
      <c r="J354" s="856" t="s">
        <v>904</v>
      </c>
      <c r="K354" s="118" t="s">
        <v>26</v>
      </c>
      <c r="L354" s="118" t="s">
        <v>904</v>
      </c>
      <c r="M354" s="859">
        <v>44718</v>
      </c>
      <c r="N354" s="118"/>
      <c r="O354" s="919"/>
      <c r="P354" s="959" t="s">
        <v>101</v>
      </c>
      <c r="Q354" s="878" t="s">
        <v>102</v>
      </c>
      <c r="R354" s="878" t="s">
        <v>103</v>
      </c>
      <c r="S354" s="879" t="s">
        <v>248</v>
      </c>
      <c r="T354" s="879" t="s">
        <v>146</v>
      </c>
      <c r="U354" s="960" t="s">
        <v>148</v>
      </c>
      <c r="V354" s="963"/>
      <c r="W354" s="118" t="s">
        <v>14</v>
      </c>
      <c r="X354" s="919" t="s">
        <v>244</v>
      </c>
      <c r="Y354" s="920" t="s">
        <v>21</v>
      </c>
      <c r="Z354" s="126" t="s">
        <v>32</v>
      </c>
      <c r="AA354" s="883"/>
      <c r="AB354" s="883" t="s">
        <v>275</v>
      </c>
      <c r="AC354" s="119" t="s">
        <v>18</v>
      </c>
      <c r="AD354" s="128" t="str">
        <f t="shared" si="204"/>
        <v>710_73_1370_5_311_01_D</v>
      </c>
      <c r="AE354" s="118"/>
      <c r="AF354" s="884" t="str">
        <f t="shared" si="205"/>
        <v>710_73_1370_5_311_01  Schema</v>
      </c>
    </row>
    <row r="355" spans="1:32" s="337" customFormat="1" ht="12.75" customHeight="1" x14ac:dyDescent="0.25">
      <c r="A355" s="28">
        <v>710</v>
      </c>
      <c r="B355" s="13">
        <v>73</v>
      </c>
      <c r="C355" s="7" t="s">
        <v>9</v>
      </c>
      <c r="D355" s="7" t="s">
        <v>98</v>
      </c>
      <c r="E355" s="20" t="s">
        <v>96</v>
      </c>
      <c r="F355" s="20" t="s">
        <v>25</v>
      </c>
      <c r="G355" s="932" t="s">
        <v>961</v>
      </c>
      <c r="H355" s="911">
        <v>44957</v>
      </c>
      <c r="I355" s="901" t="s">
        <v>1557</v>
      </c>
      <c r="J355" s="185" t="s">
        <v>904</v>
      </c>
      <c r="K355" s="5" t="s">
        <v>26</v>
      </c>
      <c r="L355" s="5" t="s">
        <v>904</v>
      </c>
      <c r="M355" s="135">
        <v>44971</v>
      </c>
      <c r="N355" s="5"/>
      <c r="O355" s="336"/>
      <c r="P355" s="538" t="s">
        <v>101</v>
      </c>
      <c r="Q355" s="8" t="s">
        <v>102</v>
      </c>
      <c r="R355" s="8" t="s">
        <v>103</v>
      </c>
      <c r="S355" s="17" t="s">
        <v>248</v>
      </c>
      <c r="T355" s="17" t="s">
        <v>146</v>
      </c>
      <c r="U355" s="41" t="s">
        <v>148</v>
      </c>
      <c r="V355" s="27"/>
      <c r="W355" s="5" t="s">
        <v>14</v>
      </c>
      <c r="X355" s="38" t="s">
        <v>244</v>
      </c>
      <c r="Y355" s="15" t="s">
        <v>21</v>
      </c>
      <c r="Z355" s="22" t="s">
        <v>32</v>
      </c>
      <c r="AA355" s="4"/>
      <c r="AB355" s="4" t="s">
        <v>275</v>
      </c>
      <c r="AC355" s="20" t="s">
        <v>18</v>
      </c>
      <c r="AD355" s="6" t="str">
        <f t="shared" si="164"/>
        <v>710_73_1370_5_311_01_E</v>
      </c>
      <c r="AE355" s="5"/>
      <c r="AF355" s="45" t="str">
        <f t="shared" si="165"/>
        <v>710_73_1370_5_311_01  Schema</v>
      </c>
    </row>
    <row r="356" spans="1:32" s="337" customFormat="1" ht="12.75" customHeight="1" x14ac:dyDescent="0.25">
      <c r="A356" s="28"/>
      <c r="B356" s="13"/>
      <c r="C356" s="7"/>
      <c r="D356" s="7"/>
      <c r="E356" s="20"/>
      <c r="F356" s="20"/>
      <c r="G356" s="932"/>
      <c r="H356" s="911"/>
      <c r="I356" s="160"/>
      <c r="J356" s="185"/>
      <c r="K356" s="5"/>
      <c r="L356" s="5"/>
      <c r="M356" s="101"/>
      <c r="N356" s="5"/>
      <c r="O356" s="336"/>
      <c r="P356" s="538"/>
      <c r="Q356" s="8"/>
      <c r="R356" s="8"/>
      <c r="S356" s="17"/>
      <c r="T356" s="17"/>
      <c r="U356" s="41"/>
      <c r="V356" s="27"/>
      <c r="W356" s="5"/>
      <c r="X356" s="38"/>
      <c r="Y356" s="15"/>
      <c r="Z356" s="22"/>
      <c r="AA356" s="4"/>
      <c r="AB356" s="4"/>
      <c r="AC356" s="20"/>
      <c r="AD356" s="6"/>
      <c r="AE356" s="5"/>
      <c r="AF356" s="45"/>
    </row>
    <row r="357" spans="1:32" s="885" customFormat="1" ht="12.75" customHeight="1" x14ac:dyDescent="0.25">
      <c r="A357" s="874">
        <v>710</v>
      </c>
      <c r="B357" s="791">
        <v>73</v>
      </c>
      <c r="C357" s="875" t="s">
        <v>9</v>
      </c>
      <c r="D357" s="875" t="s">
        <v>98</v>
      </c>
      <c r="E357" s="119" t="s">
        <v>177</v>
      </c>
      <c r="F357" s="119" t="s">
        <v>279</v>
      </c>
      <c r="G357" s="951" t="s">
        <v>19</v>
      </c>
      <c r="H357" s="918">
        <v>43951</v>
      </c>
      <c r="I357" s="937" t="s">
        <v>1556</v>
      </c>
      <c r="J357" s="856" t="s">
        <v>904</v>
      </c>
      <c r="K357" s="118" t="s">
        <v>26</v>
      </c>
      <c r="L357" s="118" t="s">
        <v>904</v>
      </c>
      <c r="M357" s="859"/>
      <c r="N357" s="859"/>
      <c r="O357" s="919"/>
      <c r="P357" s="959" t="s">
        <v>101</v>
      </c>
      <c r="Q357" s="878" t="s">
        <v>102</v>
      </c>
      <c r="R357" s="878" t="s">
        <v>103</v>
      </c>
      <c r="S357" s="879" t="s">
        <v>248</v>
      </c>
      <c r="T357" s="879" t="s">
        <v>147</v>
      </c>
      <c r="U357" s="960" t="s">
        <v>286</v>
      </c>
      <c r="V357" s="963"/>
      <c r="W357" s="118" t="s">
        <v>14</v>
      </c>
      <c r="X357" s="919" t="s">
        <v>244</v>
      </c>
      <c r="Y357" s="920" t="s">
        <v>21</v>
      </c>
      <c r="Z357" s="126" t="s">
        <v>30</v>
      </c>
      <c r="AA357" s="883"/>
      <c r="AB357" s="883" t="s">
        <v>275</v>
      </c>
      <c r="AC357" s="119" t="s">
        <v>28</v>
      </c>
      <c r="AD357" s="128" t="str">
        <f t="shared" ref="AD357" si="206">IF(A357="","",A357&amp;"_"&amp;B357&amp;"_"&amp;C357&amp;"_"&amp;D357&amp;"_"&amp;E357&amp;"_"&amp;F357&amp;"_"&amp;G357)</f>
        <v>710_73_1370_5_112_10_A</v>
      </c>
      <c r="AE357" s="118"/>
      <c r="AF357" s="884" t="str">
        <f t="shared" ref="AF357" si="207">IF(A357="","",A357&amp;"_"&amp;B357&amp;"_"&amp;C357&amp;"_"&amp;D357&amp;"_"&amp;E357&amp;"_"&amp;F357&amp;"  "&amp;U357)</f>
        <v>710_73_1370_5_112_10  Grundriss unten Übersichtsplan</v>
      </c>
    </row>
    <row r="358" spans="1:32" s="885" customFormat="1" ht="12.75" customHeight="1" x14ac:dyDescent="0.25">
      <c r="A358" s="874">
        <v>710</v>
      </c>
      <c r="B358" s="791">
        <v>73</v>
      </c>
      <c r="C358" s="875" t="s">
        <v>9</v>
      </c>
      <c r="D358" s="875" t="s">
        <v>98</v>
      </c>
      <c r="E358" s="119" t="s">
        <v>177</v>
      </c>
      <c r="F358" s="119" t="s">
        <v>279</v>
      </c>
      <c r="G358" s="951" t="s">
        <v>56</v>
      </c>
      <c r="H358" s="918">
        <v>44123</v>
      </c>
      <c r="I358" s="937" t="s">
        <v>1556</v>
      </c>
      <c r="J358" s="856" t="s">
        <v>904</v>
      </c>
      <c r="K358" s="118" t="s">
        <v>26</v>
      </c>
      <c r="L358" s="118" t="s">
        <v>904</v>
      </c>
      <c r="M358" s="859">
        <v>44144</v>
      </c>
      <c r="N358" s="859">
        <v>44125</v>
      </c>
      <c r="O358" s="919"/>
      <c r="P358" s="959" t="s">
        <v>101</v>
      </c>
      <c r="Q358" s="878" t="s">
        <v>102</v>
      </c>
      <c r="R358" s="878" t="s">
        <v>103</v>
      </c>
      <c r="S358" s="879" t="s">
        <v>248</v>
      </c>
      <c r="T358" s="879" t="s">
        <v>147</v>
      </c>
      <c r="U358" s="960" t="s">
        <v>286</v>
      </c>
      <c r="V358" s="963"/>
      <c r="W358" s="118" t="s">
        <v>14</v>
      </c>
      <c r="X358" s="919" t="s">
        <v>244</v>
      </c>
      <c r="Y358" s="920" t="s">
        <v>21</v>
      </c>
      <c r="Z358" s="126" t="s">
        <v>30</v>
      </c>
      <c r="AA358" s="883"/>
      <c r="AB358" s="883" t="s">
        <v>275</v>
      </c>
      <c r="AC358" s="119" t="s">
        <v>28</v>
      </c>
      <c r="AD358" s="128" t="str">
        <f t="shared" ref="AD358" si="208">IF(A358="","",A358&amp;"_"&amp;B358&amp;"_"&amp;C358&amp;"_"&amp;D358&amp;"_"&amp;E358&amp;"_"&amp;F358&amp;"_"&amp;G358)</f>
        <v>710_73_1370_5_112_10_B</v>
      </c>
      <c r="AE358" s="118"/>
      <c r="AF358" s="884" t="str">
        <f t="shared" ref="AF358" si="209">IF(A358="","",A358&amp;"_"&amp;B358&amp;"_"&amp;C358&amp;"_"&amp;D358&amp;"_"&amp;E358&amp;"_"&amp;F358&amp;"  "&amp;U358)</f>
        <v>710_73_1370_5_112_10  Grundriss unten Übersichtsplan</v>
      </c>
    </row>
    <row r="359" spans="1:32" s="885" customFormat="1" ht="12.75" customHeight="1" x14ac:dyDescent="0.25">
      <c r="A359" s="874">
        <v>710</v>
      </c>
      <c r="B359" s="791">
        <v>73</v>
      </c>
      <c r="C359" s="875" t="s">
        <v>9</v>
      </c>
      <c r="D359" s="875" t="s">
        <v>98</v>
      </c>
      <c r="E359" s="119" t="s">
        <v>177</v>
      </c>
      <c r="F359" s="119" t="s">
        <v>279</v>
      </c>
      <c r="G359" s="951" t="s">
        <v>54</v>
      </c>
      <c r="H359" s="918">
        <v>44642</v>
      </c>
      <c r="I359" s="937" t="s">
        <v>1556</v>
      </c>
      <c r="J359" s="856" t="s">
        <v>904</v>
      </c>
      <c r="K359" s="118" t="s">
        <v>26</v>
      </c>
      <c r="L359" s="118" t="s">
        <v>904</v>
      </c>
      <c r="M359" s="859"/>
      <c r="N359" s="859"/>
      <c r="O359" s="919"/>
      <c r="P359" s="959" t="s">
        <v>101</v>
      </c>
      <c r="Q359" s="878" t="s">
        <v>102</v>
      </c>
      <c r="R359" s="878" t="s">
        <v>103</v>
      </c>
      <c r="S359" s="879" t="s">
        <v>248</v>
      </c>
      <c r="T359" s="879" t="s">
        <v>147</v>
      </c>
      <c r="U359" s="960" t="s">
        <v>286</v>
      </c>
      <c r="V359" s="963"/>
      <c r="W359" s="118" t="s">
        <v>14</v>
      </c>
      <c r="X359" s="919" t="s">
        <v>244</v>
      </c>
      <c r="Y359" s="920" t="s">
        <v>21</v>
      </c>
      <c r="Z359" s="126" t="s">
        <v>30</v>
      </c>
      <c r="AA359" s="883"/>
      <c r="AB359" s="883" t="s">
        <v>275</v>
      </c>
      <c r="AC359" s="119" t="s">
        <v>28</v>
      </c>
      <c r="AD359" s="128" t="str">
        <f t="shared" ref="AD359:AD360" si="210">IF(A359="","",A359&amp;"_"&amp;B359&amp;"_"&amp;C359&amp;"_"&amp;D359&amp;"_"&amp;E359&amp;"_"&amp;F359&amp;"_"&amp;G359)</f>
        <v>710_73_1370_5_112_10_C</v>
      </c>
      <c r="AE359" s="118"/>
      <c r="AF359" s="884" t="str">
        <f t="shared" ref="AF359:AF360" si="211">IF(A359="","",A359&amp;"_"&amp;B359&amp;"_"&amp;C359&amp;"_"&amp;D359&amp;"_"&amp;E359&amp;"_"&amp;F359&amp;"  "&amp;U359)</f>
        <v>710_73_1370_5_112_10  Grundriss unten Übersichtsplan</v>
      </c>
    </row>
    <row r="360" spans="1:32" s="885" customFormat="1" ht="12.75" customHeight="1" x14ac:dyDescent="0.25">
      <c r="A360" s="874">
        <v>710</v>
      </c>
      <c r="B360" s="791">
        <v>73</v>
      </c>
      <c r="C360" s="875" t="s">
        <v>9</v>
      </c>
      <c r="D360" s="875" t="s">
        <v>98</v>
      </c>
      <c r="E360" s="119" t="s">
        <v>177</v>
      </c>
      <c r="F360" s="119" t="s">
        <v>279</v>
      </c>
      <c r="G360" s="951" t="s">
        <v>752</v>
      </c>
      <c r="H360" s="918">
        <v>44699</v>
      </c>
      <c r="I360" s="937" t="s">
        <v>1556</v>
      </c>
      <c r="J360" s="856" t="s">
        <v>904</v>
      </c>
      <c r="K360" s="118" t="s">
        <v>26</v>
      </c>
      <c r="L360" s="118" t="s">
        <v>904</v>
      </c>
      <c r="M360" s="859">
        <v>44718</v>
      </c>
      <c r="N360" s="859"/>
      <c r="O360" s="919"/>
      <c r="P360" s="959" t="s">
        <v>101</v>
      </c>
      <c r="Q360" s="878" t="s">
        <v>102</v>
      </c>
      <c r="R360" s="878" t="s">
        <v>103</v>
      </c>
      <c r="S360" s="879" t="s">
        <v>248</v>
      </c>
      <c r="T360" s="879" t="s">
        <v>147</v>
      </c>
      <c r="U360" s="960" t="s">
        <v>286</v>
      </c>
      <c r="V360" s="963"/>
      <c r="W360" s="118" t="s">
        <v>14</v>
      </c>
      <c r="X360" s="919" t="s">
        <v>244</v>
      </c>
      <c r="Y360" s="920" t="s">
        <v>21</v>
      </c>
      <c r="Z360" s="126" t="s">
        <v>30</v>
      </c>
      <c r="AA360" s="883"/>
      <c r="AB360" s="883" t="s">
        <v>275</v>
      </c>
      <c r="AC360" s="119" t="s">
        <v>28</v>
      </c>
      <c r="AD360" s="128" t="str">
        <f t="shared" si="210"/>
        <v>710_73_1370_5_112_10_D</v>
      </c>
      <c r="AE360" s="118"/>
      <c r="AF360" s="884" t="str">
        <f t="shared" si="211"/>
        <v>710_73_1370_5_112_10  Grundriss unten Übersichtsplan</v>
      </c>
    </row>
    <row r="361" spans="1:32" s="337" customFormat="1" ht="12.75" customHeight="1" x14ac:dyDescent="0.25">
      <c r="A361" s="28">
        <v>710</v>
      </c>
      <c r="B361" s="13">
        <v>73</v>
      </c>
      <c r="C361" s="7" t="s">
        <v>9</v>
      </c>
      <c r="D361" s="7" t="s">
        <v>98</v>
      </c>
      <c r="E361" s="20" t="s">
        <v>177</v>
      </c>
      <c r="F361" s="20" t="s">
        <v>279</v>
      </c>
      <c r="G361" s="932" t="s">
        <v>961</v>
      </c>
      <c r="H361" s="911">
        <v>44957</v>
      </c>
      <c r="I361" s="901" t="s">
        <v>1557</v>
      </c>
      <c r="J361" s="185" t="s">
        <v>904</v>
      </c>
      <c r="K361" s="5" t="s">
        <v>26</v>
      </c>
      <c r="L361" s="5" t="s">
        <v>904</v>
      </c>
      <c r="M361" s="135">
        <v>44971</v>
      </c>
      <c r="N361" s="859"/>
      <c r="O361" s="336"/>
      <c r="P361" s="538" t="s">
        <v>101</v>
      </c>
      <c r="Q361" s="8" t="s">
        <v>102</v>
      </c>
      <c r="R361" s="8" t="s">
        <v>103</v>
      </c>
      <c r="S361" s="17" t="s">
        <v>248</v>
      </c>
      <c r="T361" s="17" t="s">
        <v>147</v>
      </c>
      <c r="U361" s="41" t="s">
        <v>286</v>
      </c>
      <c r="V361" s="27"/>
      <c r="W361" s="5" t="s">
        <v>14</v>
      </c>
      <c r="X361" s="38" t="s">
        <v>244</v>
      </c>
      <c r="Y361" s="15" t="s">
        <v>21</v>
      </c>
      <c r="Z361" s="22" t="s">
        <v>30</v>
      </c>
      <c r="AA361" s="4"/>
      <c r="AB361" s="4" t="s">
        <v>275</v>
      </c>
      <c r="AC361" s="20" t="s">
        <v>28</v>
      </c>
      <c r="AD361" s="6" t="str">
        <f t="shared" ref="AD361:AD428" si="212">IF(A361="","",A361&amp;"_"&amp;B361&amp;"_"&amp;C361&amp;"_"&amp;D361&amp;"_"&amp;E361&amp;"_"&amp;F361&amp;"_"&amp;G361)</f>
        <v>710_73_1370_5_112_10_E</v>
      </c>
      <c r="AE361" s="5"/>
      <c r="AF361" s="45" t="str">
        <f t="shared" ref="AF361:AF428" si="213">IF(A361="","",A361&amp;"_"&amp;B361&amp;"_"&amp;C361&amp;"_"&amp;D361&amp;"_"&amp;E361&amp;"_"&amp;F361&amp;"  "&amp;U361)</f>
        <v>710_73_1370_5_112_10  Grundriss unten Übersichtsplan</v>
      </c>
    </row>
    <row r="362" spans="1:32" s="337" customFormat="1" ht="12.75" customHeight="1" x14ac:dyDescent="0.25">
      <c r="A362" s="28">
        <v>710</v>
      </c>
      <c r="B362" s="13">
        <v>73</v>
      </c>
      <c r="C362" s="7" t="s">
        <v>9</v>
      </c>
      <c r="D362" s="7" t="s">
        <v>98</v>
      </c>
      <c r="E362" s="20" t="s">
        <v>177</v>
      </c>
      <c r="F362" s="20" t="s">
        <v>108</v>
      </c>
      <c r="G362" s="932" t="s">
        <v>19</v>
      </c>
      <c r="H362" s="911">
        <v>43951</v>
      </c>
      <c r="I362" s="901" t="s">
        <v>1557</v>
      </c>
      <c r="J362" s="185" t="s">
        <v>904</v>
      </c>
      <c r="K362" s="5" t="s">
        <v>26</v>
      </c>
      <c r="L362" s="5" t="s">
        <v>904</v>
      </c>
      <c r="M362" s="135">
        <v>44144</v>
      </c>
      <c r="N362" s="5"/>
      <c r="O362" s="336"/>
      <c r="P362" s="538" t="s">
        <v>101</v>
      </c>
      <c r="Q362" s="8" t="s">
        <v>102</v>
      </c>
      <c r="R362" s="8" t="s">
        <v>103</v>
      </c>
      <c r="S362" s="17" t="s">
        <v>248</v>
      </c>
      <c r="T362" s="17" t="s">
        <v>147</v>
      </c>
      <c r="U362" s="41" t="s">
        <v>292</v>
      </c>
      <c r="V362" s="27"/>
      <c r="W362" s="5" t="s">
        <v>14</v>
      </c>
      <c r="X362" s="38" t="s">
        <v>244</v>
      </c>
      <c r="Y362" s="15" t="s">
        <v>21</v>
      </c>
      <c r="Z362" s="22" t="s">
        <v>53</v>
      </c>
      <c r="AA362" s="4"/>
      <c r="AB362" s="4" t="s">
        <v>275</v>
      </c>
      <c r="AC362" s="20" t="s">
        <v>28</v>
      </c>
      <c r="AD362" s="6" t="str">
        <f t="shared" si="212"/>
        <v>710_73_1370_5_112_11_A</v>
      </c>
      <c r="AE362" s="5"/>
      <c r="AF362" s="45" t="str">
        <f t="shared" si="213"/>
        <v>710_73_1370_5_112_11  Grundriss unten Planausschnitt 1 - Achse A-I / 1-9</v>
      </c>
    </row>
    <row r="363" spans="1:32" s="337" customFormat="1" ht="12.75" customHeight="1" x14ac:dyDescent="0.25">
      <c r="A363" s="28">
        <v>710</v>
      </c>
      <c r="B363" s="13">
        <v>73</v>
      </c>
      <c r="C363" s="7" t="s">
        <v>9</v>
      </c>
      <c r="D363" s="7" t="s">
        <v>98</v>
      </c>
      <c r="E363" s="20" t="s">
        <v>177</v>
      </c>
      <c r="F363" s="20" t="s">
        <v>109</v>
      </c>
      <c r="G363" s="932" t="s">
        <v>19</v>
      </c>
      <c r="H363" s="911">
        <v>43951</v>
      </c>
      <c r="I363" s="901" t="s">
        <v>1557</v>
      </c>
      <c r="J363" s="185" t="s">
        <v>904</v>
      </c>
      <c r="K363" s="5" t="s">
        <v>26</v>
      </c>
      <c r="L363" s="5" t="s">
        <v>904</v>
      </c>
      <c r="M363" s="135">
        <v>44144</v>
      </c>
      <c r="N363" s="5"/>
      <c r="O363" s="336"/>
      <c r="P363" s="538" t="s">
        <v>101</v>
      </c>
      <c r="Q363" s="8" t="s">
        <v>102</v>
      </c>
      <c r="R363" s="8" t="s">
        <v>103</v>
      </c>
      <c r="S363" s="17" t="s">
        <v>248</v>
      </c>
      <c r="T363" s="17" t="s">
        <v>147</v>
      </c>
      <c r="U363" s="41" t="s">
        <v>293</v>
      </c>
      <c r="V363" s="27"/>
      <c r="W363" s="5" t="s">
        <v>14</v>
      </c>
      <c r="X363" s="38" t="s">
        <v>244</v>
      </c>
      <c r="Y363" s="15" t="s">
        <v>21</v>
      </c>
      <c r="Z363" s="22" t="s">
        <v>53</v>
      </c>
      <c r="AA363" s="4"/>
      <c r="AB363" s="4" t="s">
        <v>275</v>
      </c>
      <c r="AC363" s="20" t="s">
        <v>294</v>
      </c>
      <c r="AD363" s="6" t="str">
        <f t="shared" si="212"/>
        <v>710_73_1370_5_112_12_A</v>
      </c>
      <c r="AE363" s="5"/>
      <c r="AF363" s="45" t="str">
        <f t="shared" si="213"/>
        <v>710_73_1370_5_112_12  Grundriss unten Planausschnitt 2 - Achse I-O / 1-9</v>
      </c>
    </row>
    <row r="364" spans="1:32" s="885" customFormat="1" ht="12.75" customHeight="1" x14ac:dyDescent="0.25">
      <c r="A364" s="874">
        <v>710</v>
      </c>
      <c r="B364" s="791">
        <v>73</v>
      </c>
      <c r="C364" s="875" t="s">
        <v>9</v>
      </c>
      <c r="D364" s="875" t="s">
        <v>98</v>
      </c>
      <c r="E364" s="119" t="s">
        <v>177</v>
      </c>
      <c r="F364" s="119" t="s">
        <v>276</v>
      </c>
      <c r="G364" s="951" t="s">
        <v>19</v>
      </c>
      <c r="H364" s="918">
        <v>43951</v>
      </c>
      <c r="I364" s="937" t="s">
        <v>1556</v>
      </c>
      <c r="J364" s="856" t="s">
        <v>904</v>
      </c>
      <c r="K364" s="118" t="s">
        <v>26</v>
      </c>
      <c r="L364" s="118" t="s">
        <v>904</v>
      </c>
      <c r="M364" s="859"/>
      <c r="N364" s="859"/>
      <c r="O364" s="919"/>
      <c r="P364" s="959" t="s">
        <v>101</v>
      </c>
      <c r="Q364" s="878" t="s">
        <v>102</v>
      </c>
      <c r="R364" s="878" t="s">
        <v>103</v>
      </c>
      <c r="S364" s="879" t="s">
        <v>248</v>
      </c>
      <c r="T364" s="879" t="s">
        <v>147</v>
      </c>
      <c r="U364" s="960" t="s">
        <v>287</v>
      </c>
      <c r="V364" s="963"/>
      <c r="W364" s="118" t="s">
        <v>14</v>
      </c>
      <c r="X364" s="919" t="s">
        <v>244</v>
      </c>
      <c r="Y364" s="920" t="s">
        <v>21</v>
      </c>
      <c r="Z364" s="126" t="s">
        <v>53</v>
      </c>
      <c r="AA364" s="883"/>
      <c r="AB364" s="883" t="s">
        <v>275</v>
      </c>
      <c r="AC364" s="119" t="s">
        <v>28</v>
      </c>
      <c r="AD364" s="128" t="str">
        <f t="shared" si="212"/>
        <v>710_73_1370_5_112_13_A</v>
      </c>
      <c r="AE364" s="118"/>
      <c r="AF364" s="884" t="str">
        <f t="shared" si="213"/>
        <v>710_73_1370_5_112_13  Grundriss unten Planausschnitt 3 - Achse N-Y / 1-9</v>
      </c>
    </row>
    <row r="365" spans="1:32" s="885" customFormat="1" ht="12.75" customHeight="1" x14ac:dyDescent="0.25">
      <c r="A365" s="874">
        <v>710</v>
      </c>
      <c r="B365" s="791">
        <v>73</v>
      </c>
      <c r="C365" s="875" t="s">
        <v>9</v>
      </c>
      <c r="D365" s="875" t="s">
        <v>98</v>
      </c>
      <c r="E365" s="119" t="s">
        <v>177</v>
      </c>
      <c r="F365" s="119" t="s">
        <v>276</v>
      </c>
      <c r="G365" s="951" t="s">
        <v>56</v>
      </c>
      <c r="H365" s="918">
        <v>44123</v>
      </c>
      <c r="I365" s="937" t="s">
        <v>1556</v>
      </c>
      <c r="J365" s="856" t="s">
        <v>904</v>
      </c>
      <c r="K365" s="118" t="s">
        <v>26</v>
      </c>
      <c r="L365" s="118" t="s">
        <v>904</v>
      </c>
      <c r="M365" s="859">
        <v>44144</v>
      </c>
      <c r="N365" s="859">
        <v>44125</v>
      </c>
      <c r="O365" s="919"/>
      <c r="P365" s="959" t="s">
        <v>101</v>
      </c>
      <c r="Q365" s="878" t="s">
        <v>102</v>
      </c>
      <c r="R365" s="878" t="s">
        <v>103</v>
      </c>
      <c r="S365" s="879" t="s">
        <v>248</v>
      </c>
      <c r="T365" s="879" t="s">
        <v>147</v>
      </c>
      <c r="U365" s="960" t="s">
        <v>287</v>
      </c>
      <c r="V365" s="963"/>
      <c r="W365" s="118" t="s">
        <v>14</v>
      </c>
      <c r="X365" s="919" t="s">
        <v>244</v>
      </c>
      <c r="Y365" s="920" t="s">
        <v>21</v>
      </c>
      <c r="Z365" s="126" t="s">
        <v>53</v>
      </c>
      <c r="AA365" s="883"/>
      <c r="AB365" s="883" t="s">
        <v>275</v>
      </c>
      <c r="AC365" s="119" t="s">
        <v>28</v>
      </c>
      <c r="AD365" s="128" t="str">
        <f t="shared" ref="AD365" si="214">IF(A365="","",A365&amp;"_"&amp;B365&amp;"_"&amp;C365&amp;"_"&amp;D365&amp;"_"&amp;E365&amp;"_"&amp;F365&amp;"_"&amp;G365)</f>
        <v>710_73_1370_5_112_13_B</v>
      </c>
      <c r="AE365" s="118"/>
      <c r="AF365" s="884" t="str">
        <f t="shared" ref="AF365" si="215">IF(A365="","",A365&amp;"_"&amp;B365&amp;"_"&amp;C365&amp;"_"&amp;D365&amp;"_"&amp;E365&amp;"_"&amp;F365&amp;"  "&amp;U365)</f>
        <v>710_73_1370_5_112_13  Grundriss unten Planausschnitt 3 - Achse N-Y / 1-9</v>
      </c>
    </row>
    <row r="366" spans="1:32" s="885" customFormat="1" ht="12.75" customHeight="1" x14ac:dyDescent="0.25">
      <c r="A366" s="874">
        <v>710</v>
      </c>
      <c r="B366" s="791">
        <v>73</v>
      </c>
      <c r="C366" s="875" t="s">
        <v>9</v>
      </c>
      <c r="D366" s="875" t="s">
        <v>98</v>
      </c>
      <c r="E366" s="119" t="s">
        <v>177</v>
      </c>
      <c r="F366" s="119" t="s">
        <v>276</v>
      </c>
      <c r="G366" s="951" t="s">
        <v>54</v>
      </c>
      <c r="H366" s="918">
        <v>44642</v>
      </c>
      <c r="I366" s="937" t="s">
        <v>1556</v>
      </c>
      <c r="J366" s="856" t="s">
        <v>904</v>
      </c>
      <c r="K366" s="118" t="s">
        <v>26</v>
      </c>
      <c r="L366" s="118" t="s">
        <v>904</v>
      </c>
      <c r="M366" s="859"/>
      <c r="N366" s="859"/>
      <c r="O366" s="919"/>
      <c r="P366" s="959" t="s">
        <v>101</v>
      </c>
      <c r="Q366" s="878" t="s">
        <v>102</v>
      </c>
      <c r="R366" s="878" t="s">
        <v>103</v>
      </c>
      <c r="S366" s="879" t="s">
        <v>248</v>
      </c>
      <c r="T366" s="879" t="s">
        <v>147</v>
      </c>
      <c r="U366" s="960" t="s">
        <v>287</v>
      </c>
      <c r="V366" s="963"/>
      <c r="W366" s="118" t="s">
        <v>14</v>
      </c>
      <c r="X366" s="919" t="s">
        <v>244</v>
      </c>
      <c r="Y366" s="920" t="s">
        <v>21</v>
      </c>
      <c r="Z366" s="126" t="s">
        <v>53</v>
      </c>
      <c r="AA366" s="883"/>
      <c r="AB366" s="883" t="s">
        <v>275</v>
      </c>
      <c r="AC366" s="119" t="s">
        <v>28</v>
      </c>
      <c r="AD366" s="128" t="str">
        <f t="shared" ref="AD366:AD367" si="216">IF(A366="","",A366&amp;"_"&amp;B366&amp;"_"&amp;C366&amp;"_"&amp;D366&amp;"_"&amp;E366&amp;"_"&amp;F366&amp;"_"&amp;G366)</f>
        <v>710_73_1370_5_112_13_C</v>
      </c>
      <c r="AE366" s="118"/>
      <c r="AF366" s="884" t="str">
        <f t="shared" ref="AF366:AF367" si="217">IF(A366="","",A366&amp;"_"&amp;B366&amp;"_"&amp;C366&amp;"_"&amp;D366&amp;"_"&amp;E366&amp;"_"&amp;F366&amp;"  "&amp;U366)</f>
        <v>710_73_1370_5_112_13  Grundriss unten Planausschnitt 3 - Achse N-Y / 1-9</v>
      </c>
    </row>
    <row r="367" spans="1:32" s="885" customFormat="1" ht="12.75" customHeight="1" x14ac:dyDescent="0.25">
      <c r="A367" s="874">
        <v>710</v>
      </c>
      <c r="B367" s="791">
        <v>73</v>
      </c>
      <c r="C367" s="875" t="s">
        <v>9</v>
      </c>
      <c r="D367" s="875" t="s">
        <v>98</v>
      </c>
      <c r="E367" s="119" t="s">
        <v>177</v>
      </c>
      <c r="F367" s="119" t="s">
        <v>276</v>
      </c>
      <c r="G367" s="951" t="s">
        <v>752</v>
      </c>
      <c r="H367" s="918">
        <v>44699</v>
      </c>
      <c r="I367" s="937" t="s">
        <v>1556</v>
      </c>
      <c r="J367" s="856" t="s">
        <v>904</v>
      </c>
      <c r="K367" s="118" t="s">
        <v>26</v>
      </c>
      <c r="L367" s="118" t="s">
        <v>904</v>
      </c>
      <c r="M367" s="859">
        <v>44718</v>
      </c>
      <c r="N367" s="859"/>
      <c r="O367" s="919"/>
      <c r="P367" s="959" t="s">
        <v>101</v>
      </c>
      <c r="Q367" s="878" t="s">
        <v>102</v>
      </c>
      <c r="R367" s="878" t="s">
        <v>103</v>
      </c>
      <c r="S367" s="879" t="s">
        <v>248</v>
      </c>
      <c r="T367" s="879" t="s">
        <v>147</v>
      </c>
      <c r="U367" s="960" t="s">
        <v>287</v>
      </c>
      <c r="V367" s="963"/>
      <c r="W367" s="118" t="s">
        <v>14</v>
      </c>
      <c r="X367" s="919" t="s">
        <v>244</v>
      </c>
      <c r="Y367" s="920" t="s">
        <v>21</v>
      </c>
      <c r="Z367" s="126" t="s">
        <v>53</v>
      </c>
      <c r="AA367" s="883"/>
      <c r="AB367" s="883" t="s">
        <v>275</v>
      </c>
      <c r="AC367" s="119" t="s">
        <v>28</v>
      </c>
      <c r="AD367" s="128" t="str">
        <f t="shared" si="216"/>
        <v>710_73_1370_5_112_13_D</v>
      </c>
      <c r="AE367" s="118"/>
      <c r="AF367" s="884" t="str">
        <f t="shared" si="217"/>
        <v>710_73_1370_5_112_13  Grundriss unten Planausschnitt 3 - Achse N-Y / 1-9</v>
      </c>
    </row>
    <row r="368" spans="1:32" s="337" customFormat="1" ht="12.75" customHeight="1" x14ac:dyDescent="0.25">
      <c r="A368" s="28">
        <v>710</v>
      </c>
      <c r="B368" s="13">
        <v>73</v>
      </c>
      <c r="C368" s="7" t="s">
        <v>9</v>
      </c>
      <c r="D368" s="7" t="s">
        <v>98</v>
      </c>
      <c r="E368" s="20" t="s">
        <v>177</v>
      </c>
      <c r="F368" s="20" t="s">
        <v>276</v>
      </c>
      <c r="G368" s="932" t="s">
        <v>961</v>
      </c>
      <c r="H368" s="911">
        <v>44957</v>
      </c>
      <c r="I368" s="901" t="s">
        <v>1557</v>
      </c>
      <c r="J368" s="185" t="s">
        <v>904</v>
      </c>
      <c r="K368" s="5" t="s">
        <v>26</v>
      </c>
      <c r="L368" s="5" t="s">
        <v>904</v>
      </c>
      <c r="M368" s="135">
        <v>44971</v>
      </c>
      <c r="N368" s="859"/>
      <c r="O368" s="336"/>
      <c r="P368" s="538" t="s">
        <v>101</v>
      </c>
      <c r="Q368" s="8" t="s">
        <v>102</v>
      </c>
      <c r="R368" s="8" t="s">
        <v>103</v>
      </c>
      <c r="S368" s="17" t="s">
        <v>248</v>
      </c>
      <c r="T368" s="17" t="s">
        <v>147</v>
      </c>
      <c r="U368" s="41" t="s">
        <v>287</v>
      </c>
      <c r="V368" s="27"/>
      <c r="W368" s="5" t="s">
        <v>14</v>
      </c>
      <c r="X368" s="38" t="s">
        <v>244</v>
      </c>
      <c r="Y368" s="15" t="s">
        <v>21</v>
      </c>
      <c r="Z368" s="22" t="s">
        <v>53</v>
      </c>
      <c r="AA368" s="4"/>
      <c r="AB368" s="4" t="s">
        <v>275</v>
      </c>
      <c r="AC368" s="20" t="s">
        <v>28</v>
      </c>
      <c r="AD368" s="6" t="str">
        <f t="shared" si="212"/>
        <v>710_73_1370_5_112_13_E</v>
      </c>
      <c r="AE368" s="5"/>
      <c r="AF368" s="45" t="str">
        <f t="shared" si="213"/>
        <v>710_73_1370_5_112_13  Grundriss unten Planausschnitt 3 - Achse N-Y / 1-9</v>
      </c>
    </row>
    <row r="369" spans="1:32" s="885" customFormat="1" ht="12.75" customHeight="1" x14ac:dyDescent="0.25">
      <c r="A369" s="874">
        <v>710</v>
      </c>
      <c r="B369" s="791">
        <v>73</v>
      </c>
      <c r="C369" s="875" t="s">
        <v>9</v>
      </c>
      <c r="D369" s="875" t="s">
        <v>98</v>
      </c>
      <c r="E369" s="119" t="s">
        <v>177</v>
      </c>
      <c r="F369" s="119" t="s">
        <v>280</v>
      </c>
      <c r="G369" s="951" t="s">
        <v>19</v>
      </c>
      <c r="H369" s="918">
        <v>43951</v>
      </c>
      <c r="I369" s="937" t="s">
        <v>1556</v>
      </c>
      <c r="J369" s="856" t="s">
        <v>904</v>
      </c>
      <c r="K369" s="118" t="s">
        <v>26</v>
      </c>
      <c r="L369" s="118" t="s">
        <v>904</v>
      </c>
      <c r="M369" s="859"/>
      <c r="N369" s="859"/>
      <c r="O369" s="919"/>
      <c r="P369" s="959" t="s">
        <v>101</v>
      </c>
      <c r="Q369" s="878" t="s">
        <v>102</v>
      </c>
      <c r="R369" s="878" t="s">
        <v>103</v>
      </c>
      <c r="S369" s="879" t="s">
        <v>248</v>
      </c>
      <c r="T369" s="879" t="s">
        <v>147</v>
      </c>
      <c r="U369" s="960" t="s">
        <v>288</v>
      </c>
      <c r="V369" s="963"/>
      <c r="W369" s="118" t="s">
        <v>14</v>
      </c>
      <c r="X369" s="919" t="s">
        <v>244</v>
      </c>
      <c r="Y369" s="920" t="s">
        <v>21</v>
      </c>
      <c r="Z369" s="126" t="s">
        <v>53</v>
      </c>
      <c r="AA369" s="883"/>
      <c r="AB369" s="883" t="s">
        <v>275</v>
      </c>
      <c r="AC369" s="119" t="s">
        <v>28</v>
      </c>
      <c r="AD369" s="128" t="str">
        <f t="shared" si="212"/>
        <v>710_73_1370_5_112_14_A</v>
      </c>
      <c r="AE369" s="118"/>
      <c r="AF369" s="884" t="str">
        <f t="shared" si="213"/>
        <v>710_73_1370_5_112_14  Grundriss unten Planausschnitt 4 - Achse N-Y / 6-19</v>
      </c>
    </row>
    <row r="370" spans="1:32" s="885" customFormat="1" ht="12.75" customHeight="1" x14ac:dyDescent="0.25">
      <c r="A370" s="874">
        <v>710</v>
      </c>
      <c r="B370" s="791">
        <v>73</v>
      </c>
      <c r="C370" s="875" t="s">
        <v>9</v>
      </c>
      <c r="D370" s="875" t="s">
        <v>98</v>
      </c>
      <c r="E370" s="119" t="s">
        <v>177</v>
      </c>
      <c r="F370" s="119" t="s">
        <v>280</v>
      </c>
      <c r="G370" s="951" t="s">
        <v>56</v>
      </c>
      <c r="H370" s="918">
        <v>44123</v>
      </c>
      <c r="I370" s="937" t="s">
        <v>1556</v>
      </c>
      <c r="J370" s="856" t="s">
        <v>904</v>
      </c>
      <c r="K370" s="118" t="s">
        <v>26</v>
      </c>
      <c r="L370" s="118" t="s">
        <v>904</v>
      </c>
      <c r="M370" s="859">
        <v>44144</v>
      </c>
      <c r="N370" s="859">
        <v>44125</v>
      </c>
      <c r="O370" s="919"/>
      <c r="P370" s="959" t="s">
        <v>101</v>
      </c>
      <c r="Q370" s="878" t="s">
        <v>102</v>
      </c>
      <c r="R370" s="878" t="s">
        <v>103</v>
      </c>
      <c r="S370" s="879" t="s">
        <v>248</v>
      </c>
      <c r="T370" s="879" t="s">
        <v>147</v>
      </c>
      <c r="U370" s="960" t="s">
        <v>288</v>
      </c>
      <c r="V370" s="963"/>
      <c r="W370" s="118" t="s">
        <v>14</v>
      </c>
      <c r="X370" s="919" t="s">
        <v>244</v>
      </c>
      <c r="Y370" s="920" t="s">
        <v>21</v>
      </c>
      <c r="Z370" s="126" t="s">
        <v>53</v>
      </c>
      <c r="AA370" s="883"/>
      <c r="AB370" s="883" t="s">
        <v>275</v>
      </c>
      <c r="AC370" s="119" t="s">
        <v>28</v>
      </c>
      <c r="AD370" s="128" t="str">
        <f t="shared" ref="AD370" si="218">IF(A370="","",A370&amp;"_"&amp;B370&amp;"_"&amp;C370&amp;"_"&amp;D370&amp;"_"&amp;E370&amp;"_"&amp;F370&amp;"_"&amp;G370)</f>
        <v>710_73_1370_5_112_14_B</v>
      </c>
      <c r="AE370" s="118"/>
      <c r="AF370" s="884" t="str">
        <f t="shared" ref="AF370" si="219">IF(A370="","",A370&amp;"_"&amp;B370&amp;"_"&amp;C370&amp;"_"&amp;D370&amp;"_"&amp;E370&amp;"_"&amp;F370&amp;"  "&amp;U370)</f>
        <v>710_73_1370_5_112_14  Grundriss unten Planausschnitt 4 - Achse N-Y / 6-19</v>
      </c>
    </row>
    <row r="371" spans="1:32" s="885" customFormat="1" ht="12.75" customHeight="1" x14ac:dyDescent="0.25">
      <c r="A371" s="874">
        <v>710</v>
      </c>
      <c r="B371" s="791">
        <v>73</v>
      </c>
      <c r="C371" s="875" t="s">
        <v>9</v>
      </c>
      <c r="D371" s="875" t="s">
        <v>98</v>
      </c>
      <c r="E371" s="119" t="s">
        <v>177</v>
      </c>
      <c r="F371" s="119" t="s">
        <v>280</v>
      </c>
      <c r="G371" s="951" t="s">
        <v>54</v>
      </c>
      <c r="H371" s="918">
        <v>44642</v>
      </c>
      <c r="I371" s="937" t="s">
        <v>1556</v>
      </c>
      <c r="J371" s="856" t="s">
        <v>904</v>
      </c>
      <c r="K371" s="118" t="s">
        <v>26</v>
      </c>
      <c r="L371" s="118" t="s">
        <v>904</v>
      </c>
      <c r="M371" s="859"/>
      <c r="N371" s="859"/>
      <c r="O371" s="919"/>
      <c r="P371" s="959" t="s">
        <v>101</v>
      </c>
      <c r="Q371" s="878" t="s">
        <v>102</v>
      </c>
      <c r="R371" s="878" t="s">
        <v>103</v>
      </c>
      <c r="S371" s="879" t="s">
        <v>248</v>
      </c>
      <c r="T371" s="879" t="s">
        <v>147</v>
      </c>
      <c r="U371" s="960" t="s">
        <v>288</v>
      </c>
      <c r="V371" s="963"/>
      <c r="W371" s="118" t="s">
        <v>14</v>
      </c>
      <c r="X371" s="919" t="s">
        <v>244</v>
      </c>
      <c r="Y371" s="920" t="s">
        <v>21</v>
      </c>
      <c r="Z371" s="126" t="s">
        <v>53</v>
      </c>
      <c r="AA371" s="883"/>
      <c r="AB371" s="883" t="s">
        <v>275</v>
      </c>
      <c r="AC371" s="119" t="s">
        <v>28</v>
      </c>
      <c r="AD371" s="128" t="str">
        <f t="shared" ref="AD371:AD372" si="220">IF(A371="","",A371&amp;"_"&amp;B371&amp;"_"&amp;C371&amp;"_"&amp;D371&amp;"_"&amp;E371&amp;"_"&amp;F371&amp;"_"&amp;G371)</f>
        <v>710_73_1370_5_112_14_C</v>
      </c>
      <c r="AE371" s="118"/>
      <c r="AF371" s="884" t="str">
        <f t="shared" ref="AF371:AF372" si="221">IF(A371="","",A371&amp;"_"&amp;B371&amp;"_"&amp;C371&amp;"_"&amp;D371&amp;"_"&amp;E371&amp;"_"&amp;F371&amp;"  "&amp;U371)</f>
        <v>710_73_1370_5_112_14  Grundriss unten Planausschnitt 4 - Achse N-Y / 6-19</v>
      </c>
    </row>
    <row r="372" spans="1:32" s="885" customFormat="1" ht="12.75" customHeight="1" x14ac:dyDescent="0.25">
      <c r="A372" s="874">
        <v>710</v>
      </c>
      <c r="B372" s="791">
        <v>73</v>
      </c>
      <c r="C372" s="875" t="s">
        <v>9</v>
      </c>
      <c r="D372" s="875" t="s">
        <v>98</v>
      </c>
      <c r="E372" s="119" t="s">
        <v>177</v>
      </c>
      <c r="F372" s="119" t="s">
        <v>280</v>
      </c>
      <c r="G372" s="951" t="s">
        <v>752</v>
      </c>
      <c r="H372" s="918">
        <v>44699</v>
      </c>
      <c r="I372" s="937" t="s">
        <v>1556</v>
      </c>
      <c r="J372" s="856" t="s">
        <v>904</v>
      </c>
      <c r="K372" s="118" t="s">
        <v>26</v>
      </c>
      <c r="L372" s="118" t="s">
        <v>904</v>
      </c>
      <c r="M372" s="859">
        <v>44718</v>
      </c>
      <c r="N372" s="859"/>
      <c r="O372" s="919"/>
      <c r="P372" s="959" t="s">
        <v>101</v>
      </c>
      <c r="Q372" s="878" t="s">
        <v>102</v>
      </c>
      <c r="R372" s="878" t="s">
        <v>103</v>
      </c>
      <c r="S372" s="879" t="s">
        <v>248</v>
      </c>
      <c r="T372" s="879" t="s">
        <v>147</v>
      </c>
      <c r="U372" s="960" t="s">
        <v>288</v>
      </c>
      <c r="V372" s="963"/>
      <c r="W372" s="118" t="s">
        <v>14</v>
      </c>
      <c r="X372" s="919" t="s">
        <v>244</v>
      </c>
      <c r="Y372" s="920" t="s">
        <v>21</v>
      </c>
      <c r="Z372" s="126" t="s">
        <v>53</v>
      </c>
      <c r="AA372" s="883"/>
      <c r="AB372" s="883" t="s">
        <v>275</v>
      </c>
      <c r="AC372" s="119" t="s">
        <v>28</v>
      </c>
      <c r="AD372" s="128" t="str">
        <f t="shared" si="220"/>
        <v>710_73_1370_5_112_14_D</v>
      </c>
      <c r="AE372" s="118"/>
      <c r="AF372" s="884" t="str">
        <f t="shared" si="221"/>
        <v>710_73_1370_5_112_14  Grundriss unten Planausschnitt 4 - Achse N-Y / 6-19</v>
      </c>
    </row>
    <row r="373" spans="1:32" s="337" customFormat="1" ht="12.75" customHeight="1" x14ac:dyDescent="0.25">
      <c r="A373" s="28">
        <v>710</v>
      </c>
      <c r="B373" s="13">
        <v>73</v>
      </c>
      <c r="C373" s="7" t="s">
        <v>9</v>
      </c>
      <c r="D373" s="7" t="s">
        <v>98</v>
      </c>
      <c r="E373" s="20" t="s">
        <v>177</v>
      </c>
      <c r="F373" s="20" t="s">
        <v>280</v>
      </c>
      <c r="G373" s="932" t="s">
        <v>961</v>
      </c>
      <c r="H373" s="911">
        <v>44957</v>
      </c>
      <c r="I373" s="901" t="s">
        <v>1557</v>
      </c>
      <c r="J373" s="185" t="s">
        <v>904</v>
      </c>
      <c r="K373" s="5" t="s">
        <v>26</v>
      </c>
      <c r="L373" s="5" t="s">
        <v>904</v>
      </c>
      <c r="M373" s="135">
        <v>44971</v>
      </c>
      <c r="N373" s="859"/>
      <c r="O373" s="336"/>
      <c r="P373" s="538" t="s">
        <v>101</v>
      </c>
      <c r="Q373" s="8" t="s">
        <v>102</v>
      </c>
      <c r="R373" s="8" t="s">
        <v>103</v>
      </c>
      <c r="S373" s="17" t="s">
        <v>248</v>
      </c>
      <c r="T373" s="17" t="s">
        <v>147</v>
      </c>
      <c r="U373" s="41" t="s">
        <v>288</v>
      </c>
      <c r="V373" s="27"/>
      <c r="W373" s="5" t="s">
        <v>14</v>
      </c>
      <c r="X373" s="38" t="s">
        <v>244</v>
      </c>
      <c r="Y373" s="15" t="s">
        <v>21</v>
      </c>
      <c r="Z373" s="22" t="s">
        <v>53</v>
      </c>
      <c r="AA373" s="4"/>
      <c r="AB373" s="4" t="s">
        <v>275</v>
      </c>
      <c r="AC373" s="20" t="s">
        <v>28</v>
      </c>
      <c r="AD373" s="6" t="str">
        <f t="shared" si="212"/>
        <v>710_73_1370_5_112_14_E</v>
      </c>
      <c r="AE373" s="5"/>
      <c r="AF373" s="45" t="str">
        <f t="shared" si="213"/>
        <v>710_73_1370_5_112_14  Grundriss unten Planausschnitt 4 - Achse N-Y / 6-19</v>
      </c>
    </row>
    <row r="374" spans="1:32" s="885" customFormat="1" ht="12.75" customHeight="1" x14ac:dyDescent="0.25">
      <c r="A374" s="874">
        <v>710</v>
      </c>
      <c r="B374" s="791">
        <v>73</v>
      </c>
      <c r="C374" s="875" t="s">
        <v>9</v>
      </c>
      <c r="D374" s="875" t="s">
        <v>98</v>
      </c>
      <c r="E374" s="119" t="s">
        <v>177</v>
      </c>
      <c r="F374" s="119" t="s">
        <v>281</v>
      </c>
      <c r="G374" s="951" t="s">
        <v>19</v>
      </c>
      <c r="H374" s="918">
        <v>43951</v>
      </c>
      <c r="I374" s="937" t="s">
        <v>1556</v>
      </c>
      <c r="J374" s="856" t="s">
        <v>904</v>
      </c>
      <c r="K374" s="118" t="s">
        <v>26</v>
      </c>
      <c r="L374" s="118" t="s">
        <v>904</v>
      </c>
      <c r="M374" s="859"/>
      <c r="N374" s="859"/>
      <c r="O374" s="919"/>
      <c r="P374" s="959" t="s">
        <v>101</v>
      </c>
      <c r="Q374" s="878" t="s">
        <v>102</v>
      </c>
      <c r="R374" s="878" t="s">
        <v>103</v>
      </c>
      <c r="S374" s="879" t="s">
        <v>248</v>
      </c>
      <c r="T374" s="879" t="s">
        <v>147</v>
      </c>
      <c r="U374" s="960" t="s">
        <v>295</v>
      </c>
      <c r="V374" s="963"/>
      <c r="W374" s="118" t="s">
        <v>14</v>
      </c>
      <c r="X374" s="919" t="s">
        <v>244</v>
      </c>
      <c r="Y374" s="920" t="s">
        <v>21</v>
      </c>
      <c r="Z374" s="126" t="s">
        <v>53</v>
      </c>
      <c r="AA374" s="883"/>
      <c r="AB374" s="883" t="s">
        <v>275</v>
      </c>
      <c r="AC374" s="119" t="s">
        <v>294</v>
      </c>
      <c r="AD374" s="128" t="str">
        <f t="shared" si="212"/>
        <v>710_73_1370_5_112_15_A</v>
      </c>
      <c r="AE374" s="118"/>
      <c r="AF374" s="884" t="str">
        <f t="shared" si="213"/>
        <v>710_73_1370_5_112_15  Grundriss unten Planausschnitt 5 - Achse I-O / 6-19</v>
      </c>
    </row>
    <row r="375" spans="1:32" s="885" customFormat="1" ht="12.75" customHeight="1" x14ac:dyDescent="0.25">
      <c r="A375" s="874">
        <v>710</v>
      </c>
      <c r="B375" s="791">
        <v>73</v>
      </c>
      <c r="C375" s="875" t="s">
        <v>9</v>
      </c>
      <c r="D375" s="875" t="s">
        <v>98</v>
      </c>
      <c r="E375" s="119" t="s">
        <v>177</v>
      </c>
      <c r="F375" s="119" t="s">
        <v>281</v>
      </c>
      <c r="G375" s="951" t="s">
        <v>56</v>
      </c>
      <c r="H375" s="918">
        <v>44123</v>
      </c>
      <c r="I375" s="937" t="s">
        <v>1556</v>
      </c>
      <c r="J375" s="856" t="s">
        <v>904</v>
      </c>
      <c r="K375" s="118" t="s">
        <v>26</v>
      </c>
      <c r="L375" s="118" t="s">
        <v>904</v>
      </c>
      <c r="M375" s="859">
        <v>44144</v>
      </c>
      <c r="N375" s="859">
        <v>44125</v>
      </c>
      <c r="O375" s="919"/>
      <c r="P375" s="959" t="s">
        <v>101</v>
      </c>
      <c r="Q375" s="878" t="s">
        <v>102</v>
      </c>
      <c r="R375" s="878" t="s">
        <v>103</v>
      </c>
      <c r="S375" s="879" t="s">
        <v>248</v>
      </c>
      <c r="T375" s="879" t="s">
        <v>147</v>
      </c>
      <c r="U375" s="960" t="s">
        <v>295</v>
      </c>
      <c r="V375" s="963"/>
      <c r="W375" s="118" t="s">
        <v>14</v>
      </c>
      <c r="X375" s="919" t="s">
        <v>244</v>
      </c>
      <c r="Y375" s="920" t="s">
        <v>21</v>
      </c>
      <c r="Z375" s="126" t="s">
        <v>53</v>
      </c>
      <c r="AA375" s="883"/>
      <c r="AB375" s="883" t="s">
        <v>275</v>
      </c>
      <c r="AC375" s="119" t="s">
        <v>294</v>
      </c>
      <c r="AD375" s="128" t="str">
        <f t="shared" ref="AD375" si="222">IF(A375="","",A375&amp;"_"&amp;B375&amp;"_"&amp;C375&amp;"_"&amp;D375&amp;"_"&amp;E375&amp;"_"&amp;F375&amp;"_"&amp;G375)</f>
        <v>710_73_1370_5_112_15_B</v>
      </c>
      <c r="AE375" s="118"/>
      <c r="AF375" s="884" t="str">
        <f t="shared" ref="AF375" si="223">IF(A375="","",A375&amp;"_"&amp;B375&amp;"_"&amp;C375&amp;"_"&amp;D375&amp;"_"&amp;E375&amp;"_"&amp;F375&amp;"  "&amp;U375)</f>
        <v>710_73_1370_5_112_15  Grundriss unten Planausschnitt 5 - Achse I-O / 6-19</v>
      </c>
    </row>
    <row r="376" spans="1:32" s="885" customFormat="1" ht="12.75" customHeight="1" x14ac:dyDescent="0.25">
      <c r="A376" s="874">
        <v>710</v>
      </c>
      <c r="B376" s="791">
        <v>73</v>
      </c>
      <c r="C376" s="875" t="s">
        <v>9</v>
      </c>
      <c r="D376" s="875" t="s">
        <v>98</v>
      </c>
      <c r="E376" s="119" t="s">
        <v>177</v>
      </c>
      <c r="F376" s="119" t="s">
        <v>281</v>
      </c>
      <c r="G376" s="951" t="s">
        <v>54</v>
      </c>
      <c r="H376" s="918">
        <v>44642</v>
      </c>
      <c r="I376" s="937" t="s">
        <v>1556</v>
      </c>
      <c r="J376" s="856" t="s">
        <v>904</v>
      </c>
      <c r="K376" s="118" t="s">
        <v>26</v>
      </c>
      <c r="L376" s="118" t="s">
        <v>904</v>
      </c>
      <c r="M376" s="859"/>
      <c r="N376" s="859"/>
      <c r="O376" s="919"/>
      <c r="P376" s="959" t="s">
        <v>101</v>
      </c>
      <c r="Q376" s="878" t="s">
        <v>102</v>
      </c>
      <c r="R376" s="878" t="s">
        <v>103</v>
      </c>
      <c r="S376" s="879" t="s">
        <v>248</v>
      </c>
      <c r="T376" s="879" t="s">
        <v>147</v>
      </c>
      <c r="U376" s="960" t="s">
        <v>295</v>
      </c>
      <c r="V376" s="963"/>
      <c r="W376" s="118" t="s">
        <v>14</v>
      </c>
      <c r="X376" s="919" t="s">
        <v>244</v>
      </c>
      <c r="Y376" s="920" t="s">
        <v>21</v>
      </c>
      <c r="Z376" s="126" t="s">
        <v>53</v>
      </c>
      <c r="AA376" s="883"/>
      <c r="AB376" s="883" t="s">
        <v>275</v>
      </c>
      <c r="AC376" s="119" t="s">
        <v>294</v>
      </c>
      <c r="AD376" s="128" t="str">
        <f t="shared" ref="AD376:AD377" si="224">IF(A376="","",A376&amp;"_"&amp;B376&amp;"_"&amp;C376&amp;"_"&amp;D376&amp;"_"&amp;E376&amp;"_"&amp;F376&amp;"_"&amp;G376)</f>
        <v>710_73_1370_5_112_15_C</v>
      </c>
      <c r="AE376" s="118"/>
      <c r="AF376" s="884" t="str">
        <f t="shared" ref="AF376:AF377" si="225">IF(A376="","",A376&amp;"_"&amp;B376&amp;"_"&amp;C376&amp;"_"&amp;D376&amp;"_"&amp;E376&amp;"_"&amp;F376&amp;"  "&amp;U376)</f>
        <v>710_73_1370_5_112_15  Grundriss unten Planausschnitt 5 - Achse I-O / 6-19</v>
      </c>
    </row>
    <row r="377" spans="1:32" s="885" customFormat="1" ht="12.75" customHeight="1" x14ac:dyDescent="0.25">
      <c r="A377" s="874">
        <v>710</v>
      </c>
      <c r="B377" s="791">
        <v>73</v>
      </c>
      <c r="C377" s="875" t="s">
        <v>9</v>
      </c>
      <c r="D377" s="875" t="s">
        <v>98</v>
      </c>
      <c r="E377" s="119" t="s">
        <v>177</v>
      </c>
      <c r="F377" s="119" t="s">
        <v>281</v>
      </c>
      <c r="G377" s="951" t="s">
        <v>752</v>
      </c>
      <c r="H377" s="918">
        <v>44699</v>
      </c>
      <c r="I377" s="937" t="s">
        <v>1556</v>
      </c>
      <c r="J377" s="856" t="s">
        <v>904</v>
      </c>
      <c r="K377" s="118" t="s">
        <v>26</v>
      </c>
      <c r="L377" s="118" t="s">
        <v>904</v>
      </c>
      <c r="M377" s="859">
        <v>44718</v>
      </c>
      <c r="N377" s="859"/>
      <c r="O377" s="919"/>
      <c r="P377" s="959" t="s">
        <v>101</v>
      </c>
      <c r="Q377" s="878" t="s">
        <v>102</v>
      </c>
      <c r="R377" s="878" t="s">
        <v>103</v>
      </c>
      <c r="S377" s="879" t="s">
        <v>248</v>
      </c>
      <c r="T377" s="879" t="s">
        <v>147</v>
      </c>
      <c r="U377" s="960" t="s">
        <v>295</v>
      </c>
      <c r="V377" s="963"/>
      <c r="W377" s="118" t="s">
        <v>14</v>
      </c>
      <c r="X377" s="919" t="s">
        <v>244</v>
      </c>
      <c r="Y377" s="920" t="s">
        <v>21</v>
      </c>
      <c r="Z377" s="126" t="s">
        <v>53</v>
      </c>
      <c r="AA377" s="883"/>
      <c r="AB377" s="883" t="s">
        <v>275</v>
      </c>
      <c r="AC377" s="119" t="s">
        <v>294</v>
      </c>
      <c r="AD377" s="128" t="str">
        <f t="shared" si="224"/>
        <v>710_73_1370_5_112_15_D</v>
      </c>
      <c r="AE377" s="118"/>
      <c r="AF377" s="884" t="str">
        <f t="shared" si="225"/>
        <v>710_73_1370_5_112_15  Grundriss unten Planausschnitt 5 - Achse I-O / 6-19</v>
      </c>
    </row>
    <row r="378" spans="1:32" s="337" customFormat="1" ht="12.75" customHeight="1" x14ac:dyDescent="0.25">
      <c r="A378" s="28">
        <v>710</v>
      </c>
      <c r="B378" s="13">
        <v>73</v>
      </c>
      <c r="C378" s="7" t="s">
        <v>9</v>
      </c>
      <c r="D378" s="7" t="s">
        <v>98</v>
      </c>
      <c r="E378" s="20" t="s">
        <v>177</v>
      </c>
      <c r="F378" s="20" t="s">
        <v>281</v>
      </c>
      <c r="G378" s="932" t="s">
        <v>961</v>
      </c>
      <c r="H378" s="911">
        <v>44957</v>
      </c>
      <c r="I378" s="901" t="s">
        <v>1557</v>
      </c>
      <c r="J378" s="185" t="s">
        <v>904</v>
      </c>
      <c r="K378" s="5" t="s">
        <v>26</v>
      </c>
      <c r="L378" s="5" t="s">
        <v>904</v>
      </c>
      <c r="M378" s="135">
        <v>44971</v>
      </c>
      <c r="N378" s="859"/>
      <c r="O378" s="336"/>
      <c r="P378" s="538" t="s">
        <v>101</v>
      </c>
      <c r="Q378" s="8" t="s">
        <v>102</v>
      </c>
      <c r="R378" s="8" t="s">
        <v>103</v>
      </c>
      <c r="S378" s="17" t="s">
        <v>248</v>
      </c>
      <c r="T378" s="17" t="s">
        <v>147</v>
      </c>
      <c r="U378" s="41" t="s">
        <v>295</v>
      </c>
      <c r="V378" s="27"/>
      <c r="W378" s="5" t="s">
        <v>14</v>
      </c>
      <c r="X378" s="38" t="s">
        <v>244</v>
      </c>
      <c r="Y378" s="15" t="s">
        <v>21</v>
      </c>
      <c r="Z378" s="22" t="s">
        <v>53</v>
      </c>
      <c r="AA378" s="4"/>
      <c r="AB378" s="4" t="s">
        <v>275</v>
      </c>
      <c r="AC378" s="20" t="s">
        <v>294</v>
      </c>
      <c r="AD378" s="6" t="str">
        <f t="shared" si="212"/>
        <v>710_73_1370_5_112_15_E</v>
      </c>
      <c r="AE378" s="5"/>
      <c r="AF378" s="45" t="str">
        <f t="shared" si="213"/>
        <v>710_73_1370_5_112_15  Grundriss unten Planausschnitt 5 - Achse I-O / 6-19</v>
      </c>
    </row>
    <row r="379" spans="1:32" s="885" customFormat="1" ht="12.75" customHeight="1" x14ac:dyDescent="0.25">
      <c r="A379" s="874">
        <v>710</v>
      </c>
      <c r="B379" s="791">
        <v>73</v>
      </c>
      <c r="C379" s="875" t="s">
        <v>9</v>
      </c>
      <c r="D379" s="875" t="s">
        <v>98</v>
      </c>
      <c r="E379" s="119" t="s">
        <v>177</v>
      </c>
      <c r="F379" s="119" t="s">
        <v>282</v>
      </c>
      <c r="G379" s="951" t="s">
        <v>19</v>
      </c>
      <c r="H379" s="918">
        <v>43951</v>
      </c>
      <c r="I379" s="937" t="s">
        <v>1556</v>
      </c>
      <c r="J379" s="856" t="s">
        <v>904</v>
      </c>
      <c r="K379" s="118" t="s">
        <v>26</v>
      </c>
      <c r="L379" s="118" t="s">
        <v>904</v>
      </c>
      <c r="M379" s="859"/>
      <c r="N379" s="859"/>
      <c r="O379" s="919"/>
      <c r="P379" s="959" t="s">
        <v>101</v>
      </c>
      <c r="Q379" s="878" t="s">
        <v>102</v>
      </c>
      <c r="R379" s="878" t="s">
        <v>103</v>
      </c>
      <c r="S379" s="879" t="s">
        <v>248</v>
      </c>
      <c r="T379" s="879" t="s">
        <v>147</v>
      </c>
      <c r="U379" s="960" t="s">
        <v>296</v>
      </c>
      <c r="V379" s="963"/>
      <c r="W379" s="118" t="s">
        <v>14</v>
      </c>
      <c r="X379" s="919" t="s">
        <v>244</v>
      </c>
      <c r="Y379" s="920" t="s">
        <v>21</v>
      </c>
      <c r="Z379" s="126" t="s">
        <v>53</v>
      </c>
      <c r="AA379" s="883"/>
      <c r="AB379" s="883" t="s">
        <v>275</v>
      </c>
      <c r="AC379" s="119" t="s">
        <v>28</v>
      </c>
      <c r="AD379" s="128" t="str">
        <f t="shared" si="212"/>
        <v>710_73_1370_5_112_16_A</v>
      </c>
      <c r="AE379" s="118"/>
      <c r="AF379" s="884" t="str">
        <f t="shared" si="213"/>
        <v>710_73_1370_5_112_16  Grundriss unten Planausschnitt 6 - Achse A-I / 6-19</v>
      </c>
    </row>
    <row r="380" spans="1:32" s="885" customFormat="1" ht="12.75" customHeight="1" x14ac:dyDescent="0.25">
      <c r="A380" s="874">
        <v>710</v>
      </c>
      <c r="B380" s="791">
        <v>73</v>
      </c>
      <c r="C380" s="875" t="s">
        <v>9</v>
      </c>
      <c r="D380" s="875" t="s">
        <v>98</v>
      </c>
      <c r="E380" s="119" t="s">
        <v>177</v>
      </c>
      <c r="F380" s="119" t="s">
        <v>282</v>
      </c>
      <c r="G380" s="951" t="s">
        <v>56</v>
      </c>
      <c r="H380" s="918">
        <v>44123</v>
      </c>
      <c r="I380" s="937" t="s">
        <v>1556</v>
      </c>
      <c r="J380" s="856" t="s">
        <v>904</v>
      </c>
      <c r="K380" s="118" t="s">
        <v>26</v>
      </c>
      <c r="L380" s="118" t="s">
        <v>904</v>
      </c>
      <c r="M380" s="859">
        <v>44144</v>
      </c>
      <c r="N380" s="859">
        <v>44125</v>
      </c>
      <c r="O380" s="919"/>
      <c r="P380" s="959" t="s">
        <v>101</v>
      </c>
      <c r="Q380" s="878" t="s">
        <v>102</v>
      </c>
      <c r="R380" s="878" t="s">
        <v>103</v>
      </c>
      <c r="S380" s="879" t="s">
        <v>248</v>
      </c>
      <c r="T380" s="879" t="s">
        <v>147</v>
      </c>
      <c r="U380" s="960" t="s">
        <v>296</v>
      </c>
      <c r="V380" s="963"/>
      <c r="W380" s="118" t="s">
        <v>14</v>
      </c>
      <c r="X380" s="919" t="s">
        <v>244</v>
      </c>
      <c r="Y380" s="920" t="s">
        <v>21</v>
      </c>
      <c r="Z380" s="126" t="s">
        <v>53</v>
      </c>
      <c r="AA380" s="883"/>
      <c r="AB380" s="883" t="s">
        <v>275</v>
      </c>
      <c r="AC380" s="119" t="s">
        <v>28</v>
      </c>
      <c r="AD380" s="128" t="str">
        <f t="shared" ref="AD380" si="226">IF(A380="","",A380&amp;"_"&amp;B380&amp;"_"&amp;C380&amp;"_"&amp;D380&amp;"_"&amp;E380&amp;"_"&amp;F380&amp;"_"&amp;G380)</f>
        <v>710_73_1370_5_112_16_B</v>
      </c>
      <c r="AE380" s="118"/>
      <c r="AF380" s="884" t="str">
        <f t="shared" ref="AF380" si="227">IF(A380="","",A380&amp;"_"&amp;B380&amp;"_"&amp;C380&amp;"_"&amp;D380&amp;"_"&amp;E380&amp;"_"&amp;F380&amp;"  "&amp;U380)</f>
        <v>710_73_1370_5_112_16  Grundriss unten Planausschnitt 6 - Achse A-I / 6-19</v>
      </c>
    </row>
    <row r="381" spans="1:32" s="885" customFormat="1" ht="12.75" customHeight="1" x14ac:dyDescent="0.25">
      <c r="A381" s="874">
        <v>710</v>
      </c>
      <c r="B381" s="791">
        <v>73</v>
      </c>
      <c r="C381" s="875" t="s">
        <v>9</v>
      </c>
      <c r="D381" s="875" t="s">
        <v>98</v>
      </c>
      <c r="E381" s="119" t="s">
        <v>177</v>
      </c>
      <c r="F381" s="119" t="s">
        <v>282</v>
      </c>
      <c r="G381" s="951" t="s">
        <v>54</v>
      </c>
      <c r="H381" s="918">
        <v>44642</v>
      </c>
      <c r="I381" s="937" t="s">
        <v>1556</v>
      </c>
      <c r="J381" s="856" t="s">
        <v>904</v>
      </c>
      <c r="K381" s="118" t="s">
        <v>26</v>
      </c>
      <c r="L381" s="118" t="s">
        <v>904</v>
      </c>
      <c r="M381" s="859"/>
      <c r="N381" s="859"/>
      <c r="O381" s="919"/>
      <c r="P381" s="959" t="s">
        <v>101</v>
      </c>
      <c r="Q381" s="878" t="s">
        <v>102</v>
      </c>
      <c r="R381" s="878" t="s">
        <v>103</v>
      </c>
      <c r="S381" s="879" t="s">
        <v>248</v>
      </c>
      <c r="T381" s="879" t="s">
        <v>147</v>
      </c>
      <c r="U381" s="960" t="s">
        <v>296</v>
      </c>
      <c r="V381" s="963"/>
      <c r="W381" s="118" t="s">
        <v>14</v>
      </c>
      <c r="X381" s="919" t="s">
        <v>244</v>
      </c>
      <c r="Y381" s="920" t="s">
        <v>21</v>
      </c>
      <c r="Z381" s="126" t="s">
        <v>53</v>
      </c>
      <c r="AA381" s="883"/>
      <c r="AB381" s="883" t="s">
        <v>275</v>
      </c>
      <c r="AC381" s="119" t="s">
        <v>28</v>
      </c>
      <c r="AD381" s="128" t="str">
        <f t="shared" ref="AD381:AD382" si="228">IF(A381="","",A381&amp;"_"&amp;B381&amp;"_"&amp;C381&amp;"_"&amp;D381&amp;"_"&amp;E381&amp;"_"&amp;F381&amp;"_"&amp;G381)</f>
        <v>710_73_1370_5_112_16_C</v>
      </c>
      <c r="AE381" s="118"/>
      <c r="AF381" s="884" t="str">
        <f t="shared" ref="AF381:AF382" si="229">IF(A381="","",A381&amp;"_"&amp;B381&amp;"_"&amp;C381&amp;"_"&amp;D381&amp;"_"&amp;E381&amp;"_"&amp;F381&amp;"  "&amp;U381)</f>
        <v>710_73_1370_5_112_16  Grundriss unten Planausschnitt 6 - Achse A-I / 6-19</v>
      </c>
    </row>
    <row r="382" spans="1:32" s="885" customFormat="1" ht="12.75" customHeight="1" x14ac:dyDescent="0.25">
      <c r="A382" s="874">
        <v>710</v>
      </c>
      <c r="B382" s="791">
        <v>73</v>
      </c>
      <c r="C382" s="875" t="s">
        <v>9</v>
      </c>
      <c r="D382" s="875" t="s">
        <v>98</v>
      </c>
      <c r="E382" s="119" t="s">
        <v>177</v>
      </c>
      <c r="F382" s="119" t="s">
        <v>282</v>
      </c>
      <c r="G382" s="951" t="s">
        <v>752</v>
      </c>
      <c r="H382" s="918">
        <v>44699</v>
      </c>
      <c r="I382" s="937" t="s">
        <v>1556</v>
      </c>
      <c r="J382" s="856" t="s">
        <v>904</v>
      </c>
      <c r="K382" s="118" t="s">
        <v>26</v>
      </c>
      <c r="L382" s="118" t="s">
        <v>904</v>
      </c>
      <c r="M382" s="859">
        <v>44718</v>
      </c>
      <c r="N382" s="859"/>
      <c r="O382" s="919"/>
      <c r="P382" s="959" t="s">
        <v>101</v>
      </c>
      <c r="Q382" s="878" t="s">
        <v>102</v>
      </c>
      <c r="R382" s="878" t="s">
        <v>103</v>
      </c>
      <c r="S382" s="879" t="s">
        <v>248</v>
      </c>
      <c r="T382" s="879" t="s">
        <v>147</v>
      </c>
      <c r="U382" s="960" t="s">
        <v>296</v>
      </c>
      <c r="V382" s="963"/>
      <c r="W382" s="118" t="s">
        <v>14</v>
      </c>
      <c r="X382" s="919" t="s">
        <v>244</v>
      </c>
      <c r="Y382" s="920" t="s">
        <v>21</v>
      </c>
      <c r="Z382" s="126" t="s">
        <v>53</v>
      </c>
      <c r="AA382" s="883"/>
      <c r="AB382" s="883" t="s">
        <v>275</v>
      </c>
      <c r="AC382" s="119" t="s">
        <v>28</v>
      </c>
      <c r="AD382" s="128" t="str">
        <f t="shared" si="228"/>
        <v>710_73_1370_5_112_16_D</v>
      </c>
      <c r="AE382" s="118"/>
      <c r="AF382" s="884" t="str">
        <f t="shared" si="229"/>
        <v>710_73_1370_5_112_16  Grundriss unten Planausschnitt 6 - Achse A-I / 6-19</v>
      </c>
    </row>
    <row r="383" spans="1:32" s="337" customFormat="1" ht="12.75" customHeight="1" x14ac:dyDescent="0.25">
      <c r="A383" s="28">
        <v>710</v>
      </c>
      <c r="B383" s="13">
        <v>73</v>
      </c>
      <c r="C383" s="7" t="s">
        <v>9</v>
      </c>
      <c r="D383" s="7" t="s">
        <v>98</v>
      </c>
      <c r="E383" s="20" t="s">
        <v>177</v>
      </c>
      <c r="F383" s="20" t="s">
        <v>282</v>
      </c>
      <c r="G383" s="932" t="s">
        <v>961</v>
      </c>
      <c r="H383" s="911">
        <v>44957</v>
      </c>
      <c r="I383" s="901" t="s">
        <v>1557</v>
      </c>
      <c r="J383" s="185" t="s">
        <v>904</v>
      </c>
      <c r="K383" s="5" t="s">
        <v>26</v>
      </c>
      <c r="L383" s="5" t="s">
        <v>904</v>
      </c>
      <c r="M383" s="135">
        <v>44971</v>
      </c>
      <c r="N383" s="859"/>
      <c r="O383" s="336"/>
      <c r="P383" s="538" t="s">
        <v>101</v>
      </c>
      <c r="Q383" s="8" t="s">
        <v>102</v>
      </c>
      <c r="R383" s="8" t="s">
        <v>103</v>
      </c>
      <c r="S383" s="17" t="s">
        <v>248</v>
      </c>
      <c r="T383" s="17" t="s">
        <v>147</v>
      </c>
      <c r="U383" s="41" t="s">
        <v>296</v>
      </c>
      <c r="V383" s="27"/>
      <c r="W383" s="5" t="s">
        <v>14</v>
      </c>
      <c r="X383" s="38" t="s">
        <v>244</v>
      </c>
      <c r="Y383" s="15" t="s">
        <v>21</v>
      </c>
      <c r="Z383" s="22" t="s">
        <v>53</v>
      </c>
      <c r="AA383" s="4"/>
      <c r="AB383" s="4" t="s">
        <v>275</v>
      </c>
      <c r="AC383" s="20" t="s">
        <v>28</v>
      </c>
      <c r="AD383" s="6" t="str">
        <f t="shared" si="212"/>
        <v>710_73_1370_5_112_16_E</v>
      </c>
      <c r="AE383" s="5"/>
      <c r="AF383" s="45" t="str">
        <f t="shared" si="213"/>
        <v>710_73_1370_5_112_16  Grundriss unten Planausschnitt 6 - Achse A-I / 6-19</v>
      </c>
    </row>
    <row r="384" spans="1:32" s="885" customFormat="1" ht="12.75" customHeight="1" x14ac:dyDescent="0.25">
      <c r="A384" s="874">
        <v>710</v>
      </c>
      <c r="B384" s="791">
        <v>73</v>
      </c>
      <c r="C384" s="875" t="s">
        <v>9</v>
      </c>
      <c r="D384" s="875" t="s">
        <v>98</v>
      </c>
      <c r="E384" s="119" t="s">
        <v>177</v>
      </c>
      <c r="F384" s="119" t="s">
        <v>707</v>
      </c>
      <c r="G384" s="951" t="s">
        <v>19</v>
      </c>
      <c r="H384" s="918">
        <v>43951</v>
      </c>
      <c r="I384" s="937" t="s">
        <v>1556</v>
      </c>
      <c r="J384" s="856" t="s">
        <v>904</v>
      </c>
      <c r="K384" s="118" t="s">
        <v>26</v>
      </c>
      <c r="L384" s="118" t="s">
        <v>904</v>
      </c>
      <c r="M384" s="859"/>
      <c r="N384" s="859"/>
      <c r="O384" s="919"/>
      <c r="P384" s="959" t="s">
        <v>101</v>
      </c>
      <c r="Q384" s="878" t="s">
        <v>102</v>
      </c>
      <c r="R384" s="878" t="s">
        <v>103</v>
      </c>
      <c r="S384" s="879" t="s">
        <v>248</v>
      </c>
      <c r="T384" s="879" t="s">
        <v>147</v>
      </c>
      <c r="U384" s="960" t="s">
        <v>289</v>
      </c>
      <c r="V384" s="963"/>
      <c r="W384" s="118" t="s">
        <v>14</v>
      </c>
      <c r="X384" s="919" t="s">
        <v>244</v>
      </c>
      <c r="Y384" s="920" t="s">
        <v>21</v>
      </c>
      <c r="Z384" s="126" t="s">
        <v>30</v>
      </c>
      <c r="AA384" s="883"/>
      <c r="AB384" s="883" t="s">
        <v>275</v>
      </c>
      <c r="AC384" s="119" t="s">
        <v>28</v>
      </c>
      <c r="AD384" s="128" t="str">
        <f t="shared" si="212"/>
        <v>710_73_1370_5_112_30_A</v>
      </c>
      <c r="AE384" s="118"/>
      <c r="AF384" s="884" t="str">
        <f t="shared" si="213"/>
        <v>710_73_1370_5_112_30  Grundriss Dach Übersichtsplan</v>
      </c>
    </row>
    <row r="385" spans="1:32" s="885" customFormat="1" ht="12.75" customHeight="1" x14ac:dyDescent="0.25">
      <c r="A385" s="874">
        <v>710</v>
      </c>
      <c r="B385" s="791">
        <v>73</v>
      </c>
      <c r="C385" s="875" t="s">
        <v>9</v>
      </c>
      <c r="D385" s="875" t="s">
        <v>98</v>
      </c>
      <c r="E385" s="119" t="s">
        <v>177</v>
      </c>
      <c r="F385" s="119" t="s">
        <v>707</v>
      </c>
      <c r="G385" s="951" t="s">
        <v>56</v>
      </c>
      <c r="H385" s="918">
        <v>44123</v>
      </c>
      <c r="I385" s="937" t="s">
        <v>1556</v>
      </c>
      <c r="J385" s="856" t="s">
        <v>904</v>
      </c>
      <c r="K385" s="118" t="s">
        <v>26</v>
      </c>
      <c r="L385" s="118" t="s">
        <v>904</v>
      </c>
      <c r="M385" s="859">
        <v>44144</v>
      </c>
      <c r="N385" s="859">
        <v>44125</v>
      </c>
      <c r="O385" s="919"/>
      <c r="P385" s="959" t="s">
        <v>101</v>
      </c>
      <c r="Q385" s="878" t="s">
        <v>102</v>
      </c>
      <c r="R385" s="878" t="s">
        <v>103</v>
      </c>
      <c r="S385" s="879" t="s">
        <v>248</v>
      </c>
      <c r="T385" s="879" t="s">
        <v>147</v>
      </c>
      <c r="U385" s="960" t="s">
        <v>289</v>
      </c>
      <c r="V385" s="963"/>
      <c r="W385" s="118" t="s">
        <v>14</v>
      </c>
      <c r="X385" s="919" t="s">
        <v>244</v>
      </c>
      <c r="Y385" s="920" t="s">
        <v>21</v>
      </c>
      <c r="Z385" s="126" t="s">
        <v>30</v>
      </c>
      <c r="AA385" s="883"/>
      <c r="AB385" s="883" t="s">
        <v>275</v>
      </c>
      <c r="AC385" s="119" t="s">
        <v>28</v>
      </c>
      <c r="AD385" s="128" t="str">
        <f t="shared" ref="AD385" si="230">IF(A385="","",A385&amp;"_"&amp;B385&amp;"_"&amp;C385&amp;"_"&amp;D385&amp;"_"&amp;E385&amp;"_"&amp;F385&amp;"_"&amp;G385)</f>
        <v>710_73_1370_5_112_30_B</v>
      </c>
      <c r="AE385" s="118"/>
      <c r="AF385" s="884" t="str">
        <f t="shared" ref="AF385" si="231">IF(A385="","",A385&amp;"_"&amp;B385&amp;"_"&amp;C385&amp;"_"&amp;D385&amp;"_"&amp;E385&amp;"_"&amp;F385&amp;"  "&amp;U385)</f>
        <v>710_73_1370_5_112_30  Grundriss Dach Übersichtsplan</v>
      </c>
    </row>
    <row r="386" spans="1:32" s="885" customFormat="1" ht="12.75" customHeight="1" x14ac:dyDescent="0.25">
      <c r="A386" s="874">
        <v>710</v>
      </c>
      <c r="B386" s="791">
        <v>73</v>
      </c>
      <c r="C386" s="875" t="s">
        <v>9</v>
      </c>
      <c r="D386" s="875" t="s">
        <v>98</v>
      </c>
      <c r="E386" s="119" t="s">
        <v>177</v>
      </c>
      <c r="F386" s="119" t="s">
        <v>707</v>
      </c>
      <c r="G386" s="951" t="s">
        <v>54</v>
      </c>
      <c r="H386" s="918">
        <v>44642</v>
      </c>
      <c r="I386" s="937" t="s">
        <v>1556</v>
      </c>
      <c r="J386" s="856" t="s">
        <v>904</v>
      </c>
      <c r="K386" s="118" t="s">
        <v>26</v>
      </c>
      <c r="L386" s="118" t="s">
        <v>904</v>
      </c>
      <c r="M386" s="859"/>
      <c r="N386" s="859"/>
      <c r="O386" s="919"/>
      <c r="P386" s="959" t="s">
        <v>101</v>
      </c>
      <c r="Q386" s="878" t="s">
        <v>102</v>
      </c>
      <c r="R386" s="878" t="s">
        <v>103</v>
      </c>
      <c r="S386" s="879" t="s">
        <v>248</v>
      </c>
      <c r="T386" s="879" t="s">
        <v>147</v>
      </c>
      <c r="U386" s="960" t="s">
        <v>289</v>
      </c>
      <c r="V386" s="963"/>
      <c r="W386" s="118" t="s">
        <v>14</v>
      </c>
      <c r="X386" s="919" t="s">
        <v>244</v>
      </c>
      <c r="Y386" s="920" t="s">
        <v>21</v>
      </c>
      <c r="Z386" s="126" t="s">
        <v>30</v>
      </c>
      <c r="AA386" s="883"/>
      <c r="AB386" s="883" t="s">
        <v>275</v>
      </c>
      <c r="AC386" s="119" t="s">
        <v>28</v>
      </c>
      <c r="AD386" s="128" t="str">
        <f t="shared" ref="AD386:AD388" si="232">IF(A386="","",A386&amp;"_"&amp;B386&amp;"_"&amp;C386&amp;"_"&amp;D386&amp;"_"&amp;E386&amp;"_"&amp;F386&amp;"_"&amp;G386)</f>
        <v>710_73_1370_5_112_30_C</v>
      </c>
      <c r="AE386" s="118"/>
      <c r="AF386" s="884" t="str">
        <f t="shared" ref="AF386:AF388" si="233">IF(A386="","",A386&amp;"_"&amp;B386&amp;"_"&amp;C386&amp;"_"&amp;D386&amp;"_"&amp;E386&amp;"_"&amp;F386&amp;"  "&amp;U386)</f>
        <v>710_73_1370_5_112_30  Grundriss Dach Übersichtsplan</v>
      </c>
    </row>
    <row r="387" spans="1:32" s="885" customFormat="1" ht="12.75" customHeight="1" x14ac:dyDescent="0.25">
      <c r="A387" s="874">
        <v>710</v>
      </c>
      <c r="B387" s="791">
        <v>73</v>
      </c>
      <c r="C387" s="875" t="s">
        <v>9</v>
      </c>
      <c r="D387" s="875" t="s">
        <v>98</v>
      </c>
      <c r="E387" s="119" t="s">
        <v>177</v>
      </c>
      <c r="F387" s="119" t="s">
        <v>707</v>
      </c>
      <c r="G387" s="951" t="s">
        <v>752</v>
      </c>
      <c r="H387" s="918">
        <v>44699</v>
      </c>
      <c r="I387" s="937" t="s">
        <v>1556</v>
      </c>
      <c r="J387" s="856" t="s">
        <v>904</v>
      </c>
      <c r="K387" s="118" t="s">
        <v>26</v>
      </c>
      <c r="L387" s="118" t="s">
        <v>904</v>
      </c>
      <c r="M387" s="859">
        <v>44718</v>
      </c>
      <c r="N387" s="859"/>
      <c r="O387" s="919"/>
      <c r="P387" s="959" t="s">
        <v>101</v>
      </c>
      <c r="Q387" s="878" t="s">
        <v>102</v>
      </c>
      <c r="R387" s="878" t="s">
        <v>103</v>
      </c>
      <c r="S387" s="879" t="s">
        <v>248</v>
      </c>
      <c r="T387" s="879" t="s">
        <v>147</v>
      </c>
      <c r="U387" s="960" t="s">
        <v>289</v>
      </c>
      <c r="V387" s="963"/>
      <c r="W387" s="118" t="s">
        <v>14</v>
      </c>
      <c r="X387" s="919" t="s">
        <v>244</v>
      </c>
      <c r="Y387" s="920" t="s">
        <v>21</v>
      </c>
      <c r="Z387" s="126" t="s">
        <v>30</v>
      </c>
      <c r="AA387" s="883"/>
      <c r="AB387" s="883" t="s">
        <v>275</v>
      </c>
      <c r="AC387" s="119" t="s">
        <v>28</v>
      </c>
      <c r="AD387" s="128" t="str">
        <f t="shared" si="232"/>
        <v>710_73_1370_5_112_30_D</v>
      </c>
      <c r="AE387" s="118"/>
      <c r="AF387" s="884" t="str">
        <f t="shared" si="233"/>
        <v>710_73_1370_5_112_30  Grundriss Dach Übersichtsplan</v>
      </c>
    </row>
    <row r="388" spans="1:32" s="885" customFormat="1" ht="12.75" customHeight="1" x14ac:dyDescent="0.25">
      <c r="A388" s="874">
        <v>710</v>
      </c>
      <c r="B388" s="791">
        <v>73</v>
      </c>
      <c r="C388" s="875" t="s">
        <v>9</v>
      </c>
      <c r="D388" s="875" t="s">
        <v>98</v>
      </c>
      <c r="E388" s="119" t="s">
        <v>177</v>
      </c>
      <c r="F388" s="119" t="s">
        <v>707</v>
      </c>
      <c r="G388" s="951" t="s">
        <v>961</v>
      </c>
      <c r="H388" s="918">
        <v>44957</v>
      </c>
      <c r="I388" s="937" t="s">
        <v>1556</v>
      </c>
      <c r="J388" s="856" t="s">
        <v>904</v>
      </c>
      <c r="K388" s="118" t="s">
        <v>26</v>
      </c>
      <c r="L388" s="118" t="s">
        <v>904</v>
      </c>
      <c r="M388" s="859">
        <v>44971</v>
      </c>
      <c r="N388" s="859"/>
      <c r="O388" s="919"/>
      <c r="P388" s="959" t="s">
        <v>101</v>
      </c>
      <c r="Q388" s="878" t="s">
        <v>102</v>
      </c>
      <c r="R388" s="878" t="s">
        <v>103</v>
      </c>
      <c r="S388" s="879" t="s">
        <v>248</v>
      </c>
      <c r="T388" s="879" t="s">
        <v>147</v>
      </c>
      <c r="U388" s="960" t="s">
        <v>289</v>
      </c>
      <c r="V388" s="963"/>
      <c r="W388" s="118" t="s">
        <v>14</v>
      </c>
      <c r="X388" s="919" t="s">
        <v>244</v>
      </c>
      <c r="Y388" s="920" t="s">
        <v>21</v>
      </c>
      <c r="Z388" s="126" t="s">
        <v>30</v>
      </c>
      <c r="AA388" s="883"/>
      <c r="AB388" s="883" t="s">
        <v>275</v>
      </c>
      <c r="AC388" s="119" t="s">
        <v>28</v>
      </c>
      <c r="AD388" s="128" t="str">
        <f t="shared" si="232"/>
        <v>710_73_1370_5_112_30_E</v>
      </c>
      <c r="AE388" s="118"/>
      <c r="AF388" s="884" t="str">
        <f t="shared" si="233"/>
        <v>710_73_1370_5_112_30  Grundriss Dach Übersichtsplan</v>
      </c>
    </row>
    <row r="389" spans="1:32" s="337" customFormat="1" ht="12.75" customHeight="1" x14ac:dyDescent="0.25">
      <c r="A389" s="28">
        <v>710</v>
      </c>
      <c r="B389" s="13">
        <v>73</v>
      </c>
      <c r="C389" s="7" t="s">
        <v>9</v>
      </c>
      <c r="D389" s="7" t="s">
        <v>98</v>
      </c>
      <c r="E389" s="20" t="s">
        <v>177</v>
      </c>
      <c r="F389" s="20" t="s">
        <v>707</v>
      </c>
      <c r="G389" s="932" t="s">
        <v>1560</v>
      </c>
      <c r="H389" s="911">
        <v>44987</v>
      </c>
      <c r="I389" s="901" t="s">
        <v>1557</v>
      </c>
      <c r="J389" s="185" t="s">
        <v>904</v>
      </c>
      <c r="K389" s="5" t="s">
        <v>26</v>
      </c>
      <c r="L389" s="5" t="s">
        <v>904</v>
      </c>
      <c r="M389" s="135">
        <v>45002</v>
      </c>
      <c r="N389" s="859"/>
      <c r="O389" s="336"/>
      <c r="P389" s="538" t="s">
        <v>101</v>
      </c>
      <c r="Q389" s="8" t="s">
        <v>102</v>
      </c>
      <c r="R389" s="8" t="s">
        <v>103</v>
      </c>
      <c r="S389" s="17" t="s">
        <v>248</v>
      </c>
      <c r="T389" s="17" t="s">
        <v>147</v>
      </c>
      <c r="U389" s="41" t="s">
        <v>289</v>
      </c>
      <c r="V389" s="27"/>
      <c r="W389" s="5" t="s">
        <v>14</v>
      </c>
      <c r="X389" s="38" t="s">
        <v>244</v>
      </c>
      <c r="Y389" s="15" t="s">
        <v>21</v>
      </c>
      <c r="Z389" s="22" t="s">
        <v>30</v>
      </c>
      <c r="AA389" s="4"/>
      <c r="AB389" s="4" t="s">
        <v>275</v>
      </c>
      <c r="AC389" s="20" t="s">
        <v>28</v>
      </c>
      <c r="AD389" s="6" t="str">
        <f t="shared" si="212"/>
        <v>710_73_1370_5_112_30_F</v>
      </c>
      <c r="AE389" s="5"/>
      <c r="AF389" s="45" t="str">
        <f t="shared" si="213"/>
        <v>710_73_1370_5_112_30  Grundriss Dach Übersichtsplan</v>
      </c>
    </row>
    <row r="390" spans="1:32" s="885" customFormat="1" ht="12.75" customHeight="1" x14ac:dyDescent="0.25">
      <c r="A390" s="874">
        <v>710</v>
      </c>
      <c r="B390" s="791">
        <v>73</v>
      </c>
      <c r="C390" s="875" t="s">
        <v>9</v>
      </c>
      <c r="D390" s="875" t="s">
        <v>98</v>
      </c>
      <c r="E390" s="119" t="s">
        <v>177</v>
      </c>
      <c r="F390" s="119" t="s">
        <v>708</v>
      </c>
      <c r="G390" s="951" t="s">
        <v>19</v>
      </c>
      <c r="H390" s="918">
        <v>43951</v>
      </c>
      <c r="I390" s="937" t="s">
        <v>1556</v>
      </c>
      <c r="J390" s="856" t="s">
        <v>904</v>
      </c>
      <c r="K390" s="118" t="s">
        <v>26</v>
      </c>
      <c r="L390" s="118" t="s">
        <v>904</v>
      </c>
      <c r="M390" s="859"/>
      <c r="N390" s="859"/>
      <c r="O390" s="919"/>
      <c r="P390" s="959" t="s">
        <v>101</v>
      </c>
      <c r="Q390" s="878" t="s">
        <v>102</v>
      </c>
      <c r="R390" s="878" t="s">
        <v>103</v>
      </c>
      <c r="S390" s="879" t="s">
        <v>248</v>
      </c>
      <c r="T390" s="879" t="s">
        <v>147</v>
      </c>
      <c r="U390" s="960" t="s">
        <v>297</v>
      </c>
      <c r="V390" s="963"/>
      <c r="W390" s="118" t="s">
        <v>14</v>
      </c>
      <c r="X390" s="919" t="s">
        <v>244</v>
      </c>
      <c r="Y390" s="920" t="s">
        <v>21</v>
      </c>
      <c r="Z390" s="126" t="s">
        <v>53</v>
      </c>
      <c r="AA390" s="883"/>
      <c r="AB390" s="883" t="s">
        <v>275</v>
      </c>
      <c r="AC390" s="119" t="s">
        <v>28</v>
      </c>
      <c r="AD390" s="128" t="str">
        <f t="shared" si="212"/>
        <v>710_73_1370_5_112_31_A</v>
      </c>
      <c r="AE390" s="118"/>
      <c r="AF390" s="884" t="str">
        <f t="shared" si="213"/>
        <v>710_73_1370_5_112_31  Grundriss Dach Planausschnitt 1 - Achse A-I / 1-9</v>
      </c>
    </row>
    <row r="391" spans="1:32" s="885" customFormat="1" ht="12.75" customHeight="1" x14ac:dyDescent="0.25">
      <c r="A391" s="874">
        <v>710</v>
      </c>
      <c r="B391" s="791">
        <v>73</v>
      </c>
      <c r="C391" s="875" t="s">
        <v>9</v>
      </c>
      <c r="D391" s="875" t="s">
        <v>98</v>
      </c>
      <c r="E391" s="119" t="s">
        <v>177</v>
      </c>
      <c r="F391" s="119" t="s">
        <v>708</v>
      </c>
      <c r="G391" s="951" t="s">
        <v>56</v>
      </c>
      <c r="H391" s="918">
        <v>44123</v>
      </c>
      <c r="I391" s="937" t="s">
        <v>1556</v>
      </c>
      <c r="J391" s="856" t="s">
        <v>904</v>
      </c>
      <c r="K391" s="118" t="s">
        <v>26</v>
      </c>
      <c r="L391" s="118" t="s">
        <v>904</v>
      </c>
      <c r="M391" s="859">
        <v>44144</v>
      </c>
      <c r="N391" s="859">
        <v>44125</v>
      </c>
      <c r="O391" s="919"/>
      <c r="P391" s="959" t="s">
        <v>101</v>
      </c>
      <c r="Q391" s="878" t="s">
        <v>102</v>
      </c>
      <c r="R391" s="878" t="s">
        <v>103</v>
      </c>
      <c r="S391" s="879" t="s">
        <v>248</v>
      </c>
      <c r="T391" s="879" t="s">
        <v>147</v>
      </c>
      <c r="U391" s="960" t="s">
        <v>297</v>
      </c>
      <c r="V391" s="963"/>
      <c r="W391" s="118" t="s">
        <v>14</v>
      </c>
      <c r="X391" s="919" t="s">
        <v>244</v>
      </c>
      <c r="Y391" s="920" t="s">
        <v>21</v>
      </c>
      <c r="Z391" s="126" t="s">
        <v>53</v>
      </c>
      <c r="AA391" s="883"/>
      <c r="AB391" s="883" t="s">
        <v>275</v>
      </c>
      <c r="AC391" s="119" t="s">
        <v>28</v>
      </c>
      <c r="AD391" s="128" t="str">
        <f t="shared" ref="AD391" si="234">IF(A391="","",A391&amp;"_"&amp;B391&amp;"_"&amp;C391&amp;"_"&amp;D391&amp;"_"&amp;E391&amp;"_"&amp;F391&amp;"_"&amp;G391)</f>
        <v>710_73_1370_5_112_31_B</v>
      </c>
      <c r="AE391" s="118"/>
      <c r="AF391" s="884" t="str">
        <f t="shared" ref="AF391" si="235">IF(A391="","",A391&amp;"_"&amp;B391&amp;"_"&amp;C391&amp;"_"&amp;D391&amp;"_"&amp;E391&amp;"_"&amp;F391&amp;"  "&amp;U391)</f>
        <v>710_73_1370_5_112_31  Grundriss Dach Planausschnitt 1 - Achse A-I / 1-9</v>
      </c>
    </row>
    <row r="392" spans="1:32" s="885" customFormat="1" ht="12.75" customHeight="1" x14ac:dyDescent="0.25">
      <c r="A392" s="874">
        <v>710</v>
      </c>
      <c r="B392" s="791">
        <v>73</v>
      </c>
      <c r="C392" s="875" t="s">
        <v>9</v>
      </c>
      <c r="D392" s="875" t="s">
        <v>98</v>
      </c>
      <c r="E392" s="119" t="s">
        <v>177</v>
      </c>
      <c r="F392" s="119" t="s">
        <v>708</v>
      </c>
      <c r="G392" s="951" t="s">
        <v>54</v>
      </c>
      <c r="H392" s="918">
        <v>44642</v>
      </c>
      <c r="I392" s="937" t="s">
        <v>1556</v>
      </c>
      <c r="J392" s="856" t="s">
        <v>904</v>
      </c>
      <c r="K392" s="118" t="s">
        <v>26</v>
      </c>
      <c r="L392" s="118" t="s">
        <v>904</v>
      </c>
      <c r="M392" s="859"/>
      <c r="N392" s="859"/>
      <c r="O392" s="919"/>
      <c r="P392" s="959" t="s">
        <v>101</v>
      </c>
      <c r="Q392" s="878" t="s">
        <v>102</v>
      </c>
      <c r="R392" s="878" t="s">
        <v>103</v>
      </c>
      <c r="S392" s="879" t="s">
        <v>248</v>
      </c>
      <c r="T392" s="879" t="s">
        <v>147</v>
      </c>
      <c r="U392" s="960" t="s">
        <v>297</v>
      </c>
      <c r="V392" s="963"/>
      <c r="W392" s="118" t="s">
        <v>14</v>
      </c>
      <c r="X392" s="919" t="s">
        <v>244</v>
      </c>
      <c r="Y392" s="920" t="s">
        <v>21</v>
      </c>
      <c r="Z392" s="126" t="s">
        <v>53</v>
      </c>
      <c r="AA392" s="883"/>
      <c r="AB392" s="883" t="s">
        <v>275</v>
      </c>
      <c r="AC392" s="119" t="s">
        <v>28</v>
      </c>
      <c r="AD392" s="128" t="str">
        <f t="shared" ref="AD392" si="236">IF(A392="","",A392&amp;"_"&amp;B392&amp;"_"&amp;C392&amp;"_"&amp;D392&amp;"_"&amp;E392&amp;"_"&amp;F392&amp;"_"&amp;G392)</f>
        <v>710_73_1370_5_112_31_C</v>
      </c>
      <c r="AE392" s="118"/>
      <c r="AF392" s="884" t="str">
        <f t="shared" ref="AF392" si="237">IF(A392="","",A392&amp;"_"&amp;B392&amp;"_"&amp;C392&amp;"_"&amp;D392&amp;"_"&amp;E392&amp;"_"&amp;F392&amp;"  "&amp;U392)</f>
        <v>710_73_1370_5_112_31  Grundriss Dach Planausschnitt 1 - Achse A-I / 1-9</v>
      </c>
    </row>
    <row r="393" spans="1:32" s="337" customFormat="1" ht="12.75" customHeight="1" x14ac:dyDescent="0.25">
      <c r="A393" s="28">
        <v>710</v>
      </c>
      <c r="B393" s="13">
        <v>73</v>
      </c>
      <c r="C393" s="7" t="s">
        <v>9</v>
      </c>
      <c r="D393" s="7" t="s">
        <v>98</v>
      </c>
      <c r="E393" s="20" t="s">
        <v>177</v>
      </c>
      <c r="F393" s="20" t="s">
        <v>708</v>
      </c>
      <c r="G393" s="932" t="s">
        <v>752</v>
      </c>
      <c r="H393" s="911">
        <v>44699</v>
      </c>
      <c r="I393" s="901" t="s">
        <v>1557</v>
      </c>
      <c r="J393" s="185" t="s">
        <v>904</v>
      </c>
      <c r="K393" s="5" t="s">
        <v>26</v>
      </c>
      <c r="L393" s="5" t="s">
        <v>904</v>
      </c>
      <c r="M393" s="135">
        <v>44718</v>
      </c>
      <c r="N393" s="859"/>
      <c r="O393" s="336"/>
      <c r="P393" s="538" t="s">
        <v>101</v>
      </c>
      <c r="Q393" s="8" t="s">
        <v>102</v>
      </c>
      <c r="R393" s="8" t="s">
        <v>103</v>
      </c>
      <c r="S393" s="17" t="s">
        <v>248</v>
      </c>
      <c r="T393" s="17" t="s">
        <v>147</v>
      </c>
      <c r="U393" s="41" t="s">
        <v>297</v>
      </c>
      <c r="V393" s="27"/>
      <c r="W393" s="5" t="s">
        <v>14</v>
      </c>
      <c r="X393" s="38" t="s">
        <v>244</v>
      </c>
      <c r="Y393" s="15" t="s">
        <v>21</v>
      </c>
      <c r="Z393" s="22" t="s">
        <v>53</v>
      </c>
      <c r="AA393" s="4"/>
      <c r="AB393" s="4" t="s">
        <v>275</v>
      </c>
      <c r="AC393" s="20" t="s">
        <v>28</v>
      </c>
      <c r="AD393" s="6" t="str">
        <f t="shared" si="212"/>
        <v>710_73_1370_5_112_31_D</v>
      </c>
      <c r="AE393" s="5"/>
      <c r="AF393" s="45" t="str">
        <f t="shared" si="213"/>
        <v>710_73_1370_5_112_31  Grundriss Dach Planausschnitt 1 - Achse A-I / 1-9</v>
      </c>
    </row>
    <row r="394" spans="1:32" s="337" customFormat="1" ht="12.75" customHeight="1" x14ac:dyDescent="0.25">
      <c r="A394" s="28">
        <v>710</v>
      </c>
      <c r="B394" s="13">
        <v>73</v>
      </c>
      <c r="C394" s="7" t="s">
        <v>9</v>
      </c>
      <c r="D394" s="7" t="s">
        <v>98</v>
      </c>
      <c r="E394" s="20" t="s">
        <v>177</v>
      </c>
      <c r="F394" s="20" t="s">
        <v>709</v>
      </c>
      <c r="G394" s="932" t="s">
        <v>19</v>
      </c>
      <c r="H394" s="911">
        <v>43951</v>
      </c>
      <c r="I394" s="901" t="s">
        <v>1557</v>
      </c>
      <c r="J394" s="185" t="s">
        <v>904</v>
      </c>
      <c r="K394" s="5" t="s">
        <v>26</v>
      </c>
      <c r="L394" s="5" t="s">
        <v>904</v>
      </c>
      <c r="M394" s="135">
        <v>44144</v>
      </c>
      <c r="N394" s="5"/>
      <c r="O394" s="336"/>
      <c r="P394" s="538" t="s">
        <v>101</v>
      </c>
      <c r="Q394" s="8" t="s">
        <v>102</v>
      </c>
      <c r="R394" s="8" t="s">
        <v>103</v>
      </c>
      <c r="S394" s="17" t="s">
        <v>248</v>
      </c>
      <c r="T394" s="17" t="s">
        <v>147</v>
      </c>
      <c r="U394" s="41" t="s">
        <v>906</v>
      </c>
      <c r="V394" s="27"/>
      <c r="W394" s="5" t="s">
        <v>14</v>
      </c>
      <c r="X394" s="38" t="s">
        <v>244</v>
      </c>
      <c r="Y394" s="15" t="s">
        <v>21</v>
      </c>
      <c r="Z394" s="22" t="s">
        <v>53</v>
      </c>
      <c r="AA394" s="4"/>
      <c r="AB394" s="4" t="s">
        <v>275</v>
      </c>
      <c r="AC394" s="20" t="s">
        <v>294</v>
      </c>
      <c r="AD394" s="6" t="str">
        <f t="shared" si="212"/>
        <v>710_73_1370_5_112_32_A</v>
      </c>
      <c r="AE394" s="5"/>
      <c r="AF394" s="45" t="str">
        <f t="shared" si="213"/>
        <v>710_73_1370_5_112_32  Grundriss Dach Planausschnitt 2 - Achse I-O / 1-9</v>
      </c>
    </row>
    <row r="395" spans="1:32" s="885" customFormat="1" ht="12.75" customHeight="1" x14ac:dyDescent="0.25">
      <c r="A395" s="874">
        <v>710</v>
      </c>
      <c r="B395" s="791">
        <v>73</v>
      </c>
      <c r="C395" s="875" t="s">
        <v>9</v>
      </c>
      <c r="D395" s="875" t="s">
        <v>98</v>
      </c>
      <c r="E395" s="119" t="s">
        <v>177</v>
      </c>
      <c r="F395" s="119" t="s">
        <v>710</v>
      </c>
      <c r="G395" s="951" t="s">
        <v>19</v>
      </c>
      <c r="H395" s="918">
        <v>43951</v>
      </c>
      <c r="I395" s="937" t="s">
        <v>1556</v>
      </c>
      <c r="J395" s="856" t="s">
        <v>904</v>
      </c>
      <c r="K395" s="118" t="s">
        <v>26</v>
      </c>
      <c r="L395" s="118" t="s">
        <v>904</v>
      </c>
      <c r="M395" s="859"/>
      <c r="N395" s="859"/>
      <c r="O395" s="919"/>
      <c r="P395" s="959" t="s">
        <v>101</v>
      </c>
      <c r="Q395" s="878" t="s">
        <v>102</v>
      </c>
      <c r="R395" s="878" t="s">
        <v>103</v>
      </c>
      <c r="S395" s="879" t="s">
        <v>248</v>
      </c>
      <c r="T395" s="879" t="s">
        <v>147</v>
      </c>
      <c r="U395" s="960" t="s">
        <v>290</v>
      </c>
      <c r="V395" s="963"/>
      <c r="W395" s="118" t="s">
        <v>14</v>
      </c>
      <c r="X395" s="919" t="s">
        <v>244</v>
      </c>
      <c r="Y395" s="920" t="s">
        <v>21</v>
      </c>
      <c r="Z395" s="126" t="s">
        <v>53</v>
      </c>
      <c r="AA395" s="883"/>
      <c r="AB395" s="883" t="s">
        <v>275</v>
      </c>
      <c r="AC395" s="119" t="s">
        <v>28</v>
      </c>
      <c r="AD395" s="128" t="str">
        <f t="shared" si="212"/>
        <v>710_73_1370_5_112_33_A</v>
      </c>
      <c r="AE395" s="118"/>
      <c r="AF395" s="884" t="str">
        <f t="shared" si="213"/>
        <v>710_73_1370_5_112_33  Grundriss Dach Planausschnitt 3 - Achse N-Y / 1-9</v>
      </c>
    </row>
    <row r="396" spans="1:32" s="885" customFormat="1" ht="12.75" customHeight="1" x14ac:dyDescent="0.25">
      <c r="A396" s="874">
        <v>710</v>
      </c>
      <c r="B396" s="791">
        <v>73</v>
      </c>
      <c r="C396" s="875" t="s">
        <v>9</v>
      </c>
      <c r="D396" s="875" t="s">
        <v>98</v>
      </c>
      <c r="E396" s="119" t="s">
        <v>177</v>
      </c>
      <c r="F396" s="119" t="s">
        <v>710</v>
      </c>
      <c r="G396" s="951" t="s">
        <v>56</v>
      </c>
      <c r="H396" s="918">
        <v>44123</v>
      </c>
      <c r="I396" s="937" t="s">
        <v>1556</v>
      </c>
      <c r="J396" s="856" t="s">
        <v>904</v>
      </c>
      <c r="K396" s="118" t="s">
        <v>26</v>
      </c>
      <c r="L396" s="118" t="s">
        <v>904</v>
      </c>
      <c r="M396" s="859">
        <v>44144</v>
      </c>
      <c r="N396" s="859">
        <v>44125</v>
      </c>
      <c r="O396" s="919"/>
      <c r="P396" s="959" t="s">
        <v>101</v>
      </c>
      <c r="Q396" s="878" t="s">
        <v>102</v>
      </c>
      <c r="R396" s="878" t="s">
        <v>103</v>
      </c>
      <c r="S396" s="879" t="s">
        <v>248</v>
      </c>
      <c r="T396" s="879" t="s">
        <v>147</v>
      </c>
      <c r="U396" s="960" t="s">
        <v>290</v>
      </c>
      <c r="V396" s="963"/>
      <c r="W396" s="118" t="s">
        <v>14</v>
      </c>
      <c r="X396" s="919" t="s">
        <v>244</v>
      </c>
      <c r="Y396" s="920" t="s">
        <v>21</v>
      </c>
      <c r="Z396" s="126" t="s">
        <v>53</v>
      </c>
      <c r="AA396" s="883"/>
      <c r="AB396" s="883" t="s">
        <v>275</v>
      </c>
      <c r="AC396" s="119" t="s">
        <v>28</v>
      </c>
      <c r="AD396" s="128" t="str">
        <f t="shared" ref="AD396" si="238">IF(A396="","",A396&amp;"_"&amp;B396&amp;"_"&amp;C396&amp;"_"&amp;D396&amp;"_"&amp;E396&amp;"_"&amp;F396&amp;"_"&amp;G396)</f>
        <v>710_73_1370_5_112_33_B</v>
      </c>
      <c r="AE396" s="118"/>
      <c r="AF396" s="884" t="str">
        <f t="shared" ref="AF396" si="239">IF(A396="","",A396&amp;"_"&amp;B396&amp;"_"&amp;C396&amp;"_"&amp;D396&amp;"_"&amp;E396&amp;"_"&amp;F396&amp;"  "&amp;U396)</f>
        <v>710_73_1370_5_112_33  Grundriss Dach Planausschnitt 3 - Achse N-Y / 1-9</v>
      </c>
    </row>
    <row r="397" spans="1:32" s="885" customFormat="1" ht="12.75" customHeight="1" x14ac:dyDescent="0.25">
      <c r="A397" s="874">
        <v>710</v>
      </c>
      <c r="B397" s="791">
        <v>73</v>
      </c>
      <c r="C397" s="875" t="s">
        <v>9</v>
      </c>
      <c r="D397" s="875" t="s">
        <v>98</v>
      </c>
      <c r="E397" s="119" t="s">
        <v>177</v>
      </c>
      <c r="F397" s="119" t="s">
        <v>710</v>
      </c>
      <c r="G397" s="951" t="s">
        <v>54</v>
      </c>
      <c r="H397" s="918">
        <v>44642</v>
      </c>
      <c r="I397" s="937" t="s">
        <v>1556</v>
      </c>
      <c r="J397" s="856" t="s">
        <v>904</v>
      </c>
      <c r="K397" s="118" t="s">
        <v>26</v>
      </c>
      <c r="L397" s="118" t="s">
        <v>904</v>
      </c>
      <c r="M397" s="859"/>
      <c r="N397" s="859"/>
      <c r="O397" s="919"/>
      <c r="P397" s="959" t="s">
        <v>101</v>
      </c>
      <c r="Q397" s="878" t="s">
        <v>102</v>
      </c>
      <c r="R397" s="878" t="s">
        <v>103</v>
      </c>
      <c r="S397" s="879" t="s">
        <v>248</v>
      </c>
      <c r="T397" s="879" t="s">
        <v>147</v>
      </c>
      <c r="U397" s="960" t="s">
        <v>290</v>
      </c>
      <c r="V397" s="963"/>
      <c r="W397" s="118" t="s">
        <v>14</v>
      </c>
      <c r="X397" s="919" t="s">
        <v>244</v>
      </c>
      <c r="Y397" s="920" t="s">
        <v>21</v>
      </c>
      <c r="Z397" s="126" t="s">
        <v>53</v>
      </c>
      <c r="AA397" s="883"/>
      <c r="AB397" s="883" t="s">
        <v>275</v>
      </c>
      <c r="AC397" s="119" t="s">
        <v>28</v>
      </c>
      <c r="AD397" s="128" t="str">
        <f t="shared" ref="AD397:AD399" si="240">IF(A397="","",A397&amp;"_"&amp;B397&amp;"_"&amp;C397&amp;"_"&amp;D397&amp;"_"&amp;E397&amp;"_"&amp;F397&amp;"_"&amp;G397)</f>
        <v>710_73_1370_5_112_33_C</v>
      </c>
      <c r="AE397" s="118"/>
      <c r="AF397" s="884" t="str">
        <f t="shared" ref="AF397:AF399" si="241">IF(A397="","",A397&amp;"_"&amp;B397&amp;"_"&amp;C397&amp;"_"&amp;D397&amp;"_"&amp;E397&amp;"_"&amp;F397&amp;"  "&amp;U397)</f>
        <v>710_73_1370_5_112_33  Grundriss Dach Planausschnitt 3 - Achse N-Y / 1-9</v>
      </c>
    </row>
    <row r="398" spans="1:32" s="885" customFormat="1" ht="12.75" customHeight="1" x14ac:dyDescent="0.25">
      <c r="A398" s="874">
        <v>710</v>
      </c>
      <c r="B398" s="791">
        <v>73</v>
      </c>
      <c r="C398" s="875" t="s">
        <v>9</v>
      </c>
      <c r="D398" s="875" t="s">
        <v>98</v>
      </c>
      <c r="E398" s="119" t="s">
        <v>177</v>
      </c>
      <c r="F398" s="119" t="s">
        <v>710</v>
      </c>
      <c r="G398" s="951" t="s">
        <v>752</v>
      </c>
      <c r="H398" s="918">
        <v>44699</v>
      </c>
      <c r="I398" s="937" t="s">
        <v>1556</v>
      </c>
      <c r="J398" s="856" t="s">
        <v>904</v>
      </c>
      <c r="K398" s="118" t="s">
        <v>26</v>
      </c>
      <c r="L398" s="118" t="s">
        <v>904</v>
      </c>
      <c r="M398" s="859">
        <v>44718</v>
      </c>
      <c r="N398" s="859"/>
      <c r="O398" s="919"/>
      <c r="P398" s="959" t="s">
        <v>101</v>
      </c>
      <c r="Q398" s="878" t="s">
        <v>102</v>
      </c>
      <c r="R398" s="878" t="s">
        <v>103</v>
      </c>
      <c r="S398" s="879" t="s">
        <v>248</v>
      </c>
      <c r="T398" s="879" t="s">
        <v>147</v>
      </c>
      <c r="U398" s="960" t="s">
        <v>290</v>
      </c>
      <c r="V398" s="963"/>
      <c r="W398" s="118" t="s">
        <v>14</v>
      </c>
      <c r="X398" s="919" t="s">
        <v>244</v>
      </c>
      <c r="Y398" s="920" t="s">
        <v>21</v>
      </c>
      <c r="Z398" s="126" t="s">
        <v>53</v>
      </c>
      <c r="AA398" s="883"/>
      <c r="AB398" s="883" t="s">
        <v>275</v>
      </c>
      <c r="AC398" s="119" t="s">
        <v>28</v>
      </c>
      <c r="AD398" s="128" t="str">
        <f t="shared" si="240"/>
        <v>710_73_1370_5_112_33_D</v>
      </c>
      <c r="AE398" s="118"/>
      <c r="AF398" s="884" t="str">
        <f t="shared" si="241"/>
        <v>710_73_1370_5_112_33  Grundriss Dach Planausschnitt 3 - Achse N-Y / 1-9</v>
      </c>
    </row>
    <row r="399" spans="1:32" s="885" customFormat="1" ht="12.75" customHeight="1" x14ac:dyDescent="0.25">
      <c r="A399" s="874">
        <v>710</v>
      </c>
      <c r="B399" s="791">
        <v>73</v>
      </c>
      <c r="C399" s="875" t="s">
        <v>9</v>
      </c>
      <c r="D399" s="875" t="s">
        <v>98</v>
      </c>
      <c r="E399" s="119" t="s">
        <v>177</v>
      </c>
      <c r="F399" s="119" t="s">
        <v>710</v>
      </c>
      <c r="G399" s="951" t="s">
        <v>961</v>
      </c>
      <c r="H399" s="918">
        <v>44957</v>
      </c>
      <c r="I399" s="937" t="s">
        <v>1556</v>
      </c>
      <c r="J399" s="856" t="s">
        <v>904</v>
      </c>
      <c r="K399" s="118" t="s">
        <v>26</v>
      </c>
      <c r="L399" s="118" t="s">
        <v>904</v>
      </c>
      <c r="M399" s="859">
        <v>44971</v>
      </c>
      <c r="N399" s="859"/>
      <c r="O399" s="919"/>
      <c r="P399" s="959" t="s">
        <v>101</v>
      </c>
      <c r="Q399" s="878" t="s">
        <v>102</v>
      </c>
      <c r="R399" s="878" t="s">
        <v>103</v>
      </c>
      <c r="S399" s="879" t="s">
        <v>248</v>
      </c>
      <c r="T399" s="879" t="s">
        <v>147</v>
      </c>
      <c r="U399" s="960" t="s">
        <v>290</v>
      </c>
      <c r="V399" s="963"/>
      <c r="W399" s="118" t="s">
        <v>14</v>
      </c>
      <c r="X399" s="919" t="s">
        <v>244</v>
      </c>
      <c r="Y399" s="920" t="s">
        <v>21</v>
      </c>
      <c r="Z399" s="126" t="s">
        <v>53</v>
      </c>
      <c r="AA399" s="883"/>
      <c r="AB399" s="883" t="s">
        <v>275</v>
      </c>
      <c r="AC399" s="119" t="s">
        <v>28</v>
      </c>
      <c r="AD399" s="128" t="str">
        <f t="shared" si="240"/>
        <v>710_73_1370_5_112_33_E</v>
      </c>
      <c r="AE399" s="118"/>
      <c r="AF399" s="884" t="str">
        <f t="shared" si="241"/>
        <v>710_73_1370_5_112_33  Grundriss Dach Planausschnitt 3 - Achse N-Y / 1-9</v>
      </c>
    </row>
    <row r="400" spans="1:32" s="337" customFormat="1" ht="12.75" customHeight="1" x14ac:dyDescent="0.25">
      <c r="A400" s="28">
        <v>710</v>
      </c>
      <c r="B400" s="13">
        <v>73</v>
      </c>
      <c r="C400" s="7" t="s">
        <v>9</v>
      </c>
      <c r="D400" s="7" t="s">
        <v>98</v>
      </c>
      <c r="E400" s="20" t="s">
        <v>177</v>
      </c>
      <c r="F400" s="20" t="s">
        <v>710</v>
      </c>
      <c r="G400" s="932" t="s">
        <v>1560</v>
      </c>
      <c r="H400" s="911">
        <v>44987</v>
      </c>
      <c r="I400" s="901" t="s">
        <v>1557</v>
      </c>
      <c r="J400" s="185" t="s">
        <v>904</v>
      </c>
      <c r="K400" s="5" t="s">
        <v>26</v>
      </c>
      <c r="L400" s="5" t="s">
        <v>904</v>
      </c>
      <c r="M400" s="135">
        <v>45002</v>
      </c>
      <c r="N400" s="859"/>
      <c r="O400" s="336"/>
      <c r="P400" s="538" t="s">
        <v>101</v>
      </c>
      <c r="Q400" s="8" t="s">
        <v>102</v>
      </c>
      <c r="R400" s="8" t="s">
        <v>103</v>
      </c>
      <c r="S400" s="17" t="s">
        <v>248</v>
      </c>
      <c r="T400" s="17" t="s">
        <v>147</v>
      </c>
      <c r="U400" s="41" t="s">
        <v>290</v>
      </c>
      <c r="V400" s="27"/>
      <c r="W400" s="5" t="s">
        <v>14</v>
      </c>
      <c r="X400" s="38" t="s">
        <v>244</v>
      </c>
      <c r="Y400" s="15" t="s">
        <v>21</v>
      </c>
      <c r="Z400" s="22" t="s">
        <v>53</v>
      </c>
      <c r="AA400" s="4"/>
      <c r="AB400" s="4" t="s">
        <v>275</v>
      </c>
      <c r="AC400" s="20" t="s">
        <v>28</v>
      </c>
      <c r="AD400" s="6" t="str">
        <f t="shared" si="212"/>
        <v>710_73_1370_5_112_33_F</v>
      </c>
      <c r="AE400" s="5"/>
      <c r="AF400" s="45" t="str">
        <f t="shared" si="213"/>
        <v>710_73_1370_5_112_33  Grundriss Dach Planausschnitt 3 - Achse N-Y / 1-9</v>
      </c>
    </row>
    <row r="401" spans="1:32" s="885" customFormat="1" ht="12.75" customHeight="1" x14ac:dyDescent="0.25">
      <c r="A401" s="874">
        <v>710</v>
      </c>
      <c r="B401" s="791">
        <v>73</v>
      </c>
      <c r="C401" s="875" t="s">
        <v>9</v>
      </c>
      <c r="D401" s="875" t="s">
        <v>98</v>
      </c>
      <c r="E401" s="119" t="s">
        <v>177</v>
      </c>
      <c r="F401" s="119" t="s">
        <v>711</v>
      </c>
      <c r="G401" s="951" t="s">
        <v>19</v>
      </c>
      <c r="H401" s="918">
        <v>43951</v>
      </c>
      <c r="I401" s="937" t="s">
        <v>1556</v>
      </c>
      <c r="J401" s="856" t="s">
        <v>904</v>
      </c>
      <c r="K401" s="118" t="s">
        <v>26</v>
      </c>
      <c r="L401" s="118" t="s">
        <v>904</v>
      </c>
      <c r="M401" s="859"/>
      <c r="N401" s="859"/>
      <c r="O401" s="919"/>
      <c r="P401" s="959" t="s">
        <v>101</v>
      </c>
      <c r="Q401" s="878" t="s">
        <v>102</v>
      </c>
      <c r="R401" s="878" t="s">
        <v>103</v>
      </c>
      <c r="S401" s="879" t="s">
        <v>248</v>
      </c>
      <c r="T401" s="879" t="s">
        <v>147</v>
      </c>
      <c r="U401" s="960" t="s">
        <v>291</v>
      </c>
      <c r="V401" s="963"/>
      <c r="W401" s="118" t="s">
        <v>14</v>
      </c>
      <c r="X401" s="919" t="s">
        <v>244</v>
      </c>
      <c r="Y401" s="920" t="s">
        <v>21</v>
      </c>
      <c r="Z401" s="126" t="s">
        <v>53</v>
      </c>
      <c r="AA401" s="883"/>
      <c r="AB401" s="883" t="s">
        <v>275</v>
      </c>
      <c r="AC401" s="119" t="s">
        <v>28</v>
      </c>
      <c r="AD401" s="128" t="str">
        <f t="shared" si="212"/>
        <v>710_73_1370_5_112_34_A</v>
      </c>
      <c r="AE401" s="118"/>
      <c r="AF401" s="884" t="str">
        <f t="shared" si="213"/>
        <v>710_73_1370_5_112_34  Grundriss Dach Planausschnitt 4 - Achse N-Y / 6-19</v>
      </c>
    </row>
    <row r="402" spans="1:32" s="885" customFormat="1" ht="12.75" customHeight="1" x14ac:dyDescent="0.25">
      <c r="A402" s="874">
        <v>710</v>
      </c>
      <c r="B402" s="791">
        <v>73</v>
      </c>
      <c r="C402" s="875" t="s">
        <v>9</v>
      </c>
      <c r="D402" s="875" t="s">
        <v>98</v>
      </c>
      <c r="E402" s="119" t="s">
        <v>177</v>
      </c>
      <c r="F402" s="119" t="s">
        <v>711</v>
      </c>
      <c r="G402" s="951" t="s">
        <v>56</v>
      </c>
      <c r="H402" s="918">
        <v>44123</v>
      </c>
      <c r="I402" s="937" t="s">
        <v>1556</v>
      </c>
      <c r="J402" s="856" t="s">
        <v>904</v>
      </c>
      <c r="K402" s="118" t="s">
        <v>26</v>
      </c>
      <c r="L402" s="118" t="s">
        <v>904</v>
      </c>
      <c r="M402" s="859">
        <v>44144</v>
      </c>
      <c r="N402" s="859">
        <v>44125</v>
      </c>
      <c r="O402" s="919"/>
      <c r="P402" s="959" t="s">
        <v>101</v>
      </c>
      <c r="Q402" s="878" t="s">
        <v>102</v>
      </c>
      <c r="R402" s="878" t="s">
        <v>103</v>
      </c>
      <c r="S402" s="879" t="s">
        <v>248</v>
      </c>
      <c r="T402" s="879" t="s">
        <v>147</v>
      </c>
      <c r="U402" s="960" t="s">
        <v>291</v>
      </c>
      <c r="V402" s="963"/>
      <c r="W402" s="118" t="s">
        <v>14</v>
      </c>
      <c r="X402" s="919" t="s">
        <v>244</v>
      </c>
      <c r="Y402" s="920" t="s">
        <v>21</v>
      </c>
      <c r="Z402" s="126" t="s">
        <v>53</v>
      </c>
      <c r="AA402" s="883"/>
      <c r="AB402" s="883" t="s">
        <v>275</v>
      </c>
      <c r="AC402" s="119" t="s">
        <v>28</v>
      </c>
      <c r="AD402" s="128" t="str">
        <f t="shared" ref="AD402" si="242">IF(A402="","",A402&amp;"_"&amp;B402&amp;"_"&amp;C402&amp;"_"&amp;D402&amp;"_"&amp;E402&amp;"_"&amp;F402&amp;"_"&amp;G402)</f>
        <v>710_73_1370_5_112_34_B</v>
      </c>
      <c r="AE402" s="118"/>
      <c r="AF402" s="884" t="str">
        <f t="shared" ref="AF402" si="243">IF(A402="","",A402&amp;"_"&amp;B402&amp;"_"&amp;C402&amp;"_"&amp;D402&amp;"_"&amp;E402&amp;"_"&amp;F402&amp;"  "&amp;U402)</f>
        <v>710_73_1370_5_112_34  Grundriss Dach Planausschnitt 4 - Achse N-Y / 6-19</v>
      </c>
    </row>
    <row r="403" spans="1:32" s="885" customFormat="1" ht="12.75" customHeight="1" x14ac:dyDescent="0.25">
      <c r="A403" s="874">
        <v>710</v>
      </c>
      <c r="B403" s="791">
        <v>73</v>
      </c>
      <c r="C403" s="875" t="s">
        <v>9</v>
      </c>
      <c r="D403" s="875" t="s">
        <v>98</v>
      </c>
      <c r="E403" s="119" t="s">
        <v>177</v>
      </c>
      <c r="F403" s="119" t="s">
        <v>711</v>
      </c>
      <c r="G403" s="951" t="s">
        <v>54</v>
      </c>
      <c r="H403" s="918">
        <v>44642</v>
      </c>
      <c r="I403" s="937" t="s">
        <v>1556</v>
      </c>
      <c r="J403" s="856" t="s">
        <v>904</v>
      </c>
      <c r="K403" s="118" t="s">
        <v>26</v>
      </c>
      <c r="L403" s="118" t="s">
        <v>904</v>
      </c>
      <c r="M403" s="859"/>
      <c r="N403" s="859"/>
      <c r="O403" s="919"/>
      <c r="P403" s="959" t="s">
        <v>101</v>
      </c>
      <c r="Q403" s="878" t="s">
        <v>102</v>
      </c>
      <c r="R403" s="878" t="s">
        <v>103</v>
      </c>
      <c r="S403" s="879" t="s">
        <v>248</v>
      </c>
      <c r="T403" s="879" t="s">
        <v>147</v>
      </c>
      <c r="U403" s="960" t="s">
        <v>291</v>
      </c>
      <c r="V403" s="963"/>
      <c r="W403" s="118" t="s">
        <v>14</v>
      </c>
      <c r="X403" s="919" t="s">
        <v>244</v>
      </c>
      <c r="Y403" s="920" t="s">
        <v>21</v>
      </c>
      <c r="Z403" s="126" t="s">
        <v>53</v>
      </c>
      <c r="AA403" s="883"/>
      <c r="AB403" s="883" t="s">
        <v>275</v>
      </c>
      <c r="AC403" s="119" t="s">
        <v>28</v>
      </c>
      <c r="AD403" s="128" t="str">
        <f t="shared" ref="AD403:AD405" si="244">IF(A403="","",A403&amp;"_"&amp;B403&amp;"_"&amp;C403&amp;"_"&amp;D403&amp;"_"&amp;E403&amp;"_"&amp;F403&amp;"_"&amp;G403)</f>
        <v>710_73_1370_5_112_34_C</v>
      </c>
      <c r="AE403" s="118"/>
      <c r="AF403" s="884" t="str">
        <f t="shared" ref="AF403:AF405" si="245">IF(A403="","",A403&amp;"_"&amp;B403&amp;"_"&amp;C403&amp;"_"&amp;D403&amp;"_"&amp;E403&amp;"_"&amp;F403&amp;"  "&amp;U403)</f>
        <v>710_73_1370_5_112_34  Grundriss Dach Planausschnitt 4 - Achse N-Y / 6-19</v>
      </c>
    </row>
    <row r="404" spans="1:32" s="885" customFormat="1" ht="12.75" customHeight="1" x14ac:dyDescent="0.25">
      <c r="A404" s="874">
        <v>710</v>
      </c>
      <c r="B404" s="791">
        <v>73</v>
      </c>
      <c r="C404" s="875" t="s">
        <v>9</v>
      </c>
      <c r="D404" s="875" t="s">
        <v>98</v>
      </c>
      <c r="E404" s="119" t="s">
        <v>177</v>
      </c>
      <c r="F404" s="119" t="s">
        <v>711</v>
      </c>
      <c r="G404" s="951" t="s">
        <v>752</v>
      </c>
      <c r="H404" s="918">
        <v>44699</v>
      </c>
      <c r="I404" s="937" t="s">
        <v>1556</v>
      </c>
      <c r="J404" s="856" t="s">
        <v>904</v>
      </c>
      <c r="K404" s="118" t="s">
        <v>26</v>
      </c>
      <c r="L404" s="118" t="s">
        <v>904</v>
      </c>
      <c r="M404" s="859">
        <v>44718</v>
      </c>
      <c r="N404" s="859"/>
      <c r="O404" s="919"/>
      <c r="P404" s="959" t="s">
        <v>101</v>
      </c>
      <c r="Q404" s="878" t="s">
        <v>102</v>
      </c>
      <c r="R404" s="878" t="s">
        <v>103</v>
      </c>
      <c r="S404" s="879" t="s">
        <v>248</v>
      </c>
      <c r="T404" s="879" t="s">
        <v>147</v>
      </c>
      <c r="U404" s="960" t="s">
        <v>291</v>
      </c>
      <c r="V404" s="963"/>
      <c r="W404" s="118" t="s">
        <v>14</v>
      </c>
      <c r="X404" s="919" t="s">
        <v>244</v>
      </c>
      <c r="Y404" s="920" t="s">
        <v>21</v>
      </c>
      <c r="Z404" s="126" t="s">
        <v>53</v>
      </c>
      <c r="AA404" s="883"/>
      <c r="AB404" s="883" t="s">
        <v>275</v>
      </c>
      <c r="AC404" s="119" t="s">
        <v>28</v>
      </c>
      <c r="AD404" s="128" t="str">
        <f t="shared" si="244"/>
        <v>710_73_1370_5_112_34_D</v>
      </c>
      <c r="AE404" s="118"/>
      <c r="AF404" s="884" t="str">
        <f t="shared" si="245"/>
        <v>710_73_1370_5_112_34  Grundriss Dach Planausschnitt 4 - Achse N-Y / 6-19</v>
      </c>
    </row>
    <row r="405" spans="1:32" s="885" customFormat="1" ht="12.75" customHeight="1" x14ac:dyDescent="0.25">
      <c r="A405" s="874">
        <v>710</v>
      </c>
      <c r="B405" s="791">
        <v>73</v>
      </c>
      <c r="C405" s="875" t="s">
        <v>9</v>
      </c>
      <c r="D405" s="875" t="s">
        <v>98</v>
      </c>
      <c r="E405" s="119" t="s">
        <v>177</v>
      </c>
      <c r="F405" s="119" t="s">
        <v>711</v>
      </c>
      <c r="G405" s="951" t="s">
        <v>961</v>
      </c>
      <c r="H405" s="918">
        <v>44957</v>
      </c>
      <c r="I405" s="937" t="s">
        <v>1556</v>
      </c>
      <c r="J405" s="856" t="s">
        <v>904</v>
      </c>
      <c r="K405" s="118" t="s">
        <v>26</v>
      </c>
      <c r="L405" s="118" t="s">
        <v>904</v>
      </c>
      <c r="M405" s="859">
        <v>44971</v>
      </c>
      <c r="N405" s="859"/>
      <c r="O405" s="919"/>
      <c r="P405" s="959" t="s">
        <v>101</v>
      </c>
      <c r="Q405" s="878" t="s">
        <v>102</v>
      </c>
      <c r="R405" s="878" t="s">
        <v>103</v>
      </c>
      <c r="S405" s="879" t="s">
        <v>248</v>
      </c>
      <c r="T405" s="879" t="s">
        <v>147</v>
      </c>
      <c r="U405" s="960" t="s">
        <v>291</v>
      </c>
      <c r="V405" s="963"/>
      <c r="W405" s="118" t="s">
        <v>14</v>
      </c>
      <c r="X405" s="919" t="s">
        <v>244</v>
      </c>
      <c r="Y405" s="920" t="s">
        <v>21</v>
      </c>
      <c r="Z405" s="126" t="s">
        <v>53</v>
      </c>
      <c r="AA405" s="883"/>
      <c r="AB405" s="883" t="s">
        <v>275</v>
      </c>
      <c r="AC405" s="119" t="s">
        <v>28</v>
      </c>
      <c r="AD405" s="128" t="str">
        <f t="shared" si="244"/>
        <v>710_73_1370_5_112_34_E</v>
      </c>
      <c r="AE405" s="118"/>
      <c r="AF405" s="884" t="str">
        <f t="shared" si="245"/>
        <v>710_73_1370_5_112_34  Grundriss Dach Planausschnitt 4 - Achse N-Y / 6-19</v>
      </c>
    </row>
    <row r="406" spans="1:32" s="337" customFormat="1" ht="12.75" customHeight="1" x14ac:dyDescent="0.25">
      <c r="A406" s="28">
        <v>710</v>
      </c>
      <c r="B406" s="13">
        <v>73</v>
      </c>
      <c r="C406" s="7" t="s">
        <v>9</v>
      </c>
      <c r="D406" s="7" t="s">
        <v>98</v>
      </c>
      <c r="E406" s="20" t="s">
        <v>177</v>
      </c>
      <c r="F406" s="20" t="s">
        <v>711</v>
      </c>
      <c r="G406" s="932" t="s">
        <v>1560</v>
      </c>
      <c r="H406" s="911">
        <v>44987</v>
      </c>
      <c r="I406" s="901" t="s">
        <v>1557</v>
      </c>
      <c r="J406" s="185" t="s">
        <v>904</v>
      </c>
      <c r="K406" s="5" t="s">
        <v>26</v>
      </c>
      <c r="L406" s="5" t="s">
        <v>904</v>
      </c>
      <c r="M406" s="135">
        <v>45002</v>
      </c>
      <c r="N406" s="859"/>
      <c r="O406" s="336"/>
      <c r="P406" s="538" t="s">
        <v>101</v>
      </c>
      <c r="Q406" s="8" t="s">
        <v>102</v>
      </c>
      <c r="R406" s="8" t="s">
        <v>103</v>
      </c>
      <c r="S406" s="17" t="s">
        <v>248</v>
      </c>
      <c r="T406" s="17" t="s">
        <v>147</v>
      </c>
      <c r="U406" s="41" t="s">
        <v>291</v>
      </c>
      <c r="V406" s="27"/>
      <c r="W406" s="5" t="s">
        <v>14</v>
      </c>
      <c r="X406" s="38" t="s">
        <v>244</v>
      </c>
      <c r="Y406" s="15" t="s">
        <v>21</v>
      </c>
      <c r="Z406" s="22" t="s">
        <v>53</v>
      </c>
      <c r="AA406" s="4"/>
      <c r="AB406" s="4" t="s">
        <v>275</v>
      </c>
      <c r="AC406" s="20" t="s">
        <v>28</v>
      </c>
      <c r="AD406" s="6" t="str">
        <f t="shared" si="212"/>
        <v>710_73_1370_5_112_34_F</v>
      </c>
      <c r="AE406" s="5"/>
      <c r="AF406" s="45" t="str">
        <f t="shared" si="213"/>
        <v>710_73_1370_5_112_34  Grundriss Dach Planausschnitt 4 - Achse N-Y / 6-19</v>
      </c>
    </row>
    <row r="407" spans="1:32" s="885" customFormat="1" ht="12.75" customHeight="1" x14ac:dyDescent="0.25">
      <c r="A407" s="874">
        <v>710</v>
      </c>
      <c r="B407" s="791">
        <v>73</v>
      </c>
      <c r="C407" s="875" t="s">
        <v>9</v>
      </c>
      <c r="D407" s="875" t="s">
        <v>98</v>
      </c>
      <c r="E407" s="119" t="s">
        <v>177</v>
      </c>
      <c r="F407" s="119" t="s">
        <v>712</v>
      </c>
      <c r="G407" s="951" t="s">
        <v>19</v>
      </c>
      <c r="H407" s="918">
        <v>43951</v>
      </c>
      <c r="I407" s="937" t="s">
        <v>1556</v>
      </c>
      <c r="J407" s="856" t="s">
        <v>904</v>
      </c>
      <c r="K407" s="118" t="s">
        <v>26</v>
      </c>
      <c r="L407" s="118" t="s">
        <v>904</v>
      </c>
      <c r="M407" s="859">
        <v>44144</v>
      </c>
      <c r="N407" s="118"/>
      <c r="O407" s="919"/>
      <c r="P407" s="959" t="s">
        <v>101</v>
      </c>
      <c r="Q407" s="878" t="s">
        <v>102</v>
      </c>
      <c r="R407" s="878" t="s">
        <v>103</v>
      </c>
      <c r="S407" s="879" t="s">
        <v>248</v>
      </c>
      <c r="T407" s="879" t="s">
        <v>147</v>
      </c>
      <c r="U407" s="960" t="s">
        <v>907</v>
      </c>
      <c r="V407" s="963"/>
      <c r="W407" s="118" t="s">
        <v>14</v>
      </c>
      <c r="X407" s="919" t="s">
        <v>244</v>
      </c>
      <c r="Y407" s="920" t="s">
        <v>21</v>
      </c>
      <c r="Z407" s="126" t="s">
        <v>53</v>
      </c>
      <c r="AA407" s="883"/>
      <c r="AB407" s="883" t="s">
        <v>275</v>
      </c>
      <c r="AC407" s="119" t="s">
        <v>294</v>
      </c>
      <c r="AD407" s="128" t="str">
        <f t="shared" ref="AD407:AD408" si="246">IF(A407="","",A407&amp;"_"&amp;B407&amp;"_"&amp;C407&amp;"_"&amp;D407&amp;"_"&amp;E407&amp;"_"&amp;F407&amp;"_"&amp;G407)</f>
        <v>710_73_1370_5_112_35_A</v>
      </c>
      <c r="AE407" s="118"/>
      <c r="AF407" s="884" t="str">
        <f t="shared" ref="AF407:AF408" si="247">IF(A407="","",A407&amp;"_"&amp;B407&amp;"_"&amp;C407&amp;"_"&amp;D407&amp;"_"&amp;E407&amp;"_"&amp;F407&amp;"  "&amp;U407)</f>
        <v>710_73_1370_5_112_35  Grundriss Dach Planausschnitt 5 - Achse I-O / 6-19</v>
      </c>
    </row>
    <row r="408" spans="1:32" s="885" customFormat="1" ht="12.75" customHeight="1" x14ac:dyDescent="0.25">
      <c r="A408" s="874">
        <v>710</v>
      </c>
      <c r="B408" s="791">
        <v>73</v>
      </c>
      <c r="C408" s="875" t="s">
        <v>9</v>
      </c>
      <c r="D408" s="875" t="s">
        <v>98</v>
      </c>
      <c r="E408" s="119" t="s">
        <v>177</v>
      </c>
      <c r="F408" s="119" t="s">
        <v>712</v>
      </c>
      <c r="G408" s="951" t="s">
        <v>961</v>
      </c>
      <c r="H408" s="918">
        <v>44957</v>
      </c>
      <c r="I408" s="937" t="s">
        <v>1556</v>
      </c>
      <c r="J408" s="856" t="s">
        <v>904</v>
      </c>
      <c r="K408" s="118" t="s">
        <v>26</v>
      </c>
      <c r="L408" s="118" t="s">
        <v>904</v>
      </c>
      <c r="M408" s="859">
        <v>44971</v>
      </c>
      <c r="N408" s="118"/>
      <c r="O408" s="919"/>
      <c r="P408" s="959" t="s">
        <v>101</v>
      </c>
      <c r="Q408" s="878" t="s">
        <v>102</v>
      </c>
      <c r="R408" s="878" t="s">
        <v>103</v>
      </c>
      <c r="S408" s="879" t="s">
        <v>248</v>
      </c>
      <c r="T408" s="879" t="s">
        <v>147</v>
      </c>
      <c r="U408" s="960" t="s">
        <v>907</v>
      </c>
      <c r="V408" s="963"/>
      <c r="W408" s="118" t="s">
        <v>14</v>
      </c>
      <c r="X408" s="919" t="s">
        <v>244</v>
      </c>
      <c r="Y408" s="920" t="s">
        <v>21</v>
      </c>
      <c r="Z408" s="126" t="s">
        <v>53</v>
      </c>
      <c r="AA408" s="883"/>
      <c r="AB408" s="883" t="s">
        <v>275</v>
      </c>
      <c r="AC408" s="119" t="s">
        <v>294</v>
      </c>
      <c r="AD408" s="128" t="str">
        <f t="shared" si="246"/>
        <v>710_73_1370_5_112_35_E</v>
      </c>
      <c r="AE408" s="118"/>
      <c r="AF408" s="884" t="str">
        <f t="shared" si="247"/>
        <v>710_73_1370_5_112_35  Grundriss Dach Planausschnitt 5 - Achse I-O / 6-19</v>
      </c>
    </row>
    <row r="409" spans="1:32" s="337" customFormat="1" ht="12.75" customHeight="1" x14ac:dyDescent="0.25">
      <c r="A409" s="28">
        <v>710</v>
      </c>
      <c r="B409" s="13">
        <v>73</v>
      </c>
      <c r="C409" s="7" t="s">
        <v>9</v>
      </c>
      <c r="D409" s="7" t="s">
        <v>98</v>
      </c>
      <c r="E409" s="20" t="s">
        <v>177</v>
      </c>
      <c r="F409" s="20" t="s">
        <v>712</v>
      </c>
      <c r="G409" s="932" t="s">
        <v>1560</v>
      </c>
      <c r="H409" s="911">
        <v>44987</v>
      </c>
      <c r="I409" s="901" t="s">
        <v>1557</v>
      </c>
      <c r="J409" s="185" t="s">
        <v>904</v>
      </c>
      <c r="K409" s="5" t="s">
        <v>26</v>
      </c>
      <c r="L409" s="5" t="s">
        <v>904</v>
      </c>
      <c r="M409" s="135">
        <v>45002</v>
      </c>
      <c r="N409" s="5"/>
      <c r="O409" s="336"/>
      <c r="P409" s="538" t="s">
        <v>101</v>
      </c>
      <c r="Q409" s="8" t="s">
        <v>102</v>
      </c>
      <c r="R409" s="8" t="s">
        <v>103</v>
      </c>
      <c r="S409" s="17" t="s">
        <v>248</v>
      </c>
      <c r="T409" s="17" t="s">
        <v>147</v>
      </c>
      <c r="U409" s="41" t="s">
        <v>907</v>
      </c>
      <c r="V409" s="27"/>
      <c r="W409" s="5" t="s">
        <v>14</v>
      </c>
      <c r="X409" s="38" t="s">
        <v>244</v>
      </c>
      <c r="Y409" s="15" t="s">
        <v>21</v>
      </c>
      <c r="Z409" s="22" t="s">
        <v>53</v>
      </c>
      <c r="AA409" s="4"/>
      <c r="AB409" s="4" t="s">
        <v>275</v>
      </c>
      <c r="AC409" s="20" t="s">
        <v>294</v>
      </c>
      <c r="AD409" s="6" t="str">
        <f t="shared" si="212"/>
        <v>710_73_1370_5_112_35_F</v>
      </c>
      <c r="AE409" s="5"/>
      <c r="AF409" s="45" t="str">
        <f t="shared" si="213"/>
        <v>710_73_1370_5_112_35  Grundriss Dach Planausschnitt 5 - Achse I-O / 6-19</v>
      </c>
    </row>
    <row r="410" spans="1:32" s="885" customFormat="1" ht="12.75" customHeight="1" x14ac:dyDescent="0.25">
      <c r="A410" s="874">
        <v>710</v>
      </c>
      <c r="B410" s="791">
        <v>73</v>
      </c>
      <c r="C410" s="875" t="s">
        <v>9</v>
      </c>
      <c r="D410" s="875" t="s">
        <v>98</v>
      </c>
      <c r="E410" s="119" t="s">
        <v>177</v>
      </c>
      <c r="F410" s="119" t="s">
        <v>836</v>
      </c>
      <c r="G410" s="951" t="s">
        <v>19</v>
      </c>
      <c r="H410" s="918">
        <v>43951</v>
      </c>
      <c r="I410" s="937" t="s">
        <v>1556</v>
      </c>
      <c r="J410" s="856" t="s">
        <v>904</v>
      </c>
      <c r="K410" s="118" t="s">
        <v>26</v>
      </c>
      <c r="L410" s="118" t="s">
        <v>904</v>
      </c>
      <c r="M410" s="859"/>
      <c r="N410" s="859"/>
      <c r="O410" s="919"/>
      <c r="P410" s="959" t="s">
        <v>101</v>
      </c>
      <c r="Q410" s="878" t="s">
        <v>102</v>
      </c>
      <c r="R410" s="878" t="s">
        <v>103</v>
      </c>
      <c r="S410" s="879" t="s">
        <v>248</v>
      </c>
      <c r="T410" s="879" t="s">
        <v>147</v>
      </c>
      <c r="U410" s="960" t="s">
        <v>298</v>
      </c>
      <c r="V410" s="963"/>
      <c r="W410" s="118" t="s">
        <v>14</v>
      </c>
      <c r="X410" s="919" t="s">
        <v>244</v>
      </c>
      <c r="Y410" s="920" t="s">
        <v>21</v>
      </c>
      <c r="Z410" s="126" t="s">
        <v>53</v>
      </c>
      <c r="AA410" s="883"/>
      <c r="AB410" s="883" t="s">
        <v>275</v>
      </c>
      <c r="AC410" s="119" t="s">
        <v>28</v>
      </c>
      <c r="AD410" s="128" t="str">
        <f t="shared" si="212"/>
        <v>710_73_1370_5_112_36_A</v>
      </c>
      <c r="AE410" s="118"/>
      <c r="AF410" s="884" t="str">
        <f t="shared" si="213"/>
        <v>710_73_1370_5_112_36  Grundriss Dach Planausschnitt 6 - Achse A-I / 6-19</v>
      </c>
    </row>
    <row r="411" spans="1:32" s="885" customFormat="1" ht="12.75" customHeight="1" x14ac:dyDescent="0.25">
      <c r="A411" s="874">
        <v>710</v>
      </c>
      <c r="B411" s="791">
        <v>73</v>
      </c>
      <c r="C411" s="875" t="s">
        <v>9</v>
      </c>
      <c r="D411" s="875" t="s">
        <v>98</v>
      </c>
      <c r="E411" s="119" t="s">
        <v>177</v>
      </c>
      <c r="F411" s="119" t="s">
        <v>836</v>
      </c>
      <c r="G411" s="951" t="s">
        <v>56</v>
      </c>
      <c r="H411" s="918">
        <v>44123</v>
      </c>
      <c r="I411" s="937" t="s">
        <v>1556</v>
      </c>
      <c r="J411" s="856" t="s">
        <v>904</v>
      </c>
      <c r="K411" s="118" t="s">
        <v>26</v>
      </c>
      <c r="L411" s="118" t="s">
        <v>904</v>
      </c>
      <c r="M411" s="859">
        <v>44144</v>
      </c>
      <c r="N411" s="859">
        <v>44125</v>
      </c>
      <c r="O411" s="919"/>
      <c r="P411" s="959" t="s">
        <v>101</v>
      </c>
      <c r="Q411" s="878" t="s">
        <v>102</v>
      </c>
      <c r="R411" s="878" t="s">
        <v>103</v>
      </c>
      <c r="S411" s="879" t="s">
        <v>248</v>
      </c>
      <c r="T411" s="879" t="s">
        <v>147</v>
      </c>
      <c r="U411" s="960" t="s">
        <v>298</v>
      </c>
      <c r="V411" s="963"/>
      <c r="W411" s="118" t="s">
        <v>14</v>
      </c>
      <c r="X411" s="919" t="s">
        <v>244</v>
      </c>
      <c r="Y411" s="920" t="s">
        <v>21</v>
      </c>
      <c r="Z411" s="126" t="s">
        <v>53</v>
      </c>
      <c r="AA411" s="883"/>
      <c r="AB411" s="883" t="s">
        <v>275</v>
      </c>
      <c r="AC411" s="119" t="s">
        <v>28</v>
      </c>
      <c r="AD411" s="128" t="str">
        <f t="shared" ref="AD411" si="248">IF(A411="","",A411&amp;"_"&amp;B411&amp;"_"&amp;C411&amp;"_"&amp;D411&amp;"_"&amp;E411&amp;"_"&amp;F411&amp;"_"&amp;G411)</f>
        <v>710_73_1370_5_112_36_B</v>
      </c>
      <c r="AE411" s="118"/>
      <c r="AF411" s="884" t="str">
        <f t="shared" ref="AF411" si="249">IF(A411="","",A411&amp;"_"&amp;B411&amp;"_"&amp;C411&amp;"_"&amp;D411&amp;"_"&amp;E411&amp;"_"&amp;F411&amp;"  "&amp;U411)</f>
        <v>710_73_1370_5_112_36  Grundriss Dach Planausschnitt 6 - Achse A-I / 6-19</v>
      </c>
    </row>
    <row r="412" spans="1:32" s="885" customFormat="1" ht="12.75" customHeight="1" x14ac:dyDescent="0.25">
      <c r="A412" s="874">
        <v>710</v>
      </c>
      <c r="B412" s="791">
        <v>73</v>
      </c>
      <c r="C412" s="875" t="s">
        <v>9</v>
      </c>
      <c r="D412" s="875" t="s">
        <v>98</v>
      </c>
      <c r="E412" s="119" t="s">
        <v>177</v>
      </c>
      <c r="F412" s="119" t="s">
        <v>836</v>
      </c>
      <c r="G412" s="951" t="s">
        <v>54</v>
      </c>
      <c r="H412" s="918">
        <v>44642</v>
      </c>
      <c r="I412" s="937" t="s">
        <v>1556</v>
      </c>
      <c r="J412" s="856" t="s">
        <v>904</v>
      </c>
      <c r="K412" s="118" t="s">
        <v>26</v>
      </c>
      <c r="L412" s="118" t="s">
        <v>904</v>
      </c>
      <c r="M412" s="859"/>
      <c r="N412" s="859"/>
      <c r="O412" s="919"/>
      <c r="P412" s="959" t="s">
        <v>101</v>
      </c>
      <c r="Q412" s="878" t="s">
        <v>102</v>
      </c>
      <c r="R412" s="878" t="s">
        <v>103</v>
      </c>
      <c r="S412" s="879" t="s">
        <v>248</v>
      </c>
      <c r="T412" s="879" t="s">
        <v>147</v>
      </c>
      <c r="U412" s="960" t="s">
        <v>298</v>
      </c>
      <c r="V412" s="963"/>
      <c r="W412" s="118" t="s">
        <v>14</v>
      </c>
      <c r="X412" s="919" t="s">
        <v>244</v>
      </c>
      <c r="Y412" s="920" t="s">
        <v>21</v>
      </c>
      <c r="Z412" s="126" t="s">
        <v>53</v>
      </c>
      <c r="AA412" s="883"/>
      <c r="AB412" s="883" t="s">
        <v>275</v>
      </c>
      <c r="AC412" s="119" t="s">
        <v>28</v>
      </c>
      <c r="AD412" s="128" t="str">
        <f t="shared" ref="AD412:AD414" si="250">IF(A412="","",A412&amp;"_"&amp;B412&amp;"_"&amp;C412&amp;"_"&amp;D412&amp;"_"&amp;E412&amp;"_"&amp;F412&amp;"_"&amp;G412)</f>
        <v>710_73_1370_5_112_36_C</v>
      </c>
      <c r="AE412" s="118"/>
      <c r="AF412" s="884" t="str">
        <f t="shared" ref="AF412:AF414" si="251">IF(A412="","",A412&amp;"_"&amp;B412&amp;"_"&amp;C412&amp;"_"&amp;D412&amp;"_"&amp;E412&amp;"_"&amp;F412&amp;"  "&amp;U412)</f>
        <v>710_73_1370_5_112_36  Grundriss Dach Planausschnitt 6 - Achse A-I / 6-19</v>
      </c>
    </row>
    <row r="413" spans="1:32" s="885" customFormat="1" ht="12.75" customHeight="1" x14ac:dyDescent="0.25">
      <c r="A413" s="874">
        <v>710</v>
      </c>
      <c r="B413" s="791">
        <v>73</v>
      </c>
      <c r="C413" s="875" t="s">
        <v>9</v>
      </c>
      <c r="D413" s="875" t="s">
        <v>98</v>
      </c>
      <c r="E413" s="119" t="s">
        <v>177</v>
      </c>
      <c r="F413" s="119" t="s">
        <v>836</v>
      </c>
      <c r="G413" s="951" t="s">
        <v>752</v>
      </c>
      <c r="H413" s="918">
        <v>44699</v>
      </c>
      <c r="I413" s="937" t="s">
        <v>1556</v>
      </c>
      <c r="J413" s="856" t="s">
        <v>904</v>
      </c>
      <c r="K413" s="118" t="s">
        <v>26</v>
      </c>
      <c r="L413" s="118" t="s">
        <v>904</v>
      </c>
      <c r="M413" s="859">
        <v>44718</v>
      </c>
      <c r="N413" s="859"/>
      <c r="O413" s="919"/>
      <c r="P413" s="959" t="s">
        <v>101</v>
      </c>
      <c r="Q413" s="878" t="s">
        <v>102</v>
      </c>
      <c r="R413" s="878" t="s">
        <v>103</v>
      </c>
      <c r="S413" s="879" t="s">
        <v>248</v>
      </c>
      <c r="T413" s="879" t="s">
        <v>147</v>
      </c>
      <c r="U413" s="960" t="s">
        <v>298</v>
      </c>
      <c r="V413" s="963"/>
      <c r="W413" s="118" t="s">
        <v>14</v>
      </c>
      <c r="X413" s="919" t="s">
        <v>244</v>
      </c>
      <c r="Y413" s="920" t="s">
        <v>21</v>
      </c>
      <c r="Z413" s="126" t="s">
        <v>53</v>
      </c>
      <c r="AA413" s="883"/>
      <c r="AB413" s="883" t="s">
        <v>275</v>
      </c>
      <c r="AC413" s="119" t="s">
        <v>28</v>
      </c>
      <c r="AD413" s="128" t="str">
        <f t="shared" si="250"/>
        <v>710_73_1370_5_112_36_D</v>
      </c>
      <c r="AE413" s="118"/>
      <c r="AF413" s="884" t="str">
        <f t="shared" si="251"/>
        <v>710_73_1370_5_112_36  Grundriss Dach Planausschnitt 6 - Achse A-I / 6-19</v>
      </c>
    </row>
    <row r="414" spans="1:32" s="885" customFormat="1" ht="12.75" customHeight="1" x14ac:dyDescent="0.25">
      <c r="A414" s="874">
        <v>710</v>
      </c>
      <c r="B414" s="791">
        <v>73</v>
      </c>
      <c r="C414" s="875" t="s">
        <v>9</v>
      </c>
      <c r="D414" s="875" t="s">
        <v>98</v>
      </c>
      <c r="E414" s="119" t="s">
        <v>177</v>
      </c>
      <c r="F414" s="119" t="s">
        <v>836</v>
      </c>
      <c r="G414" s="951" t="s">
        <v>961</v>
      </c>
      <c r="H414" s="918">
        <v>44957</v>
      </c>
      <c r="I414" s="937" t="s">
        <v>1556</v>
      </c>
      <c r="J414" s="856" t="s">
        <v>904</v>
      </c>
      <c r="K414" s="118" t="s">
        <v>26</v>
      </c>
      <c r="L414" s="118" t="s">
        <v>904</v>
      </c>
      <c r="M414" s="859">
        <v>44971</v>
      </c>
      <c r="N414" s="859"/>
      <c r="O414" s="919"/>
      <c r="P414" s="959" t="s">
        <v>101</v>
      </c>
      <c r="Q414" s="878" t="s">
        <v>102</v>
      </c>
      <c r="R414" s="878" t="s">
        <v>103</v>
      </c>
      <c r="S414" s="879" t="s">
        <v>248</v>
      </c>
      <c r="T414" s="879" t="s">
        <v>147</v>
      </c>
      <c r="U414" s="960" t="s">
        <v>298</v>
      </c>
      <c r="V414" s="963"/>
      <c r="W414" s="118" t="s">
        <v>14</v>
      </c>
      <c r="X414" s="919" t="s">
        <v>244</v>
      </c>
      <c r="Y414" s="920" t="s">
        <v>21</v>
      </c>
      <c r="Z414" s="126" t="s">
        <v>53</v>
      </c>
      <c r="AA414" s="883"/>
      <c r="AB414" s="883" t="s">
        <v>275</v>
      </c>
      <c r="AC414" s="119" t="s">
        <v>28</v>
      </c>
      <c r="AD414" s="128" t="str">
        <f t="shared" si="250"/>
        <v>710_73_1370_5_112_36_E</v>
      </c>
      <c r="AE414" s="118"/>
      <c r="AF414" s="884" t="str">
        <f t="shared" si="251"/>
        <v>710_73_1370_5_112_36  Grundriss Dach Planausschnitt 6 - Achse A-I / 6-19</v>
      </c>
    </row>
    <row r="415" spans="1:32" s="337" customFormat="1" ht="12.75" customHeight="1" x14ac:dyDescent="0.25">
      <c r="A415" s="28">
        <v>710</v>
      </c>
      <c r="B415" s="13">
        <v>73</v>
      </c>
      <c r="C415" s="7" t="s">
        <v>9</v>
      </c>
      <c r="D415" s="7" t="s">
        <v>98</v>
      </c>
      <c r="E415" s="20" t="s">
        <v>177</v>
      </c>
      <c r="F415" s="20" t="s">
        <v>836</v>
      </c>
      <c r="G415" s="932" t="s">
        <v>1560</v>
      </c>
      <c r="H415" s="911">
        <v>44987</v>
      </c>
      <c r="I415" s="901" t="s">
        <v>1557</v>
      </c>
      <c r="J415" s="185" t="s">
        <v>904</v>
      </c>
      <c r="K415" s="5" t="s">
        <v>26</v>
      </c>
      <c r="L415" s="5" t="s">
        <v>904</v>
      </c>
      <c r="M415" s="135">
        <v>45002</v>
      </c>
      <c r="N415" s="859"/>
      <c r="O415" s="336"/>
      <c r="P415" s="538" t="s">
        <v>101</v>
      </c>
      <c r="Q415" s="8" t="s">
        <v>102</v>
      </c>
      <c r="R415" s="8" t="s">
        <v>103</v>
      </c>
      <c r="S415" s="17" t="s">
        <v>248</v>
      </c>
      <c r="T415" s="17" t="s">
        <v>147</v>
      </c>
      <c r="U415" s="41" t="s">
        <v>298</v>
      </c>
      <c r="V415" s="27"/>
      <c r="W415" s="5" t="s">
        <v>14</v>
      </c>
      <c r="X415" s="38" t="s">
        <v>244</v>
      </c>
      <c r="Y415" s="15" t="s">
        <v>21</v>
      </c>
      <c r="Z415" s="22" t="s">
        <v>53</v>
      </c>
      <c r="AA415" s="4"/>
      <c r="AB415" s="4" t="s">
        <v>275</v>
      </c>
      <c r="AC415" s="20" t="s">
        <v>28</v>
      </c>
      <c r="AD415" s="6" t="str">
        <f t="shared" si="212"/>
        <v>710_73_1370_5_112_36_F</v>
      </c>
      <c r="AE415" s="5"/>
      <c r="AF415" s="45" t="str">
        <f t="shared" si="213"/>
        <v>710_73_1370_5_112_36  Grundriss Dach Planausschnitt 6 - Achse A-I / 6-19</v>
      </c>
    </row>
    <row r="416" spans="1:32" s="885" customFormat="1" ht="12.75" customHeight="1" x14ac:dyDescent="0.25">
      <c r="A416" s="874">
        <v>710</v>
      </c>
      <c r="B416" s="791">
        <v>73</v>
      </c>
      <c r="C416" s="875" t="s">
        <v>9</v>
      </c>
      <c r="D416" s="875" t="s">
        <v>98</v>
      </c>
      <c r="E416" s="119" t="s">
        <v>177</v>
      </c>
      <c r="F416" s="119" t="s">
        <v>840</v>
      </c>
      <c r="G416" s="951" t="s">
        <v>19</v>
      </c>
      <c r="H416" s="918">
        <v>43951</v>
      </c>
      <c r="I416" s="937" t="s">
        <v>1556</v>
      </c>
      <c r="J416" s="856" t="s">
        <v>904</v>
      </c>
      <c r="K416" s="118" t="s">
        <v>26</v>
      </c>
      <c r="L416" s="118" t="s">
        <v>904</v>
      </c>
      <c r="M416" s="859"/>
      <c r="N416" s="859"/>
      <c r="O416" s="919"/>
      <c r="P416" s="959" t="s">
        <v>101</v>
      </c>
      <c r="Q416" s="878" t="s">
        <v>102</v>
      </c>
      <c r="R416" s="878" t="s">
        <v>103</v>
      </c>
      <c r="S416" s="879" t="s">
        <v>248</v>
      </c>
      <c r="T416" s="879" t="s">
        <v>147</v>
      </c>
      <c r="U416" s="960" t="s">
        <v>909</v>
      </c>
      <c r="V416" s="963"/>
      <c r="W416" s="118" t="s">
        <v>14</v>
      </c>
      <c r="X416" s="919" t="s">
        <v>244</v>
      </c>
      <c r="Y416" s="920" t="s">
        <v>21</v>
      </c>
      <c r="Z416" s="126" t="s">
        <v>53</v>
      </c>
      <c r="AA416" s="883"/>
      <c r="AB416" s="883" t="s">
        <v>275</v>
      </c>
      <c r="AC416" s="119" t="s">
        <v>28</v>
      </c>
      <c r="AD416" s="128" t="str">
        <f t="shared" si="212"/>
        <v>710_73_1370_5_112_40_A</v>
      </c>
      <c r="AE416" s="118"/>
      <c r="AF416" s="884" t="str">
        <f t="shared" si="213"/>
        <v>710_73_1370_5_112_40  Schnitte Heizungstechnik</v>
      </c>
    </row>
    <row r="417" spans="1:32" s="885" customFormat="1" ht="12.75" customHeight="1" x14ac:dyDescent="0.25">
      <c r="A417" s="874">
        <v>710</v>
      </c>
      <c r="B417" s="791">
        <v>73</v>
      </c>
      <c r="C417" s="875" t="s">
        <v>9</v>
      </c>
      <c r="D417" s="875" t="s">
        <v>98</v>
      </c>
      <c r="E417" s="119" t="s">
        <v>177</v>
      </c>
      <c r="F417" s="119" t="s">
        <v>840</v>
      </c>
      <c r="G417" s="951" t="s">
        <v>56</v>
      </c>
      <c r="H417" s="918">
        <v>44123</v>
      </c>
      <c r="I417" s="937" t="s">
        <v>1556</v>
      </c>
      <c r="J417" s="856" t="s">
        <v>904</v>
      </c>
      <c r="K417" s="118" t="s">
        <v>26</v>
      </c>
      <c r="L417" s="118" t="s">
        <v>904</v>
      </c>
      <c r="M417" s="859">
        <v>44144</v>
      </c>
      <c r="N417" s="859">
        <v>44125</v>
      </c>
      <c r="O417" s="919"/>
      <c r="P417" s="959" t="s">
        <v>101</v>
      </c>
      <c r="Q417" s="878" t="s">
        <v>102</v>
      </c>
      <c r="R417" s="878" t="s">
        <v>103</v>
      </c>
      <c r="S417" s="879" t="s">
        <v>248</v>
      </c>
      <c r="T417" s="879" t="s">
        <v>147</v>
      </c>
      <c r="U417" s="960" t="s">
        <v>909</v>
      </c>
      <c r="V417" s="963"/>
      <c r="W417" s="118" t="s">
        <v>14</v>
      </c>
      <c r="X417" s="919" t="s">
        <v>244</v>
      </c>
      <c r="Y417" s="920" t="s">
        <v>21</v>
      </c>
      <c r="Z417" s="126" t="s">
        <v>53</v>
      </c>
      <c r="AA417" s="883"/>
      <c r="AB417" s="883" t="s">
        <v>275</v>
      </c>
      <c r="AC417" s="119" t="s">
        <v>28</v>
      </c>
      <c r="AD417" s="128" t="str">
        <f t="shared" ref="AD417" si="252">IF(A417="","",A417&amp;"_"&amp;B417&amp;"_"&amp;C417&amp;"_"&amp;D417&amp;"_"&amp;E417&amp;"_"&amp;F417&amp;"_"&amp;G417)</f>
        <v>710_73_1370_5_112_40_B</v>
      </c>
      <c r="AE417" s="118"/>
      <c r="AF417" s="884" t="str">
        <f t="shared" ref="AF417" si="253">IF(A417="","",A417&amp;"_"&amp;B417&amp;"_"&amp;C417&amp;"_"&amp;D417&amp;"_"&amp;E417&amp;"_"&amp;F417&amp;"  "&amp;U417)</f>
        <v>710_73_1370_5_112_40  Schnitte Heizungstechnik</v>
      </c>
    </row>
    <row r="418" spans="1:32" s="885" customFormat="1" ht="12.75" customHeight="1" x14ac:dyDescent="0.25">
      <c r="A418" s="874">
        <v>710</v>
      </c>
      <c r="B418" s="791">
        <v>73</v>
      </c>
      <c r="C418" s="875" t="s">
        <v>9</v>
      </c>
      <c r="D418" s="875" t="s">
        <v>98</v>
      </c>
      <c r="E418" s="119" t="s">
        <v>177</v>
      </c>
      <c r="F418" s="119" t="s">
        <v>840</v>
      </c>
      <c r="G418" s="951" t="s">
        <v>54</v>
      </c>
      <c r="H418" s="918">
        <v>44642</v>
      </c>
      <c r="I418" s="937" t="s">
        <v>1556</v>
      </c>
      <c r="J418" s="856" t="s">
        <v>904</v>
      </c>
      <c r="K418" s="118" t="s">
        <v>26</v>
      </c>
      <c r="L418" s="118" t="s">
        <v>904</v>
      </c>
      <c r="M418" s="859"/>
      <c r="N418" s="859"/>
      <c r="O418" s="919"/>
      <c r="P418" s="959" t="s">
        <v>101</v>
      </c>
      <c r="Q418" s="878" t="s">
        <v>102</v>
      </c>
      <c r="R418" s="878" t="s">
        <v>103</v>
      </c>
      <c r="S418" s="879" t="s">
        <v>248</v>
      </c>
      <c r="T418" s="879" t="s">
        <v>147</v>
      </c>
      <c r="U418" s="960" t="s">
        <v>909</v>
      </c>
      <c r="V418" s="963"/>
      <c r="W418" s="118" t="s">
        <v>14</v>
      </c>
      <c r="X418" s="919" t="s">
        <v>244</v>
      </c>
      <c r="Y418" s="920" t="s">
        <v>21</v>
      </c>
      <c r="Z418" s="126" t="s">
        <v>53</v>
      </c>
      <c r="AA418" s="883"/>
      <c r="AB418" s="883" t="s">
        <v>275</v>
      </c>
      <c r="AC418" s="119" t="s">
        <v>28</v>
      </c>
      <c r="AD418" s="128" t="str">
        <f t="shared" ref="AD418:AD419" si="254">IF(A418="","",A418&amp;"_"&amp;B418&amp;"_"&amp;C418&amp;"_"&amp;D418&amp;"_"&amp;E418&amp;"_"&amp;F418&amp;"_"&amp;G418)</f>
        <v>710_73_1370_5_112_40_C</v>
      </c>
      <c r="AE418" s="118"/>
      <c r="AF418" s="884" t="str">
        <f t="shared" ref="AF418:AF419" si="255">IF(A418="","",A418&amp;"_"&amp;B418&amp;"_"&amp;C418&amp;"_"&amp;D418&amp;"_"&amp;E418&amp;"_"&amp;F418&amp;"  "&amp;U418)</f>
        <v>710_73_1370_5_112_40  Schnitte Heizungstechnik</v>
      </c>
    </row>
    <row r="419" spans="1:32" s="885" customFormat="1" ht="12.75" customHeight="1" x14ac:dyDescent="0.25">
      <c r="A419" s="874">
        <v>710</v>
      </c>
      <c r="B419" s="791">
        <v>73</v>
      </c>
      <c r="C419" s="875" t="s">
        <v>9</v>
      </c>
      <c r="D419" s="875" t="s">
        <v>98</v>
      </c>
      <c r="E419" s="119" t="s">
        <v>177</v>
      </c>
      <c r="F419" s="119" t="s">
        <v>840</v>
      </c>
      <c r="G419" s="951" t="s">
        <v>752</v>
      </c>
      <c r="H419" s="918">
        <v>44699</v>
      </c>
      <c r="I419" s="937" t="s">
        <v>1556</v>
      </c>
      <c r="J419" s="856" t="s">
        <v>904</v>
      </c>
      <c r="K419" s="118" t="s">
        <v>26</v>
      </c>
      <c r="L419" s="118" t="s">
        <v>904</v>
      </c>
      <c r="M419" s="859">
        <v>44718</v>
      </c>
      <c r="N419" s="859"/>
      <c r="O419" s="919"/>
      <c r="P419" s="959" t="s">
        <v>101</v>
      </c>
      <c r="Q419" s="878" t="s">
        <v>102</v>
      </c>
      <c r="R419" s="878" t="s">
        <v>103</v>
      </c>
      <c r="S419" s="879" t="s">
        <v>248</v>
      </c>
      <c r="T419" s="879" t="s">
        <v>147</v>
      </c>
      <c r="U419" s="960" t="s">
        <v>909</v>
      </c>
      <c r="V419" s="963"/>
      <c r="W419" s="118" t="s">
        <v>14</v>
      </c>
      <c r="X419" s="919" t="s">
        <v>244</v>
      </c>
      <c r="Y419" s="920" t="s">
        <v>21</v>
      </c>
      <c r="Z419" s="126" t="s">
        <v>53</v>
      </c>
      <c r="AA419" s="883"/>
      <c r="AB419" s="883" t="s">
        <v>275</v>
      </c>
      <c r="AC419" s="119" t="s">
        <v>28</v>
      </c>
      <c r="AD419" s="128" t="str">
        <f t="shared" si="254"/>
        <v>710_73_1370_5_112_40_D</v>
      </c>
      <c r="AE419" s="118"/>
      <c r="AF419" s="884" t="str">
        <f t="shared" si="255"/>
        <v>710_73_1370_5_112_40  Schnitte Heizungstechnik</v>
      </c>
    </row>
    <row r="420" spans="1:32" s="337" customFormat="1" ht="12.75" customHeight="1" x14ac:dyDescent="0.25">
      <c r="A420" s="28">
        <v>710</v>
      </c>
      <c r="B420" s="13">
        <v>73</v>
      </c>
      <c r="C420" s="7" t="s">
        <v>9</v>
      </c>
      <c r="D420" s="7" t="s">
        <v>98</v>
      </c>
      <c r="E420" s="20" t="s">
        <v>177</v>
      </c>
      <c r="F420" s="20" t="s">
        <v>840</v>
      </c>
      <c r="G420" s="932" t="s">
        <v>752</v>
      </c>
      <c r="H420" s="911">
        <v>44957</v>
      </c>
      <c r="I420" s="901" t="s">
        <v>1557</v>
      </c>
      <c r="J420" s="185" t="s">
        <v>904</v>
      </c>
      <c r="K420" s="5" t="s">
        <v>26</v>
      </c>
      <c r="L420" s="5" t="s">
        <v>904</v>
      </c>
      <c r="M420" s="135">
        <v>44971</v>
      </c>
      <c r="N420" s="859"/>
      <c r="O420" s="336"/>
      <c r="P420" s="538" t="s">
        <v>101</v>
      </c>
      <c r="Q420" s="8" t="s">
        <v>102</v>
      </c>
      <c r="R420" s="8" t="s">
        <v>103</v>
      </c>
      <c r="S420" s="17" t="s">
        <v>248</v>
      </c>
      <c r="T420" s="17" t="s">
        <v>147</v>
      </c>
      <c r="U420" s="41" t="s">
        <v>909</v>
      </c>
      <c r="V420" s="27"/>
      <c r="W420" s="5" t="s">
        <v>14</v>
      </c>
      <c r="X420" s="38" t="s">
        <v>244</v>
      </c>
      <c r="Y420" s="15" t="s">
        <v>21</v>
      </c>
      <c r="Z420" s="22" t="s">
        <v>53</v>
      </c>
      <c r="AA420" s="4"/>
      <c r="AB420" s="4" t="s">
        <v>275</v>
      </c>
      <c r="AC420" s="20" t="s">
        <v>28</v>
      </c>
      <c r="AD420" s="6" t="str">
        <f t="shared" si="212"/>
        <v>710_73_1370_5_112_40_D</v>
      </c>
      <c r="AE420" s="5"/>
      <c r="AF420" s="45" t="str">
        <f t="shared" si="213"/>
        <v>710_73_1370_5_112_40  Schnitte Heizungstechnik</v>
      </c>
    </row>
    <row r="421" spans="1:32" s="885" customFormat="1" ht="12.75" customHeight="1" x14ac:dyDescent="0.25">
      <c r="A421" s="874">
        <v>710</v>
      </c>
      <c r="B421" s="791">
        <v>73</v>
      </c>
      <c r="C421" s="875" t="s">
        <v>9</v>
      </c>
      <c r="D421" s="875" t="s">
        <v>98</v>
      </c>
      <c r="E421" s="119" t="s">
        <v>177</v>
      </c>
      <c r="F421" s="119" t="s">
        <v>841</v>
      </c>
      <c r="G421" s="951" t="s">
        <v>19</v>
      </c>
      <c r="H421" s="918">
        <v>44642</v>
      </c>
      <c r="I421" s="937" t="s">
        <v>1556</v>
      </c>
      <c r="J421" s="856" t="s">
        <v>904</v>
      </c>
      <c r="K421" s="118" t="s">
        <v>26</v>
      </c>
      <c r="L421" s="118" t="s">
        <v>904</v>
      </c>
      <c r="M421" s="859"/>
      <c r="N421" s="859"/>
      <c r="O421" s="919"/>
      <c r="P421" s="959" t="s">
        <v>101</v>
      </c>
      <c r="Q421" s="878" t="s">
        <v>102</v>
      </c>
      <c r="R421" s="878" t="s">
        <v>103</v>
      </c>
      <c r="S421" s="879" t="s">
        <v>248</v>
      </c>
      <c r="T421" s="879" t="s">
        <v>147</v>
      </c>
      <c r="U421" s="960" t="s">
        <v>909</v>
      </c>
      <c r="V421" s="963"/>
      <c r="W421" s="118" t="s">
        <v>14</v>
      </c>
      <c r="X421" s="919" t="s">
        <v>244</v>
      </c>
      <c r="Y421" s="920" t="s">
        <v>21</v>
      </c>
      <c r="Z421" s="126" t="s">
        <v>53</v>
      </c>
      <c r="AA421" s="883"/>
      <c r="AB421" s="883" t="s">
        <v>275</v>
      </c>
      <c r="AC421" s="119" t="s">
        <v>28</v>
      </c>
      <c r="AD421" s="128" t="str">
        <f t="shared" si="212"/>
        <v>710_73_1370_5_112_41_A</v>
      </c>
      <c r="AE421" s="118"/>
      <c r="AF421" s="884" t="str">
        <f t="shared" si="213"/>
        <v>710_73_1370_5_112_41  Schnitte Heizungstechnik</v>
      </c>
    </row>
    <row r="422" spans="1:32" s="885" customFormat="1" ht="12.75" customHeight="1" x14ac:dyDescent="0.25">
      <c r="A422" s="874">
        <v>710</v>
      </c>
      <c r="B422" s="791">
        <v>73</v>
      </c>
      <c r="C422" s="875" t="s">
        <v>9</v>
      </c>
      <c r="D422" s="875" t="s">
        <v>98</v>
      </c>
      <c r="E422" s="119" t="s">
        <v>177</v>
      </c>
      <c r="F422" s="119" t="s">
        <v>841</v>
      </c>
      <c r="G422" s="951" t="s">
        <v>56</v>
      </c>
      <c r="H422" s="918">
        <v>44699</v>
      </c>
      <c r="I422" s="937" t="s">
        <v>1556</v>
      </c>
      <c r="J422" s="856" t="s">
        <v>904</v>
      </c>
      <c r="K422" s="118" t="s">
        <v>26</v>
      </c>
      <c r="L422" s="118" t="s">
        <v>904</v>
      </c>
      <c r="M422" s="859">
        <v>44718</v>
      </c>
      <c r="N422" s="859"/>
      <c r="O422" s="919"/>
      <c r="P422" s="959" t="s">
        <v>101</v>
      </c>
      <c r="Q422" s="878" t="s">
        <v>102</v>
      </c>
      <c r="R422" s="878" t="s">
        <v>103</v>
      </c>
      <c r="S422" s="879" t="s">
        <v>248</v>
      </c>
      <c r="T422" s="879" t="s">
        <v>147</v>
      </c>
      <c r="U422" s="960" t="s">
        <v>909</v>
      </c>
      <c r="V422" s="963"/>
      <c r="W422" s="118" t="s">
        <v>14</v>
      </c>
      <c r="X422" s="919" t="s">
        <v>244</v>
      </c>
      <c r="Y422" s="920" t="s">
        <v>21</v>
      </c>
      <c r="Z422" s="126" t="s">
        <v>53</v>
      </c>
      <c r="AA422" s="883"/>
      <c r="AB422" s="883" t="s">
        <v>275</v>
      </c>
      <c r="AC422" s="119" t="s">
        <v>28</v>
      </c>
      <c r="AD422" s="128" t="str">
        <f t="shared" si="212"/>
        <v>710_73_1370_5_112_41_B</v>
      </c>
      <c r="AE422" s="118"/>
      <c r="AF422" s="884" t="str">
        <f t="shared" si="213"/>
        <v>710_73_1370_5_112_41  Schnitte Heizungstechnik</v>
      </c>
    </row>
    <row r="423" spans="1:32" s="337" customFormat="1" ht="12.75" customHeight="1" x14ac:dyDescent="0.25">
      <c r="A423" s="28">
        <v>710</v>
      </c>
      <c r="B423" s="13">
        <v>73</v>
      </c>
      <c r="C423" s="7" t="s">
        <v>9</v>
      </c>
      <c r="D423" s="7" t="s">
        <v>98</v>
      </c>
      <c r="E423" s="20" t="s">
        <v>177</v>
      </c>
      <c r="F423" s="20" t="s">
        <v>841</v>
      </c>
      <c r="G423" s="932" t="s">
        <v>54</v>
      </c>
      <c r="H423" s="911">
        <v>44957</v>
      </c>
      <c r="I423" s="901" t="s">
        <v>1557</v>
      </c>
      <c r="J423" s="185" t="s">
        <v>904</v>
      </c>
      <c r="K423" s="5" t="s">
        <v>26</v>
      </c>
      <c r="L423" s="5" t="s">
        <v>904</v>
      </c>
      <c r="M423" s="135">
        <v>44971</v>
      </c>
      <c r="N423" s="859"/>
      <c r="O423" s="336"/>
      <c r="P423" s="538" t="s">
        <v>101</v>
      </c>
      <c r="Q423" s="8" t="s">
        <v>102</v>
      </c>
      <c r="R423" s="8" t="s">
        <v>103</v>
      </c>
      <c r="S423" s="17" t="s">
        <v>248</v>
      </c>
      <c r="T423" s="17" t="s">
        <v>147</v>
      </c>
      <c r="U423" s="41" t="s">
        <v>909</v>
      </c>
      <c r="V423" s="27"/>
      <c r="W423" s="5" t="s">
        <v>14</v>
      </c>
      <c r="X423" s="38" t="s">
        <v>244</v>
      </c>
      <c r="Y423" s="15" t="s">
        <v>21</v>
      </c>
      <c r="Z423" s="22" t="s">
        <v>53</v>
      </c>
      <c r="AA423" s="4"/>
      <c r="AB423" s="4" t="s">
        <v>275</v>
      </c>
      <c r="AC423" s="20" t="s">
        <v>28</v>
      </c>
      <c r="AD423" s="6" t="str">
        <f t="shared" ref="AD423:AD424" si="256">IF(A423="","",A423&amp;"_"&amp;B423&amp;"_"&amp;C423&amp;"_"&amp;D423&amp;"_"&amp;E423&amp;"_"&amp;F423&amp;"_"&amp;G423)</f>
        <v>710_73_1370_5_112_41_C</v>
      </c>
      <c r="AE423" s="5"/>
      <c r="AF423" s="45" t="str">
        <f t="shared" ref="AF423:AF424" si="257">IF(A423="","",A423&amp;"_"&amp;B423&amp;"_"&amp;C423&amp;"_"&amp;D423&amp;"_"&amp;E423&amp;"_"&amp;F423&amp;"  "&amp;U423)</f>
        <v>710_73_1370_5_112_41  Schnitte Heizungstechnik</v>
      </c>
    </row>
    <row r="424" spans="1:32" s="885" customFormat="1" ht="12.75" customHeight="1" x14ac:dyDescent="0.25">
      <c r="A424" s="874">
        <v>710</v>
      </c>
      <c r="B424" s="791">
        <v>73</v>
      </c>
      <c r="C424" s="875" t="s">
        <v>9</v>
      </c>
      <c r="D424" s="875" t="s">
        <v>98</v>
      </c>
      <c r="E424" s="119" t="s">
        <v>179</v>
      </c>
      <c r="F424" s="119" t="s">
        <v>25</v>
      </c>
      <c r="G424" s="951" t="s">
        <v>19</v>
      </c>
      <c r="H424" s="918">
        <v>43951</v>
      </c>
      <c r="I424" s="937" t="s">
        <v>1556</v>
      </c>
      <c r="J424" s="856" t="s">
        <v>904</v>
      </c>
      <c r="K424" s="118" t="s">
        <v>26</v>
      </c>
      <c r="L424" s="118" t="s">
        <v>904</v>
      </c>
      <c r="M424" s="859"/>
      <c r="N424" s="859"/>
      <c r="O424" s="919"/>
      <c r="P424" s="959" t="s">
        <v>101</v>
      </c>
      <c r="Q424" s="878" t="s">
        <v>102</v>
      </c>
      <c r="R424" s="878" t="s">
        <v>103</v>
      </c>
      <c r="S424" s="879" t="s">
        <v>248</v>
      </c>
      <c r="T424" s="879" t="s">
        <v>147</v>
      </c>
      <c r="U424" s="960" t="s">
        <v>148</v>
      </c>
      <c r="V424" s="963"/>
      <c r="W424" s="118" t="s">
        <v>14</v>
      </c>
      <c r="X424" s="919" t="s">
        <v>244</v>
      </c>
      <c r="Y424" s="920" t="s">
        <v>21</v>
      </c>
      <c r="Z424" s="126" t="s">
        <v>32</v>
      </c>
      <c r="AA424" s="883"/>
      <c r="AB424" s="883" t="s">
        <v>275</v>
      </c>
      <c r="AC424" s="119" t="s">
        <v>28</v>
      </c>
      <c r="AD424" s="128" t="str">
        <f t="shared" si="256"/>
        <v>710_73_1370_5_312_01_A</v>
      </c>
      <c r="AE424" s="118"/>
      <c r="AF424" s="884" t="str">
        <f t="shared" si="257"/>
        <v>710_73_1370_5_312_01  Schema</v>
      </c>
    </row>
    <row r="425" spans="1:32" s="885" customFormat="1" ht="12.75" customHeight="1" x14ac:dyDescent="0.25">
      <c r="A425" s="874">
        <v>710</v>
      </c>
      <c r="B425" s="791">
        <v>73</v>
      </c>
      <c r="C425" s="875" t="s">
        <v>9</v>
      </c>
      <c r="D425" s="875" t="s">
        <v>98</v>
      </c>
      <c r="E425" s="119" t="s">
        <v>179</v>
      </c>
      <c r="F425" s="119" t="s">
        <v>25</v>
      </c>
      <c r="G425" s="951" t="s">
        <v>56</v>
      </c>
      <c r="H425" s="918">
        <v>44123</v>
      </c>
      <c r="I425" s="937" t="s">
        <v>1556</v>
      </c>
      <c r="J425" s="856" t="s">
        <v>904</v>
      </c>
      <c r="K425" s="118" t="s">
        <v>26</v>
      </c>
      <c r="L425" s="118" t="s">
        <v>904</v>
      </c>
      <c r="M425" s="859">
        <v>44144</v>
      </c>
      <c r="N425" s="859">
        <v>44125</v>
      </c>
      <c r="O425" s="919"/>
      <c r="P425" s="959" t="s">
        <v>101</v>
      </c>
      <c r="Q425" s="878" t="s">
        <v>102</v>
      </c>
      <c r="R425" s="878" t="s">
        <v>103</v>
      </c>
      <c r="S425" s="879" t="s">
        <v>248</v>
      </c>
      <c r="T425" s="879" t="s">
        <v>147</v>
      </c>
      <c r="U425" s="960" t="s">
        <v>148</v>
      </c>
      <c r="V425" s="963"/>
      <c r="W425" s="118" t="s">
        <v>14</v>
      </c>
      <c r="X425" s="919" t="s">
        <v>244</v>
      </c>
      <c r="Y425" s="920" t="s">
        <v>21</v>
      </c>
      <c r="Z425" s="126" t="s">
        <v>32</v>
      </c>
      <c r="AA425" s="883"/>
      <c r="AB425" s="883" t="s">
        <v>275</v>
      </c>
      <c r="AC425" s="119" t="s">
        <v>28</v>
      </c>
      <c r="AD425" s="128" t="str">
        <f t="shared" ref="AD425" si="258">IF(A425="","",A425&amp;"_"&amp;B425&amp;"_"&amp;C425&amp;"_"&amp;D425&amp;"_"&amp;E425&amp;"_"&amp;F425&amp;"_"&amp;G425)</f>
        <v>710_73_1370_5_312_01_B</v>
      </c>
      <c r="AE425" s="118"/>
      <c r="AF425" s="884" t="str">
        <f t="shared" ref="AF425" si="259">IF(A425="","",A425&amp;"_"&amp;B425&amp;"_"&amp;C425&amp;"_"&amp;D425&amp;"_"&amp;E425&amp;"_"&amp;F425&amp;"  "&amp;U425)</f>
        <v>710_73_1370_5_312_01  Schema</v>
      </c>
    </row>
    <row r="426" spans="1:32" s="885" customFormat="1" ht="12.75" customHeight="1" x14ac:dyDescent="0.25">
      <c r="A426" s="874">
        <v>710</v>
      </c>
      <c r="B426" s="791">
        <v>73</v>
      </c>
      <c r="C426" s="875" t="s">
        <v>9</v>
      </c>
      <c r="D426" s="875" t="s">
        <v>98</v>
      </c>
      <c r="E426" s="119" t="s">
        <v>179</v>
      </c>
      <c r="F426" s="119" t="s">
        <v>25</v>
      </c>
      <c r="G426" s="951" t="s">
        <v>54</v>
      </c>
      <c r="H426" s="918">
        <v>44572</v>
      </c>
      <c r="I426" s="937" t="s">
        <v>1556</v>
      </c>
      <c r="J426" s="856" t="s">
        <v>904</v>
      </c>
      <c r="K426" s="118" t="s">
        <v>26</v>
      </c>
      <c r="L426" s="118" t="s">
        <v>904</v>
      </c>
      <c r="M426" s="859"/>
      <c r="N426" s="859"/>
      <c r="O426" s="919"/>
      <c r="P426" s="959" t="s">
        <v>101</v>
      </c>
      <c r="Q426" s="878" t="s">
        <v>102</v>
      </c>
      <c r="R426" s="878" t="s">
        <v>103</v>
      </c>
      <c r="S426" s="879" t="s">
        <v>248</v>
      </c>
      <c r="T426" s="879" t="s">
        <v>147</v>
      </c>
      <c r="U426" s="960" t="s">
        <v>148</v>
      </c>
      <c r="V426" s="963"/>
      <c r="W426" s="118" t="s">
        <v>14</v>
      </c>
      <c r="X426" s="919" t="s">
        <v>244</v>
      </c>
      <c r="Y426" s="920" t="s">
        <v>21</v>
      </c>
      <c r="Z426" s="126" t="s">
        <v>32</v>
      </c>
      <c r="AA426" s="883"/>
      <c r="AB426" s="883" t="s">
        <v>275</v>
      </c>
      <c r="AC426" s="119" t="s">
        <v>28</v>
      </c>
      <c r="AD426" s="128" t="str">
        <f t="shared" ref="AD426:AD427" si="260">IF(A426="","",A426&amp;"_"&amp;B426&amp;"_"&amp;C426&amp;"_"&amp;D426&amp;"_"&amp;E426&amp;"_"&amp;F426&amp;"_"&amp;G426)</f>
        <v>710_73_1370_5_312_01_C</v>
      </c>
      <c r="AE426" s="118"/>
      <c r="AF426" s="884" t="str">
        <f t="shared" ref="AF426:AF427" si="261">IF(A426="","",A426&amp;"_"&amp;B426&amp;"_"&amp;C426&amp;"_"&amp;D426&amp;"_"&amp;E426&amp;"_"&amp;F426&amp;"  "&amp;U426)</f>
        <v>710_73_1370_5_312_01  Schema</v>
      </c>
    </row>
    <row r="427" spans="1:32" s="885" customFormat="1" ht="12.75" customHeight="1" x14ac:dyDescent="0.25">
      <c r="A427" s="874">
        <v>710</v>
      </c>
      <c r="B427" s="791">
        <v>73</v>
      </c>
      <c r="C427" s="875" t="s">
        <v>9</v>
      </c>
      <c r="D427" s="875" t="s">
        <v>98</v>
      </c>
      <c r="E427" s="119" t="s">
        <v>179</v>
      </c>
      <c r="F427" s="119" t="s">
        <v>25</v>
      </c>
      <c r="G427" s="951" t="s">
        <v>752</v>
      </c>
      <c r="H427" s="918">
        <v>44642</v>
      </c>
      <c r="I427" s="937" t="s">
        <v>1556</v>
      </c>
      <c r="J427" s="856" t="s">
        <v>904</v>
      </c>
      <c r="K427" s="118" t="s">
        <v>26</v>
      </c>
      <c r="L427" s="118" t="s">
        <v>904</v>
      </c>
      <c r="M427" s="859">
        <v>44718</v>
      </c>
      <c r="N427" s="118"/>
      <c r="O427" s="919"/>
      <c r="P427" s="959" t="s">
        <v>101</v>
      </c>
      <c r="Q427" s="878" t="s">
        <v>102</v>
      </c>
      <c r="R427" s="878" t="s">
        <v>103</v>
      </c>
      <c r="S427" s="879" t="s">
        <v>248</v>
      </c>
      <c r="T427" s="879" t="s">
        <v>147</v>
      </c>
      <c r="U427" s="960" t="s">
        <v>148</v>
      </c>
      <c r="V427" s="963"/>
      <c r="W427" s="118" t="s">
        <v>14</v>
      </c>
      <c r="X427" s="919" t="s">
        <v>244</v>
      </c>
      <c r="Y427" s="920" t="s">
        <v>21</v>
      </c>
      <c r="Z427" s="126" t="s">
        <v>32</v>
      </c>
      <c r="AA427" s="883"/>
      <c r="AB427" s="883" t="s">
        <v>275</v>
      </c>
      <c r="AC427" s="119" t="s">
        <v>28</v>
      </c>
      <c r="AD427" s="128" t="str">
        <f t="shared" si="260"/>
        <v>710_73_1370_5_312_01_D</v>
      </c>
      <c r="AE427" s="118"/>
      <c r="AF427" s="884" t="str">
        <f t="shared" si="261"/>
        <v>710_73_1370_5_312_01  Schema</v>
      </c>
    </row>
    <row r="428" spans="1:32" s="337" customFormat="1" ht="12.75" customHeight="1" x14ac:dyDescent="0.25">
      <c r="A428" s="28">
        <v>710</v>
      </c>
      <c r="B428" s="13">
        <v>73</v>
      </c>
      <c r="C428" s="7" t="s">
        <v>9</v>
      </c>
      <c r="D428" s="7" t="s">
        <v>98</v>
      </c>
      <c r="E428" s="20" t="s">
        <v>179</v>
      </c>
      <c r="F428" s="20" t="s">
        <v>25</v>
      </c>
      <c r="G428" s="932" t="s">
        <v>961</v>
      </c>
      <c r="H428" s="911">
        <v>44987</v>
      </c>
      <c r="I428" s="901" t="s">
        <v>1557</v>
      </c>
      <c r="J428" s="185" t="s">
        <v>904</v>
      </c>
      <c r="K428" s="5" t="s">
        <v>26</v>
      </c>
      <c r="L428" s="5" t="s">
        <v>904</v>
      </c>
      <c r="M428" s="135">
        <v>45002</v>
      </c>
      <c r="N428" s="5"/>
      <c r="O428" s="336"/>
      <c r="P428" s="538" t="s">
        <v>101</v>
      </c>
      <c r="Q428" s="8" t="s">
        <v>102</v>
      </c>
      <c r="R428" s="8" t="s">
        <v>103</v>
      </c>
      <c r="S428" s="17" t="s">
        <v>248</v>
      </c>
      <c r="T428" s="17" t="s">
        <v>147</v>
      </c>
      <c r="U428" s="41" t="s">
        <v>148</v>
      </c>
      <c r="V428" s="27"/>
      <c r="W428" s="5" t="s">
        <v>14</v>
      </c>
      <c r="X428" s="38" t="s">
        <v>244</v>
      </c>
      <c r="Y428" s="15" t="s">
        <v>21</v>
      </c>
      <c r="Z428" s="22" t="s">
        <v>32</v>
      </c>
      <c r="AA428" s="4"/>
      <c r="AB428" s="4" t="s">
        <v>275</v>
      </c>
      <c r="AC428" s="20" t="s">
        <v>28</v>
      </c>
      <c r="AD428" s="6" t="str">
        <f t="shared" si="212"/>
        <v>710_73_1370_5_312_01_E</v>
      </c>
      <c r="AE428" s="5"/>
      <c r="AF428" s="45" t="str">
        <f t="shared" si="213"/>
        <v>710_73_1370_5_312_01  Schema</v>
      </c>
    </row>
    <row r="429" spans="1:32" s="337" customFormat="1" ht="12.75" customHeight="1" x14ac:dyDescent="0.25">
      <c r="A429" s="28"/>
      <c r="B429" s="13"/>
      <c r="C429" s="7"/>
      <c r="D429" s="7"/>
      <c r="E429" s="20"/>
      <c r="F429" s="20"/>
      <c r="G429" s="932"/>
      <c r="H429" s="911"/>
      <c r="I429" s="160"/>
      <c r="J429" s="185"/>
      <c r="K429" s="5"/>
      <c r="L429" s="5"/>
      <c r="M429" s="101"/>
      <c r="N429" s="5"/>
      <c r="O429" s="336"/>
      <c r="P429" s="538"/>
      <c r="Q429" s="8"/>
      <c r="R429" s="8"/>
      <c r="S429" s="17"/>
      <c r="T429" s="17"/>
      <c r="U429" s="41"/>
      <c r="V429" s="27"/>
      <c r="W429" s="5"/>
      <c r="X429" s="38"/>
      <c r="Y429" s="15"/>
      <c r="Z429" s="22"/>
      <c r="AA429" s="4"/>
      <c r="AB429" s="4"/>
      <c r="AC429" s="20"/>
      <c r="AD429" s="6"/>
      <c r="AE429" s="5"/>
      <c r="AF429" s="45"/>
    </row>
    <row r="430" spans="1:32" s="885" customFormat="1" ht="12.75" customHeight="1" x14ac:dyDescent="0.25">
      <c r="A430" s="874">
        <v>710</v>
      </c>
      <c r="B430" s="791">
        <v>73</v>
      </c>
      <c r="C430" s="875" t="s">
        <v>9</v>
      </c>
      <c r="D430" s="875" t="s">
        <v>98</v>
      </c>
      <c r="E430" s="119" t="s">
        <v>178</v>
      </c>
      <c r="F430" s="119" t="s">
        <v>905</v>
      </c>
      <c r="G430" s="951" t="s">
        <v>19</v>
      </c>
      <c r="H430" s="918">
        <v>43951</v>
      </c>
      <c r="I430" s="937" t="s">
        <v>1556</v>
      </c>
      <c r="J430" s="856" t="s">
        <v>904</v>
      </c>
      <c r="K430" s="118" t="s">
        <v>26</v>
      </c>
      <c r="L430" s="118" t="s">
        <v>904</v>
      </c>
      <c r="M430" s="859"/>
      <c r="N430" s="859"/>
      <c r="O430" s="919"/>
      <c r="P430" s="959" t="s">
        <v>101</v>
      </c>
      <c r="Q430" s="878" t="s">
        <v>102</v>
      </c>
      <c r="R430" s="878" t="s">
        <v>103</v>
      </c>
      <c r="S430" s="879" t="s">
        <v>248</v>
      </c>
      <c r="T430" s="879" t="s">
        <v>149</v>
      </c>
      <c r="U430" s="960" t="s">
        <v>299</v>
      </c>
      <c r="V430" s="963"/>
      <c r="W430" s="118" t="s">
        <v>14</v>
      </c>
      <c r="X430" s="919" t="s">
        <v>244</v>
      </c>
      <c r="Y430" s="920" t="s">
        <v>21</v>
      </c>
      <c r="Z430" s="126" t="s">
        <v>30</v>
      </c>
      <c r="AA430" s="883"/>
      <c r="AB430" s="883" t="s">
        <v>275</v>
      </c>
      <c r="AC430" s="119" t="s">
        <v>28</v>
      </c>
      <c r="AD430" s="128" t="str">
        <f t="shared" ref="AD430" si="262">IF(A430="","",A430&amp;"_"&amp;B430&amp;"_"&amp;C430&amp;"_"&amp;D430&amp;"_"&amp;E430&amp;"_"&amp;F430&amp;"_"&amp;G430)</f>
        <v>710_73_1370_5_113_00_A</v>
      </c>
      <c r="AE430" s="118"/>
      <c r="AF430" s="884" t="str">
        <f t="shared" ref="AF430" si="263">IF(A430="","",A430&amp;"_"&amp;B430&amp;"_"&amp;C430&amp;"_"&amp;D430&amp;"_"&amp;E430&amp;"_"&amp;F430&amp;"  "&amp;U430)</f>
        <v>710_73_1370_5_113_00  Grundriss RKW Übersichtsplan</v>
      </c>
    </row>
    <row r="431" spans="1:32" s="885" customFormat="1" ht="12.75" customHeight="1" x14ac:dyDescent="0.25">
      <c r="A431" s="874">
        <v>710</v>
      </c>
      <c r="B431" s="791">
        <v>73</v>
      </c>
      <c r="C431" s="875" t="s">
        <v>9</v>
      </c>
      <c r="D431" s="875" t="s">
        <v>98</v>
      </c>
      <c r="E431" s="119" t="s">
        <v>178</v>
      </c>
      <c r="F431" s="119" t="s">
        <v>905</v>
      </c>
      <c r="G431" s="951" t="s">
        <v>56</v>
      </c>
      <c r="H431" s="918">
        <v>44123</v>
      </c>
      <c r="I431" s="937" t="s">
        <v>1556</v>
      </c>
      <c r="J431" s="856" t="s">
        <v>904</v>
      </c>
      <c r="K431" s="118" t="s">
        <v>26</v>
      </c>
      <c r="L431" s="118" t="s">
        <v>904</v>
      </c>
      <c r="M431" s="859">
        <v>44144</v>
      </c>
      <c r="N431" s="859">
        <v>44125</v>
      </c>
      <c r="O431" s="919"/>
      <c r="P431" s="959" t="s">
        <v>101</v>
      </c>
      <c r="Q431" s="878" t="s">
        <v>102</v>
      </c>
      <c r="R431" s="878" t="s">
        <v>103</v>
      </c>
      <c r="S431" s="879" t="s">
        <v>248</v>
      </c>
      <c r="T431" s="879" t="s">
        <v>149</v>
      </c>
      <c r="U431" s="960" t="s">
        <v>299</v>
      </c>
      <c r="V431" s="963"/>
      <c r="W431" s="118" t="s">
        <v>14</v>
      </c>
      <c r="X431" s="919" t="s">
        <v>244</v>
      </c>
      <c r="Y431" s="920" t="s">
        <v>21</v>
      </c>
      <c r="Z431" s="126" t="s">
        <v>30</v>
      </c>
      <c r="AA431" s="883"/>
      <c r="AB431" s="883" t="s">
        <v>275</v>
      </c>
      <c r="AC431" s="119" t="s">
        <v>28</v>
      </c>
      <c r="AD431" s="128" t="str">
        <f t="shared" ref="AD431:AD432" si="264">IF(A431="","",A431&amp;"_"&amp;B431&amp;"_"&amp;C431&amp;"_"&amp;D431&amp;"_"&amp;E431&amp;"_"&amp;F431&amp;"_"&amp;G431)</f>
        <v>710_73_1370_5_113_00_B</v>
      </c>
      <c r="AE431" s="118"/>
      <c r="AF431" s="884" t="str">
        <f t="shared" ref="AF431:AF432" si="265">IF(A431="","",A431&amp;"_"&amp;B431&amp;"_"&amp;C431&amp;"_"&amp;D431&amp;"_"&amp;E431&amp;"_"&amp;F431&amp;"  "&amp;U431)</f>
        <v>710_73_1370_5_113_00  Grundriss RKW Übersichtsplan</v>
      </c>
    </row>
    <row r="432" spans="1:32" s="885" customFormat="1" ht="12.75" customHeight="1" x14ac:dyDescent="0.25">
      <c r="A432" s="874">
        <v>710</v>
      </c>
      <c r="B432" s="791">
        <v>73</v>
      </c>
      <c r="C432" s="875" t="s">
        <v>9</v>
      </c>
      <c r="D432" s="875" t="s">
        <v>98</v>
      </c>
      <c r="E432" s="119" t="s">
        <v>178</v>
      </c>
      <c r="F432" s="119" t="s">
        <v>905</v>
      </c>
      <c r="G432" s="951" t="s">
        <v>54</v>
      </c>
      <c r="H432" s="918">
        <v>44642</v>
      </c>
      <c r="I432" s="937" t="s">
        <v>1556</v>
      </c>
      <c r="J432" s="856" t="s">
        <v>904</v>
      </c>
      <c r="K432" s="118" t="s">
        <v>26</v>
      </c>
      <c r="L432" s="118" t="s">
        <v>904</v>
      </c>
      <c r="M432" s="859">
        <v>44718</v>
      </c>
      <c r="N432" s="118"/>
      <c r="O432" s="919"/>
      <c r="P432" s="959" t="s">
        <v>101</v>
      </c>
      <c r="Q432" s="878" t="s">
        <v>102</v>
      </c>
      <c r="R432" s="878" t="s">
        <v>103</v>
      </c>
      <c r="S432" s="879" t="s">
        <v>248</v>
      </c>
      <c r="T432" s="879" t="s">
        <v>149</v>
      </c>
      <c r="U432" s="960" t="s">
        <v>299</v>
      </c>
      <c r="V432" s="963"/>
      <c r="W432" s="118" t="s">
        <v>14</v>
      </c>
      <c r="X432" s="919" t="s">
        <v>244</v>
      </c>
      <c r="Y432" s="920" t="s">
        <v>21</v>
      </c>
      <c r="Z432" s="126" t="s">
        <v>30</v>
      </c>
      <c r="AA432" s="883"/>
      <c r="AB432" s="883" t="s">
        <v>275</v>
      </c>
      <c r="AC432" s="119" t="s">
        <v>28</v>
      </c>
      <c r="AD432" s="128" t="str">
        <f t="shared" si="264"/>
        <v>710_73_1370_5_113_00_C</v>
      </c>
      <c r="AE432" s="118"/>
      <c r="AF432" s="884" t="str">
        <f t="shared" si="265"/>
        <v>710_73_1370_5_113_00  Grundriss RKW Übersichtsplan</v>
      </c>
    </row>
    <row r="433" spans="1:32" s="337" customFormat="1" ht="12.75" customHeight="1" x14ac:dyDescent="0.25">
      <c r="A433" s="28">
        <v>710</v>
      </c>
      <c r="B433" s="13">
        <v>73</v>
      </c>
      <c r="C433" s="7" t="s">
        <v>9</v>
      </c>
      <c r="D433" s="7" t="s">
        <v>98</v>
      </c>
      <c r="E433" s="20" t="s">
        <v>178</v>
      </c>
      <c r="F433" s="20" t="s">
        <v>905</v>
      </c>
      <c r="G433" s="932" t="s">
        <v>752</v>
      </c>
      <c r="H433" s="911">
        <v>44957</v>
      </c>
      <c r="I433" s="901" t="s">
        <v>1557</v>
      </c>
      <c r="J433" s="185" t="s">
        <v>904</v>
      </c>
      <c r="K433" s="5" t="s">
        <v>26</v>
      </c>
      <c r="L433" s="5" t="s">
        <v>904</v>
      </c>
      <c r="M433" s="135">
        <v>44971</v>
      </c>
      <c r="N433" s="5"/>
      <c r="O433" s="336"/>
      <c r="P433" s="538" t="s">
        <v>101</v>
      </c>
      <c r="Q433" s="8" t="s">
        <v>102</v>
      </c>
      <c r="R433" s="8" t="s">
        <v>103</v>
      </c>
      <c r="S433" s="17" t="s">
        <v>248</v>
      </c>
      <c r="T433" s="17" t="s">
        <v>149</v>
      </c>
      <c r="U433" s="41" t="s">
        <v>299</v>
      </c>
      <c r="V433" s="27"/>
      <c r="W433" s="5" t="s">
        <v>14</v>
      </c>
      <c r="X433" s="38" t="s">
        <v>244</v>
      </c>
      <c r="Y433" s="15" t="s">
        <v>21</v>
      </c>
      <c r="Z433" s="22" t="s">
        <v>30</v>
      </c>
      <c r="AA433" s="4"/>
      <c r="AB433" s="4" t="s">
        <v>275</v>
      </c>
      <c r="AC433" s="20" t="s">
        <v>28</v>
      </c>
      <c r="AD433" s="6" t="str">
        <f t="shared" ref="AD433:AD529" si="266">IF(A433="","",A433&amp;"_"&amp;B433&amp;"_"&amp;C433&amp;"_"&amp;D433&amp;"_"&amp;E433&amp;"_"&amp;F433&amp;"_"&amp;G433)</f>
        <v>710_73_1370_5_113_00_D</v>
      </c>
      <c r="AE433" s="5"/>
      <c r="AF433" s="45" t="str">
        <f t="shared" ref="AF433:AF529" si="267">IF(A433="","",A433&amp;"_"&amp;B433&amp;"_"&amp;C433&amp;"_"&amp;D433&amp;"_"&amp;E433&amp;"_"&amp;F433&amp;"  "&amp;U433)</f>
        <v>710_73_1370_5_113_00  Grundriss RKW Übersichtsplan</v>
      </c>
    </row>
    <row r="434" spans="1:32" s="337" customFormat="1" ht="12.75" customHeight="1" x14ac:dyDescent="0.25">
      <c r="A434" s="28">
        <v>710</v>
      </c>
      <c r="B434" s="13">
        <v>73</v>
      </c>
      <c r="C434" s="7" t="s">
        <v>9</v>
      </c>
      <c r="D434" s="7" t="s">
        <v>98</v>
      </c>
      <c r="E434" s="20" t="s">
        <v>178</v>
      </c>
      <c r="F434" s="20" t="s">
        <v>25</v>
      </c>
      <c r="G434" s="932" t="s">
        <v>19</v>
      </c>
      <c r="H434" s="911">
        <v>43951</v>
      </c>
      <c r="I434" s="901" t="s">
        <v>1557</v>
      </c>
      <c r="J434" s="185" t="s">
        <v>904</v>
      </c>
      <c r="K434" s="5" t="s">
        <v>26</v>
      </c>
      <c r="L434" s="5" t="s">
        <v>904</v>
      </c>
      <c r="M434" s="135">
        <v>44144</v>
      </c>
      <c r="N434" s="5"/>
      <c r="O434" s="336"/>
      <c r="P434" s="538" t="s">
        <v>101</v>
      </c>
      <c r="Q434" s="8" t="s">
        <v>102</v>
      </c>
      <c r="R434" s="8" t="s">
        <v>103</v>
      </c>
      <c r="S434" s="17" t="s">
        <v>248</v>
      </c>
      <c r="T434" s="17" t="s">
        <v>149</v>
      </c>
      <c r="U434" s="41" t="s">
        <v>910</v>
      </c>
      <c r="V434" s="27"/>
      <c r="W434" s="5" t="s">
        <v>14</v>
      </c>
      <c r="X434" s="38" t="s">
        <v>244</v>
      </c>
      <c r="Y434" s="15" t="s">
        <v>21</v>
      </c>
      <c r="Z434" s="22" t="s">
        <v>53</v>
      </c>
      <c r="AA434" s="4"/>
      <c r="AB434" s="4" t="s">
        <v>275</v>
      </c>
      <c r="AC434" s="20" t="s">
        <v>28</v>
      </c>
      <c r="AD434" s="6" t="str">
        <f t="shared" si="266"/>
        <v>710_73_1370_5_113_01_A</v>
      </c>
      <c r="AE434" s="5"/>
      <c r="AF434" s="45" t="str">
        <f t="shared" si="267"/>
        <v>710_73_1370_5_113_01  Grundriss RKW Planausschnitt 1 - Achse A-I / 1-9</v>
      </c>
    </row>
    <row r="435" spans="1:32" s="337" customFormat="1" ht="12.75" customHeight="1" x14ac:dyDescent="0.25">
      <c r="A435" s="28">
        <v>710</v>
      </c>
      <c r="B435" s="13">
        <v>73</v>
      </c>
      <c r="C435" s="7" t="s">
        <v>9</v>
      </c>
      <c r="D435" s="7" t="s">
        <v>98</v>
      </c>
      <c r="E435" s="20" t="s">
        <v>178</v>
      </c>
      <c r="F435" s="20" t="s">
        <v>29</v>
      </c>
      <c r="G435" s="932" t="s">
        <v>19</v>
      </c>
      <c r="H435" s="911">
        <v>43951</v>
      </c>
      <c r="I435" s="901" t="s">
        <v>1557</v>
      </c>
      <c r="J435" s="185" t="s">
        <v>904</v>
      </c>
      <c r="K435" s="5" t="s">
        <v>26</v>
      </c>
      <c r="L435" s="5" t="s">
        <v>904</v>
      </c>
      <c r="M435" s="135">
        <v>44144</v>
      </c>
      <c r="N435" s="5"/>
      <c r="O435" s="336"/>
      <c r="P435" s="538" t="s">
        <v>101</v>
      </c>
      <c r="Q435" s="8" t="s">
        <v>102</v>
      </c>
      <c r="R435" s="8" t="s">
        <v>103</v>
      </c>
      <c r="S435" s="17" t="s">
        <v>248</v>
      </c>
      <c r="T435" s="17" t="s">
        <v>149</v>
      </c>
      <c r="U435" s="41" t="s">
        <v>911</v>
      </c>
      <c r="V435" s="27"/>
      <c r="W435" s="5" t="s">
        <v>14</v>
      </c>
      <c r="X435" s="38" t="s">
        <v>244</v>
      </c>
      <c r="Y435" s="15" t="s">
        <v>21</v>
      </c>
      <c r="Z435" s="22" t="s">
        <v>53</v>
      </c>
      <c r="AA435" s="4"/>
      <c r="AB435" s="4" t="s">
        <v>275</v>
      </c>
      <c r="AC435" s="20" t="s">
        <v>294</v>
      </c>
      <c r="AD435" s="6" t="str">
        <f t="shared" si="266"/>
        <v>710_73_1370_5_113_02_A</v>
      </c>
      <c r="AE435" s="5"/>
      <c r="AF435" s="45" t="str">
        <f t="shared" si="267"/>
        <v>710_73_1370_5_113_02  Grundriss RKW Planausschnitt 2 - Achse I-O / 1-9</v>
      </c>
    </row>
    <row r="436" spans="1:32" s="885" customFormat="1" ht="12.75" customHeight="1" x14ac:dyDescent="0.25">
      <c r="A436" s="874">
        <v>710</v>
      </c>
      <c r="B436" s="791">
        <v>73</v>
      </c>
      <c r="C436" s="875" t="s">
        <v>9</v>
      </c>
      <c r="D436" s="875" t="s">
        <v>98</v>
      </c>
      <c r="E436" s="119" t="s">
        <v>178</v>
      </c>
      <c r="F436" s="119" t="s">
        <v>31</v>
      </c>
      <c r="G436" s="951" t="s">
        <v>19</v>
      </c>
      <c r="H436" s="918">
        <v>43951</v>
      </c>
      <c r="I436" s="937" t="s">
        <v>1556</v>
      </c>
      <c r="J436" s="856" t="s">
        <v>904</v>
      </c>
      <c r="K436" s="118" t="s">
        <v>26</v>
      </c>
      <c r="L436" s="118" t="s">
        <v>904</v>
      </c>
      <c r="M436" s="859"/>
      <c r="N436" s="859"/>
      <c r="O436" s="919"/>
      <c r="P436" s="959" t="s">
        <v>101</v>
      </c>
      <c r="Q436" s="878" t="s">
        <v>102</v>
      </c>
      <c r="R436" s="878" t="s">
        <v>103</v>
      </c>
      <c r="S436" s="879" t="s">
        <v>248</v>
      </c>
      <c r="T436" s="879" t="s">
        <v>149</v>
      </c>
      <c r="U436" s="960" t="s">
        <v>300</v>
      </c>
      <c r="V436" s="963"/>
      <c r="W436" s="118" t="s">
        <v>14</v>
      </c>
      <c r="X436" s="919" t="s">
        <v>244</v>
      </c>
      <c r="Y436" s="920" t="s">
        <v>21</v>
      </c>
      <c r="Z436" s="126" t="s">
        <v>53</v>
      </c>
      <c r="AA436" s="883"/>
      <c r="AB436" s="883" t="s">
        <v>275</v>
      </c>
      <c r="AC436" s="119" t="s">
        <v>28</v>
      </c>
      <c r="AD436" s="128" t="str">
        <f t="shared" si="266"/>
        <v>710_73_1370_5_113_03_A</v>
      </c>
      <c r="AE436" s="118"/>
      <c r="AF436" s="884" t="str">
        <f t="shared" si="267"/>
        <v>710_73_1370_5_113_03  Grundriss RKW Planausschnitt 3 - Achse N-Y / 1-9</v>
      </c>
    </row>
    <row r="437" spans="1:32" s="885" customFormat="1" ht="12.75" customHeight="1" x14ac:dyDescent="0.25">
      <c r="A437" s="874">
        <v>710</v>
      </c>
      <c r="B437" s="791">
        <v>73</v>
      </c>
      <c r="C437" s="875" t="s">
        <v>9</v>
      </c>
      <c r="D437" s="875" t="s">
        <v>98</v>
      </c>
      <c r="E437" s="119" t="s">
        <v>178</v>
      </c>
      <c r="F437" s="119" t="s">
        <v>31</v>
      </c>
      <c r="G437" s="951" t="s">
        <v>56</v>
      </c>
      <c r="H437" s="918">
        <v>44123</v>
      </c>
      <c r="I437" s="937" t="s">
        <v>1556</v>
      </c>
      <c r="J437" s="856" t="s">
        <v>904</v>
      </c>
      <c r="K437" s="118" t="s">
        <v>26</v>
      </c>
      <c r="L437" s="118" t="s">
        <v>904</v>
      </c>
      <c r="M437" s="859">
        <v>44144</v>
      </c>
      <c r="N437" s="859">
        <v>44125</v>
      </c>
      <c r="O437" s="919"/>
      <c r="P437" s="959" t="s">
        <v>101</v>
      </c>
      <c r="Q437" s="878" t="s">
        <v>102</v>
      </c>
      <c r="R437" s="878" t="s">
        <v>103</v>
      </c>
      <c r="S437" s="879" t="s">
        <v>248</v>
      </c>
      <c r="T437" s="879" t="s">
        <v>149</v>
      </c>
      <c r="U437" s="960" t="s">
        <v>300</v>
      </c>
      <c r="V437" s="963"/>
      <c r="W437" s="118" t="s">
        <v>14</v>
      </c>
      <c r="X437" s="919" t="s">
        <v>244</v>
      </c>
      <c r="Y437" s="920" t="s">
        <v>21</v>
      </c>
      <c r="Z437" s="126" t="s">
        <v>53</v>
      </c>
      <c r="AA437" s="883"/>
      <c r="AB437" s="883" t="s">
        <v>275</v>
      </c>
      <c r="AC437" s="119" t="s">
        <v>28</v>
      </c>
      <c r="AD437" s="128" t="str">
        <f t="shared" ref="AD437:AD438" si="268">IF(A437="","",A437&amp;"_"&amp;B437&amp;"_"&amp;C437&amp;"_"&amp;D437&amp;"_"&amp;E437&amp;"_"&amp;F437&amp;"_"&amp;G437)</f>
        <v>710_73_1370_5_113_03_B</v>
      </c>
      <c r="AE437" s="118"/>
      <c r="AF437" s="884" t="str">
        <f t="shared" ref="AF437:AF438" si="269">IF(A437="","",A437&amp;"_"&amp;B437&amp;"_"&amp;C437&amp;"_"&amp;D437&amp;"_"&amp;E437&amp;"_"&amp;F437&amp;"  "&amp;U437)</f>
        <v>710_73_1370_5_113_03  Grundriss RKW Planausschnitt 3 - Achse N-Y / 1-9</v>
      </c>
    </row>
    <row r="438" spans="1:32" s="885" customFormat="1" ht="12.75" customHeight="1" x14ac:dyDescent="0.25">
      <c r="A438" s="874">
        <v>710</v>
      </c>
      <c r="B438" s="791">
        <v>73</v>
      </c>
      <c r="C438" s="875" t="s">
        <v>9</v>
      </c>
      <c r="D438" s="875" t="s">
        <v>98</v>
      </c>
      <c r="E438" s="119" t="s">
        <v>178</v>
      </c>
      <c r="F438" s="119" t="s">
        <v>31</v>
      </c>
      <c r="G438" s="951" t="s">
        <v>54</v>
      </c>
      <c r="H438" s="918">
        <v>44642</v>
      </c>
      <c r="I438" s="937" t="s">
        <v>1556</v>
      </c>
      <c r="J438" s="856" t="s">
        <v>904</v>
      </c>
      <c r="K438" s="118" t="s">
        <v>26</v>
      </c>
      <c r="L438" s="118" t="s">
        <v>904</v>
      </c>
      <c r="M438" s="859">
        <v>44718</v>
      </c>
      <c r="N438" s="118"/>
      <c r="O438" s="919"/>
      <c r="P438" s="959" t="s">
        <v>101</v>
      </c>
      <c r="Q438" s="878" t="s">
        <v>102</v>
      </c>
      <c r="R438" s="878" t="s">
        <v>103</v>
      </c>
      <c r="S438" s="879" t="s">
        <v>248</v>
      </c>
      <c r="T438" s="879" t="s">
        <v>149</v>
      </c>
      <c r="U438" s="960" t="s">
        <v>300</v>
      </c>
      <c r="V438" s="963"/>
      <c r="W438" s="118" t="s">
        <v>14</v>
      </c>
      <c r="X438" s="919" t="s">
        <v>244</v>
      </c>
      <c r="Y438" s="920" t="s">
        <v>21</v>
      </c>
      <c r="Z438" s="126" t="s">
        <v>53</v>
      </c>
      <c r="AA438" s="883"/>
      <c r="AB438" s="883" t="s">
        <v>275</v>
      </c>
      <c r="AC438" s="119" t="s">
        <v>28</v>
      </c>
      <c r="AD438" s="128" t="str">
        <f t="shared" si="268"/>
        <v>710_73_1370_5_113_03_C</v>
      </c>
      <c r="AE438" s="118"/>
      <c r="AF438" s="884" t="str">
        <f t="shared" si="269"/>
        <v>710_73_1370_5_113_03  Grundriss RKW Planausschnitt 3 - Achse N-Y / 1-9</v>
      </c>
    </row>
    <row r="439" spans="1:32" s="337" customFormat="1" ht="12.75" customHeight="1" x14ac:dyDescent="0.25">
      <c r="A439" s="28">
        <v>710</v>
      </c>
      <c r="B439" s="13">
        <v>73</v>
      </c>
      <c r="C439" s="7" t="s">
        <v>9</v>
      </c>
      <c r="D439" s="7" t="s">
        <v>98</v>
      </c>
      <c r="E439" s="20" t="s">
        <v>178</v>
      </c>
      <c r="F439" s="20" t="s">
        <v>31</v>
      </c>
      <c r="G439" s="932" t="s">
        <v>752</v>
      </c>
      <c r="H439" s="911">
        <v>44957</v>
      </c>
      <c r="I439" s="901" t="s">
        <v>1557</v>
      </c>
      <c r="J439" s="185" t="s">
        <v>904</v>
      </c>
      <c r="K439" s="5" t="s">
        <v>26</v>
      </c>
      <c r="L439" s="5" t="s">
        <v>904</v>
      </c>
      <c r="M439" s="135">
        <v>44971</v>
      </c>
      <c r="N439" s="5"/>
      <c r="O439" s="336"/>
      <c r="P439" s="538" t="s">
        <v>101</v>
      </c>
      <c r="Q439" s="8" t="s">
        <v>102</v>
      </c>
      <c r="R439" s="8" t="s">
        <v>103</v>
      </c>
      <c r="S439" s="17" t="s">
        <v>248</v>
      </c>
      <c r="T439" s="17" t="s">
        <v>149</v>
      </c>
      <c r="U439" s="41" t="s">
        <v>300</v>
      </c>
      <c r="V439" s="27"/>
      <c r="W439" s="5" t="s">
        <v>14</v>
      </c>
      <c r="X439" s="38" t="s">
        <v>244</v>
      </c>
      <c r="Y439" s="15" t="s">
        <v>21</v>
      </c>
      <c r="Z439" s="22" t="s">
        <v>53</v>
      </c>
      <c r="AA439" s="4"/>
      <c r="AB439" s="4" t="s">
        <v>275</v>
      </c>
      <c r="AC439" s="20" t="s">
        <v>28</v>
      </c>
      <c r="AD439" s="6" t="str">
        <f t="shared" si="266"/>
        <v>710_73_1370_5_113_03_D</v>
      </c>
      <c r="AE439" s="5"/>
      <c r="AF439" s="45" t="str">
        <f t="shared" si="267"/>
        <v>710_73_1370_5_113_03  Grundriss RKW Planausschnitt 3 - Achse N-Y / 1-9</v>
      </c>
    </row>
    <row r="440" spans="1:32" s="337" customFormat="1" ht="12.75" customHeight="1" x14ac:dyDescent="0.25">
      <c r="A440" s="28">
        <v>710</v>
      </c>
      <c r="B440" s="13">
        <v>73</v>
      </c>
      <c r="C440" s="7" t="s">
        <v>9</v>
      </c>
      <c r="D440" s="7" t="s">
        <v>98</v>
      </c>
      <c r="E440" s="20" t="s">
        <v>178</v>
      </c>
      <c r="F440" s="20" t="s">
        <v>33</v>
      </c>
      <c r="G440" s="932" t="s">
        <v>19</v>
      </c>
      <c r="H440" s="911">
        <v>43951</v>
      </c>
      <c r="I440" s="901" t="s">
        <v>1557</v>
      </c>
      <c r="J440" s="185" t="s">
        <v>904</v>
      </c>
      <c r="K440" s="5" t="s">
        <v>26</v>
      </c>
      <c r="L440" s="5" t="s">
        <v>904</v>
      </c>
      <c r="M440" s="135">
        <v>44144</v>
      </c>
      <c r="N440" s="5"/>
      <c r="O440" s="336"/>
      <c r="P440" s="538" t="s">
        <v>101</v>
      </c>
      <c r="Q440" s="8" t="s">
        <v>102</v>
      </c>
      <c r="R440" s="8" t="s">
        <v>103</v>
      </c>
      <c r="S440" s="17" t="s">
        <v>248</v>
      </c>
      <c r="T440" s="17" t="s">
        <v>149</v>
      </c>
      <c r="U440" s="41" t="s">
        <v>912</v>
      </c>
      <c r="V440" s="27"/>
      <c r="W440" s="5" t="s">
        <v>14</v>
      </c>
      <c r="X440" s="38" t="s">
        <v>244</v>
      </c>
      <c r="Y440" s="15" t="s">
        <v>21</v>
      </c>
      <c r="Z440" s="22" t="s">
        <v>53</v>
      </c>
      <c r="AA440" s="4"/>
      <c r="AB440" s="4" t="s">
        <v>275</v>
      </c>
      <c r="AC440" s="20" t="s">
        <v>28</v>
      </c>
      <c r="AD440" s="6" t="str">
        <f t="shared" si="266"/>
        <v>710_73_1370_5_113_04_A</v>
      </c>
      <c r="AE440" s="5"/>
      <c r="AF440" s="45" t="str">
        <f t="shared" si="267"/>
        <v>710_73_1370_5_113_04  Grundriss RKW Planausschnitt 4 - Achse N-Y / 6-19</v>
      </c>
    </row>
    <row r="441" spans="1:32" s="337" customFormat="1" ht="12.75" customHeight="1" x14ac:dyDescent="0.25">
      <c r="A441" s="28">
        <v>710</v>
      </c>
      <c r="B441" s="13">
        <v>73</v>
      </c>
      <c r="C441" s="7" t="s">
        <v>9</v>
      </c>
      <c r="D441" s="7" t="s">
        <v>98</v>
      </c>
      <c r="E441" s="20" t="s">
        <v>178</v>
      </c>
      <c r="F441" s="20" t="s">
        <v>36</v>
      </c>
      <c r="G441" s="932" t="s">
        <v>19</v>
      </c>
      <c r="H441" s="911">
        <v>43951</v>
      </c>
      <c r="I441" s="901" t="s">
        <v>1557</v>
      </c>
      <c r="J441" s="185" t="s">
        <v>904</v>
      </c>
      <c r="K441" s="5" t="s">
        <v>26</v>
      </c>
      <c r="L441" s="5" t="s">
        <v>904</v>
      </c>
      <c r="M441" s="135">
        <v>44144</v>
      </c>
      <c r="N441" s="5"/>
      <c r="O441" s="336"/>
      <c r="P441" s="538" t="s">
        <v>101</v>
      </c>
      <c r="Q441" s="8" t="s">
        <v>102</v>
      </c>
      <c r="R441" s="8" t="s">
        <v>103</v>
      </c>
      <c r="S441" s="17" t="s">
        <v>248</v>
      </c>
      <c r="T441" s="17" t="s">
        <v>149</v>
      </c>
      <c r="U441" s="41" t="s">
        <v>913</v>
      </c>
      <c r="V441" s="27"/>
      <c r="W441" s="5" t="s">
        <v>14</v>
      </c>
      <c r="X441" s="38" t="s">
        <v>244</v>
      </c>
      <c r="Y441" s="15" t="s">
        <v>21</v>
      </c>
      <c r="Z441" s="22" t="s">
        <v>53</v>
      </c>
      <c r="AA441" s="4"/>
      <c r="AB441" s="4" t="s">
        <v>275</v>
      </c>
      <c r="AC441" s="20" t="s">
        <v>294</v>
      </c>
      <c r="AD441" s="6" t="str">
        <f t="shared" si="266"/>
        <v>710_73_1370_5_113_05_A</v>
      </c>
      <c r="AE441" s="5"/>
      <c r="AF441" s="45" t="str">
        <f t="shared" si="267"/>
        <v>710_73_1370_5_113_05  Grundriss RKW Planausschnitt 5 - Achse I-O / 6-19</v>
      </c>
    </row>
    <row r="442" spans="1:32" s="337" customFormat="1" ht="12.75" customHeight="1" x14ac:dyDescent="0.25">
      <c r="A442" s="28">
        <v>710</v>
      </c>
      <c r="B442" s="13">
        <v>73</v>
      </c>
      <c r="C442" s="7" t="s">
        <v>9</v>
      </c>
      <c r="D442" s="7" t="s">
        <v>98</v>
      </c>
      <c r="E442" s="20" t="s">
        <v>178</v>
      </c>
      <c r="F442" s="20" t="s">
        <v>49</v>
      </c>
      <c r="G442" s="932" t="s">
        <v>19</v>
      </c>
      <c r="H442" s="911">
        <v>43951</v>
      </c>
      <c r="I442" s="901" t="s">
        <v>1557</v>
      </c>
      <c r="J442" s="185" t="s">
        <v>904</v>
      </c>
      <c r="K442" s="5" t="s">
        <v>26</v>
      </c>
      <c r="L442" s="5" t="s">
        <v>904</v>
      </c>
      <c r="M442" s="135">
        <v>44144</v>
      </c>
      <c r="N442" s="5"/>
      <c r="O442" s="336"/>
      <c r="P442" s="538" t="s">
        <v>101</v>
      </c>
      <c r="Q442" s="8" t="s">
        <v>102</v>
      </c>
      <c r="R442" s="8" t="s">
        <v>103</v>
      </c>
      <c r="S442" s="17" t="s">
        <v>248</v>
      </c>
      <c r="T442" s="17" t="s">
        <v>149</v>
      </c>
      <c r="U442" s="41" t="s">
        <v>914</v>
      </c>
      <c r="V442" s="27"/>
      <c r="W442" s="5" t="s">
        <v>14</v>
      </c>
      <c r="X442" s="38" t="s">
        <v>244</v>
      </c>
      <c r="Y442" s="15" t="s">
        <v>21</v>
      </c>
      <c r="Z442" s="22" t="s">
        <v>53</v>
      </c>
      <c r="AA442" s="4"/>
      <c r="AB442" s="4" t="s">
        <v>275</v>
      </c>
      <c r="AC442" s="20" t="s">
        <v>28</v>
      </c>
      <c r="AD442" s="6" t="str">
        <f t="shared" si="266"/>
        <v>710_73_1370_5_113_06_A</v>
      </c>
      <c r="AE442" s="5"/>
      <c r="AF442" s="45" t="str">
        <f t="shared" si="267"/>
        <v>710_73_1370_5_113_06  Grundriss RKW Planausschnitt 6 - Achse A-I / 6-19</v>
      </c>
    </row>
    <row r="443" spans="1:32" s="885" customFormat="1" ht="12.75" customHeight="1" x14ac:dyDescent="0.25">
      <c r="A443" s="874">
        <v>710</v>
      </c>
      <c r="B443" s="791">
        <v>73</v>
      </c>
      <c r="C443" s="875" t="s">
        <v>9</v>
      </c>
      <c r="D443" s="875" t="s">
        <v>98</v>
      </c>
      <c r="E443" s="119" t="s">
        <v>178</v>
      </c>
      <c r="F443" s="119" t="s">
        <v>279</v>
      </c>
      <c r="G443" s="951" t="s">
        <v>19</v>
      </c>
      <c r="H443" s="918">
        <v>43951</v>
      </c>
      <c r="I443" s="937" t="s">
        <v>1556</v>
      </c>
      <c r="J443" s="856" t="s">
        <v>904</v>
      </c>
      <c r="K443" s="118" t="s">
        <v>26</v>
      </c>
      <c r="L443" s="118" t="s">
        <v>904</v>
      </c>
      <c r="M443" s="859"/>
      <c r="N443" s="859"/>
      <c r="O443" s="919"/>
      <c r="P443" s="959" t="s">
        <v>101</v>
      </c>
      <c r="Q443" s="878" t="s">
        <v>102</v>
      </c>
      <c r="R443" s="878" t="s">
        <v>103</v>
      </c>
      <c r="S443" s="879" t="s">
        <v>248</v>
      </c>
      <c r="T443" s="879" t="s">
        <v>149</v>
      </c>
      <c r="U443" s="960" t="s">
        <v>286</v>
      </c>
      <c r="V443" s="963"/>
      <c r="W443" s="118" t="s">
        <v>14</v>
      </c>
      <c r="X443" s="919" t="s">
        <v>244</v>
      </c>
      <c r="Y443" s="920" t="s">
        <v>21</v>
      </c>
      <c r="Z443" s="126" t="s">
        <v>30</v>
      </c>
      <c r="AA443" s="883"/>
      <c r="AB443" s="883" t="s">
        <v>275</v>
      </c>
      <c r="AC443" s="119" t="s">
        <v>28</v>
      </c>
      <c r="AD443" s="128" t="str">
        <f t="shared" si="266"/>
        <v>710_73_1370_5_113_10_A</v>
      </c>
      <c r="AE443" s="118"/>
      <c r="AF443" s="884" t="str">
        <f t="shared" si="267"/>
        <v>710_73_1370_5_113_10  Grundriss unten Übersichtsplan</v>
      </c>
    </row>
    <row r="444" spans="1:32" s="885" customFormat="1" ht="12.75" customHeight="1" x14ac:dyDescent="0.25">
      <c r="A444" s="874">
        <v>710</v>
      </c>
      <c r="B444" s="791">
        <v>73</v>
      </c>
      <c r="C444" s="875" t="s">
        <v>9</v>
      </c>
      <c r="D444" s="875" t="s">
        <v>98</v>
      </c>
      <c r="E444" s="119" t="s">
        <v>178</v>
      </c>
      <c r="F444" s="119" t="s">
        <v>279</v>
      </c>
      <c r="G444" s="951" t="s">
        <v>56</v>
      </c>
      <c r="H444" s="918">
        <v>44123</v>
      </c>
      <c r="I444" s="937" t="s">
        <v>1556</v>
      </c>
      <c r="J444" s="856" t="s">
        <v>904</v>
      </c>
      <c r="K444" s="118" t="s">
        <v>26</v>
      </c>
      <c r="L444" s="118" t="s">
        <v>904</v>
      </c>
      <c r="M444" s="859">
        <v>44144</v>
      </c>
      <c r="N444" s="859">
        <v>44125</v>
      </c>
      <c r="O444" s="919"/>
      <c r="P444" s="959" t="s">
        <v>101</v>
      </c>
      <c r="Q444" s="878" t="s">
        <v>102</v>
      </c>
      <c r="R444" s="878" t="s">
        <v>103</v>
      </c>
      <c r="S444" s="879" t="s">
        <v>248</v>
      </c>
      <c r="T444" s="879" t="s">
        <v>149</v>
      </c>
      <c r="U444" s="960" t="s">
        <v>286</v>
      </c>
      <c r="V444" s="963"/>
      <c r="W444" s="118" t="s">
        <v>14</v>
      </c>
      <c r="X444" s="919" t="s">
        <v>244</v>
      </c>
      <c r="Y444" s="920" t="s">
        <v>21</v>
      </c>
      <c r="Z444" s="126" t="s">
        <v>30</v>
      </c>
      <c r="AA444" s="883"/>
      <c r="AB444" s="883" t="s">
        <v>275</v>
      </c>
      <c r="AC444" s="119" t="s">
        <v>28</v>
      </c>
      <c r="AD444" s="128" t="str">
        <f t="shared" ref="AD444" si="270">IF(A444="","",A444&amp;"_"&amp;B444&amp;"_"&amp;C444&amp;"_"&amp;D444&amp;"_"&amp;E444&amp;"_"&amp;F444&amp;"_"&amp;G444)</f>
        <v>710_73_1370_5_113_10_B</v>
      </c>
      <c r="AE444" s="118"/>
      <c r="AF444" s="884" t="str">
        <f t="shared" ref="AF444" si="271">IF(A444="","",A444&amp;"_"&amp;B444&amp;"_"&amp;C444&amp;"_"&amp;D444&amp;"_"&amp;E444&amp;"_"&amp;F444&amp;"  "&amp;U444)</f>
        <v>710_73_1370_5_113_10  Grundriss unten Übersichtsplan</v>
      </c>
    </row>
    <row r="445" spans="1:32" s="885" customFormat="1" ht="12.75" customHeight="1" x14ac:dyDescent="0.25">
      <c r="A445" s="874">
        <v>710</v>
      </c>
      <c r="B445" s="791">
        <v>73</v>
      </c>
      <c r="C445" s="875" t="s">
        <v>9</v>
      </c>
      <c r="D445" s="875" t="s">
        <v>98</v>
      </c>
      <c r="E445" s="119" t="s">
        <v>178</v>
      </c>
      <c r="F445" s="119" t="s">
        <v>279</v>
      </c>
      <c r="G445" s="951" t="s">
        <v>54</v>
      </c>
      <c r="H445" s="918">
        <v>44642</v>
      </c>
      <c r="I445" s="937" t="s">
        <v>1556</v>
      </c>
      <c r="J445" s="856" t="s">
        <v>904</v>
      </c>
      <c r="K445" s="118" t="s">
        <v>26</v>
      </c>
      <c r="L445" s="118" t="s">
        <v>904</v>
      </c>
      <c r="M445" s="859"/>
      <c r="N445" s="859"/>
      <c r="O445" s="919"/>
      <c r="P445" s="959" t="s">
        <v>101</v>
      </c>
      <c r="Q445" s="878" t="s">
        <v>102</v>
      </c>
      <c r="R445" s="878" t="s">
        <v>103</v>
      </c>
      <c r="S445" s="879" t="s">
        <v>248</v>
      </c>
      <c r="T445" s="879" t="s">
        <v>149</v>
      </c>
      <c r="U445" s="960" t="s">
        <v>286</v>
      </c>
      <c r="V445" s="963"/>
      <c r="W445" s="118" t="s">
        <v>14</v>
      </c>
      <c r="X445" s="919" t="s">
        <v>244</v>
      </c>
      <c r="Y445" s="920" t="s">
        <v>21</v>
      </c>
      <c r="Z445" s="126" t="s">
        <v>30</v>
      </c>
      <c r="AA445" s="883"/>
      <c r="AB445" s="883" t="s">
        <v>275</v>
      </c>
      <c r="AC445" s="119" t="s">
        <v>28</v>
      </c>
      <c r="AD445" s="128" t="str">
        <f t="shared" ref="AD445:AD446" si="272">IF(A445="","",A445&amp;"_"&amp;B445&amp;"_"&amp;C445&amp;"_"&amp;D445&amp;"_"&amp;E445&amp;"_"&amp;F445&amp;"_"&amp;G445)</f>
        <v>710_73_1370_5_113_10_C</v>
      </c>
      <c r="AE445" s="118"/>
      <c r="AF445" s="884" t="str">
        <f t="shared" ref="AF445:AF446" si="273">IF(A445="","",A445&amp;"_"&amp;B445&amp;"_"&amp;C445&amp;"_"&amp;D445&amp;"_"&amp;E445&amp;"_"&amp;F445&amp;"  "&amp;U445)</f>
        <v>710_73_1370_5_113_10  Grundriss unten Übersichtsplan</v>
      </c>
    </row>
    <row r="446" spans="1:32" s="885" customFormat="1" ht="12.75" customHeight="1" x14ac:dyDescent="0.25">
      <c r="A446" s="874">
        <v>710</v>
      </c>
      <c r="B446" s="791">
        <v>73</v>
      </c>
      <c r="C446" s="875" t="s">
        <v>9</v>
      </c>
      <c r="D446" s="875" t="s">
        <v>98</v>
      </c>
      <c r="E446" s="119" t="s">
        <v>178</v>
      </c>
      <c r="F446" s="119" t="s">
        <v>279</v>
      </c>
      <c r="G446" s="951" t="s">
        <v>752</v>
      </c>
      <c r="H446" s="918">
        <v>44699</v>
      </c>
      <c r="I446" s="937" t="s">
        <v>1556</v>
      </c>
      <c r="J446" s="856" t="s">
        <v>904</v>
      </c>
      <c r="K446" s="118" t="s">
        <v>26</v>
      </c>
      <c r="L446" s="118" t="s">
        <v>904</v>
      </c>
      <c r="M446" s="859">
        <v>44718</v>
      </c>
      <c r="N446" s="859"/>
      <c r="O446" s="919"/>
      <c r="P446" s="959" t="s">
        <v>101</v>
      </c>
      <c r="Q446" s="878" t="s">
        <v>102</v>
      </c>
      <c r="R446" s="878" t="s">
        <v>103</v>
      </c>
      <c r="S446" s="879" t="s">
        <v>248</v>
      </c>
      <c r="T446" s="879" t="s">
        <v>149</v>
      </c>
      <c r="U446" s="960" t="s">
        <v>286</v>
      </c>
      <c r="V446" s="963"/>
      <c r="W446" s="118" t="s">
        <v>14</v>
      </c>
      <c r="X446" s="919" t="s">
        <v>244</v>
      </c>
      <c r="Y446" s="920" t="s">
        <v>21</v>
      </c>
      <c r="Z446" s="126" t="s">
        <v>30</v>
      </c>
      <c r="AA446" s="883"/>
      <c r="AB446" s="883" t="s">
        <v>275</v>
      </c>
      <c r="AC446" s="119" t="s">
        <v>28</v>
      </c>
      <c r="AD446" s="128" t="str">
        <f t="shared" si="272"/>
        <v>710_73_1370_5_113_10_D</v>
      </c>
      <c r="AE446" s="118"/>
      <c r="AF446" s="884" t="str">
        <f t="shared" si="273"/>
        <v>710_73_1370_5_113_10  Grundriss unten Übersichtsplan</v>
      </c>
    </row>
    <row r="447" spans="1:32" s="337" customFormat="1" ht="12.75" customHeight="1" x14ac:dyDescent="0.25">
      <c r="A447" s="28">
        <v>710</v>
      </c>
      <c r="B447" s="13">
        <v>73</v>
      </c>
      <c r="C447" s="7" t="s">
        <v>9</v>
      </c>
      <c r="D447" s="7" t="s">
        <v>98</v>
      </c>
      <c r="E447" s="20" t="s">
        <v>178</v>
      </c>
      <c r="F447" s="20" t="s">
        <v>279</v>
      </c>
      <c r="G447" s="932" t="s">
        <v>961</v>
      </c>
      <c r="H447" s="911">
        <v>44957</v>
      </c>
      <c r="I447" s="901" t="s">
        <v>1557</v>
      </c>
      <c r="J447" s="185" t="s">
        <v>904</v>
      </c>
      <c r="K447" s="5" t="s">
        <v>26</v>
      </c>
      <c r="L447" s="5" t="s">
        <v>904</v>
      </c>
      <c r="M447" s="135">
        <v>44971</v>
      </c>
      <c r="N447" s="859"/>
      <c r="O447" s="336"/>
      <c r="P447" s="538" t="s">
        <v>101</v>
      </c>
      <c r="Q447" s="8" t="s">
        <v>102</v>
      </c>
      <c r="R447" s="8" t="s">
        <v>103</v>
      </c>
      <c r="S447" s="17" t="s">
        <v>248</v>
      </c>
      <c r="T447" s="17" t="s">
        <v>149</v>
      </c>
      <c r="U447" s="41" t="s">
        <v>286</v>
      </c>
      <c r="V447" s="27"/>
      <c r="W447" s="5" t="s">
        <v>14</v>
      </c>
      <c r="X447" s="38" t="s">
        <v>244</v>
      </c>
      <c r="Y447" s="15" t="s">
        <v>21</v>
      </c>
      <c r="Z447" s="22" t="s">
        <v>30</v>
      </c>
      <c r="AA447" s="4"/>
      <c r="AB447" s="4" t="s">
        <v>275</v>
      </c>
      <c r="AC447" s="20" t="s">
        <v>28</v>
      </c>
      <c r="AD447" s="6" t="str">
        <f t="shared" si="266"/>
        <v>710_73_1370_5_113_10_E</v>
      </c>
      <c r="AE447" s="5"/>
      <c r="AF447" s="45" t="str">
        <f t="shared" si="267"/>
        <v>710_73_1370_5_113_10  Grundriss unten Übersichtsplan</v>
      </c>
    </row>
    <row r="448" spans="1:32" s="885" customFormat="1" ht="12.75" customHeight="1" x14ac:dyDescent="0.25">
      <c r="A448" s="874">
        <v>710</v>
      </c>
      <c r="B448" s="791">
        <v>73</v>
      </c>
      <c r="C448" s="875" t="s">
        <v>9</v>
      </c>
      <c r="D448" s="875" t="s">
        <v>98</v>
      </c>
      <c r="E448" s="119" t="s">
        <v>178</v>
      </c>
      <c r="F448" s="119" t="s">
        <v>108</v>
      </c>
      <c r="G448" s="951" t="s">
        <v>19</v>
      </c>
      <c r="H448" s="918">
        <v>43951</v>
      </c>
      <c r="I448" s="937" t="s">
        <v>1556</v>
      </c>
      <c r="J448" s="856" t="s">
        <v>904</v>
      </c>
      <c r="K448" s="118" t="s">
        <v>26</v>
      </c>
      <c r="L448" s="118" t="s">
        <v>904</v>
      </c>
      <c r="M448" s="859"/>
      <c r="N448" s="859"/>
      <c r="O448" s="919"/>
      <c r="P448" s="959" t="s">
        <v>101</v>
      </c>
      <c r="Q448" s="878" t="s">
        <v>102</v>
      </c>
      <c r="R448" s="878" t="s">
        <v>103</v>
      </c>
      <c r="S448" s="879" t="s">
        <v>248</v>
      </c>
      <c r="T448" s="879" t="s">
        <v>149</v>
      </c>
      <c r="U448" s="960" t="s">
        <v>292</v>
      </c>
      <c r="V448" s="963"/>
      <c r="W448" s="118" t="s">
        <v>14</v>
      </c>
      <c r="X448" s="919" t="s">
        <v>244</v>
      </c>
      <c r="Y448" s="920" t="s">
        <v>21</v>
      </c>
      <c r="Z448" s="126" t="s">
        <v>53</v>
      </c>
      <c r="AA448" s="883"/>
      <c r="AB448" s="883" t="s">
        <v>275</v>
      </c>
      <c r="AC448" s="119" t="s">
        <v>28</v>
      </c>
      <c r="AD448" s="128" t="str">
        <f t="shared" si="266"/>
        <v>710_73_1370_5_113_11_A</v>
      </c>
      <c r="AE448" s="118"/>
      <c r="AF448" s="884" t="str">
        <f t="shared" si="267"/>
        <v>710_73_1370_5_113_11  Grundriss unten Planausschnitt 1 - Achse A-I / 1-9</v>
      </c>
    </row>
    <row r="449" spans="1:32" s="885" customFormat="1" ht="12.75" customHeight="1" x14ac:dyDescent="0.25">
      <c r="A449" s="874">
        <v>710</v>
      </c>
      <c r="B449" s="791">
        <v>73</v>
      </c>
      <c r="C449" s="875" t="s">
        <v>9</v>
      </c>
      <c r="D449" s="875" t="s">
        <v>98</v>
      </c>
      <c r="E449" s="119" t="s">
        <v>178</v>
      </c>
      <c r="F449" s="119" t="s">
        <v>108</v>
      </c>
      <c r="G449" s="951" t="s">
        <v>56</v>
      </c>
      <c r="H449" s="918">
        <v>44123</v>
      </c>
      <c r="I449" s="937" t="s">
        <v>1556</v>
      </c>
      <c r="J449" s="856" t="s">
        <v>904</v>
      </c>
      <c r="K449" s="118" t="s">
        <v>26</v>
      </c>
      <c r="L449" s="118" t="s">
        <v>904</v>
      </c>
      <c r="M449" s="859">
        <v>44144</v>
      </c>
      <c r="N449" s="859">
        <v>44125</v>
      </c>
      <c r="O449" s="919"/>
      <c r="P449" s="959" t="s">
        <v>101</v>
      </c>
      <c r="Q449" s="878" t="s">
        <v>102</v>
      </c>
      <c r="R449" s="878" t="s">
        <v>103</v>
      </c>
      <c r="S449" s="879" t="s">
        <v>248</v>
      </c>
      <c r="T449" s="879" t="s">
        <v>149</v>
      </c>
      <c r="U449" s="960" t="s">
        <v>292</v>
      </c>
      <c r="V449" s="963"/>
      <c r="W449" s="118" t="s">
        <v>14</v>
      </c>
      <c r="X449" s="919" t="s">
        <v>244</v>
      </c>
      <c r="Y449" s="920" t="s">
        <v>21</v>
      </c>
      <c r="Z449" s="126" t="s">
        <v>53</v>
      </c>
      <c r="AA449" s="883"/>
      <c r="AB449" s="883" t="s">
        <v>275</v>
      </c>
      <c r="AC449" s="119" t="s">
        <v>28</v>
      </c>
      <c r="AD449" s="128" t="str">
        <f t="shared" ref="AD449" si="274">IF(A449="","",A449&amp;"_"&amp;B449&amp;"_"&amp;C449&amp;"_"&amp;D449&amp;"_"&amp;E449&amp;"_"&amp;F449&amp;"_"&amp;G449)</f>
        <v>710_73_1370_5_113_11_B</v>
      </c>
      <c r="AE449" s="118"/>
      <c r="AF449" s="884" t="str">
        <f t="shared" ref="AF449" si="275">IF(A449="","",A449&amp;"_"&amp;B449&amp;"_"&amp;C449&amp;"_"&amp;D449&amp;"_"&amp;E449&amp;"_"&amp;F449&amp;"  "&amp;U449)</f>
        <v>710_73_1370_5_113_11  Grundriss unten Planausschnitt 1 - Achse A-I / 1-9</v>
      </c>
    </row>
    <row r="450" spans="1:32" s="885" customFormat="1" ht="12.75" customHeight="1" x14ac:dyDescent="0.25">
      <c r="A450" s="874">
        <v>710</v>
      </c>
      <c r="B450" s="791">
        <v>73</v>
      </c>
      <c r="C450" s="875" t="s">
        <v>9</v>
      </c>
      <c r="D450" s="875" t="s">
        <v>98</v>
      </c>
      <c r="E450" s="119" t="s">
        <v>178</v>
      </c>
      <c r="F450" s="119" t="s">
        <v>108</v>
      </c>
      <c r="G450" s="951" t="s">
        <v>54</v>
      </c>
      <c r="H450" s="918">
        <v>44642</v>
      </c>
      <c r="I450" s="937" t="s">
        <v>1556</v>
      </c>
      <c r="J450" s="856" t="s">
        <v>904</v>
      </c>
      <c r="K450" s="118" t="s">
        <v>26</v>
      </c>
      <c r="L450" s="118" t="s">
        <v>904</v>
      </c>
      <c r="M450" s="859"/>
      <c r="N450" s="859"/>
      <c r="O450" s="919"/>
      <c r="P450" s="959" t="s">
        <v>101</v>
      </c>
      <c r="Q450" s="878" t="s">
        <v>102</v>
      </c>
      <c r="R450" s="878" t="s">
        <v>103</v>
      </c>
      <c r="S450" s="879" t="s">
        <v>248</v>
      </c>
      <c r="T450" s="879" t="s">
        <v>149</v>
      </c>
      <c r="U450" s="960" t="s">
        <v>292</v>
      </c>
      <c r="V450" s="963"/>
      <c r="W450" s="118" t="s">
        <v>14</v>
      </c>
      <c r="X450" s="919" t="s">
        <v>244</v>
      </c>
      <c r="Y450" s="920" t="s">
        <v>21</v>
      </c>
      <c r="Z450" s="126" t="s">
        <v>53</v>
      </c>
      <c r="AA450" s="883"/>
      <c r="AB450" s="883" t="s">
        <v>275</v>
      </c>
      <c r="AC450" s="119" t="s">
        <v>28</v>
      </c>
      <c r="AD450" s="128" t="str">
        <f t="shared" ref="AD450:AD451" si="276">IF(A450="","",A450&amp;"_"&amp;B450&amp;"_"&amp;C450&amp;"_"&amp;D450&amp;"_"&amp;E450&amp;"_"&amp;F450&amp;"_"&amp;G450)</f>
        <v>710_73_1370_5_113_11_C</v>
      </c>
      <c r="AE450" s="118"/>
      <c r="AF450" s="884" t="str">
        <f t="shared" ref="AF450:AF451" si="277">IF(A450="","",A450&amp;"_"&amp;B450&amp;"_"&amp;C450&amp;"_"&amp;D450&amp;"_"&amp;E450&amp;"_"&amp;F450&amp;"  "&amp;U450)</f>
        <v>710_73_1370_5_113_11  Grundriss unten Planausschnitt 1 - Achse A-I / 1-9</v>
      </c>
    </row>
    <row r="451" spans="1:32" s="885" customFormat="1" ht="12.75" customHeight="1" x14ac:dyDescent="0.25">
      <c r="A451" s="874">
        <v>710</v>
      </c>
      <c r="B451" s="791">
        <v>73</v>
      </c>
      <c r="C451" s="875" t="s">
        <v>9</v>
      </c>
      <c r="D451" s="875" t="s">
        <v>98</v>
      </c>
      <c r="E451" s="119" t="s">
        <v>178</v>
      </c>
      <c r="F451" s="119" t="s">
        <v>108</v>
      </c>
      <c r="G451" s="951" t="s">
        <v>752</v>
      </c>
      <c r="H451" s="918">
        <v>44699</v>
      </c>
      <c r="I451" s="937" t="s">
        <v>1556</v>
      </c>
      <c r="J451" s="856" t="s">
        <v>904</v>
      </c>
      <c r="K451" s="118" t="s">
        <v>26</v>
      </c>
      <c r="L451" s="118" t="s">
        <v>904</v>
      </c>
      <c r="M451" s="859">
        <v>44718</v>
      </c>
      <c r="N451" s="859"/>
      <c r="O451" s="919"/>
      <c r="P451" s="959" t="s">
        <v>101</v>
      </c>
      <c r="Q451" s="878" t="s">
        <v>102</v>
      </c>
      <c r="R451" s="878" t="s">
        <v>103</v>
      </c>
      <c r="S451" s="879" t="s">
        <v>248</v>
      </c>
      <c r="T451" s="879" t="s">
        <v>149</v>
      </c>
      <c r="U451" s="960" t="s">
        <v>292</v>
      </c>
      <c r="V451" s="963"/>
      <c r="W451" s="118" t="s">
        <v>14</v>
      </c>
      <c r="X451" s="919" t="s">
        <v>244</v>
      </c>
      <c r="Y451" s="920" t="s">
        <v>21</v>
      </c>
      <c r="Z451" s="126" t="s">
        <v>53</v>
      </c>
      <c r="AA451" s="883"/>
      <c r="AB451" s="883" t="s">
        <v>275</v>
      </c>
      <c r="AC451" s="119" t="s">
        <v>28</v>
      </c>
      <c r="AD451" s="128" t="str">
        <f t="shared" si="276"/>
        <v>710_73_1370_5_113_11_D</v>
      </c>
      <c r="AE451" s="118"/>
      <c r="AF451" s="884" t="str">
        <f t="shared" si="277"/>
        <v>710_73_1370_5_113_11  Grundriss unten Planausschnitt 1 - Achse A-I / 1-9</v>
      </c>
    </row>
    <row r="452" spans="1:32" s="337" customFormat="1" ht="12.75" customHeight="1" x14ac:dyDescent="0.25">
      <c r="A452" s="28">
        <v>710</v>
      </c>
      <c r="B452" s="13">
        <v>73</v>
      </c>
      <c r="C452" s="7" t="s">
        <v>9</v>
      </c>
      <c r="D452" s="7" t="s">
        <v>98</v>
      </c>
      <c r="E452" s="20" t="s">
        <v>178</v>
      </c>
      <c r="F452" s="20" t="s">
        <v>108</v>
      </c>
      <c r="G452" s="932" t="s">
        <v>961</v>
      </c>
      <c r="H452" s="911">
        <v>44957</v>
      </c>
      <c r="I452" s="901" t="s">
        <v>1557</v>
      </c>
      <c r="J452" s="185" t="s">
        <v>904</v>
      </c>
      <c r="K452" s="5" t="s">
        <v>26</v>
      </c>
      <c r="L452" s="5" t="s">
        <v>904</v>
      </c>
      <c r="M452" s="135">
        <v>44971</v>
      </c>
      <c r="N452" s="859"/>
      <c r="O452" s="336"/>
      <c r="P452" s="538" t="s">
        <v>101</v>
      </c>
      <c r="Q452" s="8" t="s">
        <v>102</v>
      </c>
      <c r="R452" s="8" t="s">
        <v>103</v>
      </c>
      <c r="S452" s="17" t="s">
        <v>248</v>
      </c>
      <c r="T452" s="17" t="s">
        <v>149</v>
      </c>
      <c r="U452" s="41" t="s">
        <v>292</v>
      </c>
      <c r="V452" s="27"/>
      <c r="W452" s="5" t="s">
        <v>14</v>
      </c>
      <c r="X452" s="38" t="s">
        <v>244</v>
      </c>
      <c r="Y452" s="15" t="s">
        <v>21</v>
      </c>
      <c r="Z452" s="22" t="s">
        <v>53</v>
      </c>
      <c r="AA452" s="4"/>
      <c r="AB452" s="4" t="s">
        <v>275</v>
      </c>
      <c r="AC452" s="20" t="s">
        <v>28</v>
      </c>
      <c r="AD452" s="6" t="str">
        <f t="shared" si="266"/>
        <v>710_73_1370_5_113_11_E</v>
      </c>
      <c r="AE452" s="5"/>
      <c r="AF452" s="45" t="str">
        <f t="shared" si="267"/>
        <v>710_73_1370_5_113_11  Grundriss unten Planausschnitt 1 - Achse A-I / 1-9</v>
      </c>
    </row>
    <row r="453" spans="1:32" s="885" customFormat="1" ht="12.75" customHeight="1" x14ac:dyDescent="0.25">
      <c r="A453" s="874">
        <v>710</v>
      </c>
      <c r="B453" s="791">
        <v>73</v>
      </c>
      <c r="C453" s="875" t="s">
        <v>9</v>
      </c>
      <c r="D453" s="875" t="s">
        <v>98</v>
      </c>
      <c r="E453" s="119" t="s">
        <v>178</v>
      </c>
      <c r="F453" s="119" t="s">
        <v>109</v>
      </c>
      <c r="G453" s="951" t="s">
        <v>19</v>
      </c>
      <c r="H453" s="918">
        <v>43951</v>
      </c>
      <c r="I453" s="937" t="s">
        <v>1556</v>
      </c>
      <c r="J453" s="856" t="s">
        <v>904</v>
      </c>
      <c r="K453" s="118" t="s">
        <v>26</v>
      </c>
      <c r="L453" s="118" t="s">
        <v>904</v>
      </c>
      <c r="M453" s="859"/>
      <c r="N453" s="859"/>
      <c r="O453" s="919"/>
      <c r="P453" s="959" t="s">
        <v>101</v>
      </c>
      <c r="Q453" s="878" t="s">
        <v>102</v>
      </c>
      <c r="R453" s="878" t="s">
        <v>103</v>
      </c>
      <c r="S453" s="879" t="s">
        <v>248</v>
      </c>
      <c r="T453" s="879" t="s">
        <v>149</v>
      </c>
      <c r="U453" s="960" t="s">
        <v>293</v>
      </c>
      <c r="V453" s="963"/>
      <c r="W453" s="118" t="s">
        <v>14</v>
      </c>
      <c r="X453" s="919" t="s">
        <v>244</v>
      </c>
      <c r="Y453" s="920" t="s">
        <v>21</v>
      </c>
      <c r="Z453" s="126" t="s">
        <v>53</v>
      </c>
      <c r="AA453" s="883"/>
      <c r="AB453" s="883" t="s">
        <v>275</v>
      </c>
      <c r="AC453" s="119" t="s">
        <v>294</v>
      </c>
      <c r="AD453" s="128" t="str">
        <f t="shared" si="266"/>
        <v>710_73_1370_5_113_12_A</v>
      </c>
      <c r="AE453" s="118"/>
      <c r="AF453" s="884" t="str">
        <f t="shared" si="267"/>
        <v>710_73_1370_5_113_12  Grundriss unten Planausschnitt 2 - Achse I-O / 1-9</v>
      </c>
    </row>
    <row r="454" spans="1:32" s="885" customFormat="1" ht="12.75" customHeight="1" x14ac:dyDescent="0.25">
      <c r="A454" s="874">
        <v>710</v>
      </c>
      <c r="B454" s="791">
        <v>73</v>
      </c>
      <c r="C454" s="875" t="s">
        <v>9</v>
      </c>
      <c r="D454" s="875" t="s">
        <v>98</v>
      </c>
      <c r="E454" s="119" t="s">
        <v>178</v>
      </c>
      <c r="F454" s="119" t="s">
        <v>109</v>
      </c>
      <c r="G454" s="951" t="s">
        <v>56</v>
      </c>
      <c r="H454" s="918">
        <v>44123</v>
      </c>
      <c r="I454" s="937" t="s">
        <v>1556</v>
      </c>
      <c r="J454" s="856" t="s">
        <v>904</v>
      </c>
      <c r="K454" s="118" t="s">
        <v>26</v>
      </c>
      <c r="L454" s="118" t="s">
        <v>904</v>
      </c>
      <c r="M454" s="859">
        <v>44144</v>
      </c>
      <c r="N454" s="859">
        <v>44125</v>
      </c>
      <c r="O454" s="919"/>
      <c r="P454" s="959" t="s">
        <v>101</v>
      </c>
      <c r="Q454" s="878" t="s">
        <v>102</v>
      </c>
      <c r="R454" s="878" t="s">
        <v>103</v>
      </c>
      <c r="S454" s="879" t="s">
        <v>248</v>
      </c>
      <c r="T454" s="879" t="s">
        <v>149</v>
      </c>
      <c r="U454" s="960" t="s">
        <v>293</v>
      </c>
      <c r="V454" s="963"/>
      <c r="W454" s="118" t="s">
        <v>14</v>
      </c>
      <c r="X454" s="919" t="s">
        <v>244</v>
      </c>
      <c r="Y454" s="920" t="s">
        <v>21</v>
      </c>
      <c r="Z454" s="126" t="s">
        <v>53</v>
      </c>
      <c r="AA454" s="883"/>
      <c r="AB454" s="883" t="s">
        <v>275</v>
      </c>
      <c r="AC454" s="119" t="s">
        <v>294</v>
      </c>
      <c r="AD454" s="128" t="str">
        <f t="shared" ref="AD454" si="278">IF(A454="","",A454&amp;"_"&amp;B454&amp;"_"&amp;C454&amp;"_"&amp;D454&amp;"_"&amp;E454&amp;"_"&amp;F454&amp;"_"&amp;G454)</f>
        <v>710_73_1370_5_113_12_B</v>
      </c>
      <c r="AE454" s="118"/>
      <c r="AF454" s="884" t="str">
        <f t="shared" ref="AF454" si="279">IF(A454="","",A454&amp;"_"&amp;B454&amp;"_"&amp;C454&amp;"_"&amp;D454&amp;"_"&amp;E454&amp;"_"&amp;F454&amp;"  "&amp;U454)</f>
        <v>710_73_1370_5_113_12  Grundriss unten Planausschnitt 2 - Achse I-O / 1-9</v>
      </c>
    </row>
    <row r="455" spans="1:32" s="885" customFormat="1" ht="12.75" customHeight="1" x14ac:dyDescent="0.25">
      <c r="A455" s="874">
        <v>710</v>
      </c>
      <c r="B455" s="791">
        <v>73</v>
      </c>
      <c r="C455" s="875" t="s">
        <v>9</v>
      </c>
      <c r="D455" s="875" t="s">
        <v>98</v>
      </c>
      <c r="E455" s="119" t="s">
        <v>178</v>
      </c>
      <c r="F455" s="119" t="s">
        <v>109</v>
      </c>
      <c r="G455" s="951" t="s">
        <v>54</v>
      </c>
      <c r="H455" s="918">
        <v>44642</v>
      </c>
      <c r="I455" s="937" t="s">
        <v>1556</v>
      </c>
      <c r="J455" s="856" t="s">
        <v>904</v>
      </c>
      <c r="K455" s="118" t="s">
        <v>26</v>
      </c>
      <c r="L455" s="118" t="s">
        <v>904</v>
      </c>
      <c r="M455" s="859"/>
      <c r="N455" s="859"/>
      <c r="O455" s="919"/>
      <c r="P455" s="959" t="s">
        <v>101</v>
      </c>
      <c r="Q455" s="878" t="s">
        <v>102</v>
      </c>
      <c r="R455" s="878" t="s">
        <v>103</v>
      </c>
      <c r="S455" s="879" t="s">
        <v>248</v>
      </c>
      <c r="T455" s="879" t="s">
        <v>149</v>
      </c>
      <c r="U455" s="960" t="s">
        <v>293</v>
      </c>
      <c r="V455" s="963"/>
      <c r="W455" s="118" t="s">
        <v>14</v>
      </c>
      <c r="X455" s="919" t="s">
        <v>244</v>
      </c>
      <c r="Y455" s="920" t="s">
        <v>21</v>
      </c>
      <c r="Z455" s="126" t="s">
        <v>53</v>
      </c>
      <c r="AA455" s="883"/>
      <c r="AB455" s="883" t="s">
        <v>275</v>
      </c>
      <c r="AC455" s="119" t="s">
        <v>294</v>
      </c>
      <c r="AD455" s="128" t="str">
        <f t="shared" ref="AD455:AD456" si="280">IF(A455="","",A455&amp;"_"&amp;B455&amp;"_"&amp;C455&amp;"_"&amp;D455&amp;"_"&amp;E455&amp;"_"&amp;F455&amp;"_"&amp;G455)</f>
        <v>710_73_1370_5_113_12_C</v>
      </c>
      <c r="AE455" s="118"/>
      <c r="AF455" s="884" t="str">
        <f t="shared" ref="AF455:AF456" si="281">IF(A455="","",A455&amp;"_"&amp;B455&amp;"_"&amp;C455&amp;"_"&amp;D455&amp;"_"&amp;E455&amp;"_"&amp;F455&amp;"  "&amp;U455)</f>
        <v>710_73_1370_5_113_12  Grundriss unten Planausschnitt 2 - Achse I-O / 1-9</v>
      </c>
    </row>
    <row r="456" spans="1:32" s="885" customFormat="1" ht="12.75" customHeight="1" x14ac:dyDescent="0.25">
      <c r="A456" s="874">
        <v>710</v>
      </c>
      <c r="B456" s="791">
        <v>73</v>
      </c>
      <c r="C456" s="875" t="s">
        <v>9</v>
      </c>
      <c r="D456" s="875" t="s">
        <v>98</v>
      </c>
      <c r="E456" s="119" t="s">
        <v>178</v>
      </c>
      <c r="F456" s="119" t="s">
        <v>109</v>
      </c>
      <c r="G456" s="951" t="s">
        <v>752</v>
      </c>
      <c r="H456" s="918">
        <v>44699</v>
      </c>
      <c r="I456" s="937" t="s">
        <v>1556</v>
      </c>
      <c r="J456" s="856" t="s">
        <v>904</v>
      </c>
      <c r="K456" s="118" t="s">
        <v>26</v>
      </c>
      <c r="L456" s="118" t="s">
        <v>904</v>
      </c>
      <c r="M456" s="859">
        <v>44718</v>
      </c>
      <c r="N456" s="859"/>
      <c r="O456" s="919"/>
      <c r="P456" s="959" t="s">
        <v>101</v>
      </c>
      <c r="Q456" s="878" t="s">
        <v>102</v>
      </c>
      <c r="R456" s="878" t="s">
        <v>103</v>
      </c>
      <c r="S456" s="879" t="s">
        <v>248</v>
      </c>
      <c r="T456" s="879" t="s">
        <v>149</v>
      </c>
      <c r="U456" s="960" t="s">
        <v>293</v>
      </c>
      <c r="V456" s="963"/>
      <c r="W456" s="118" t="s">
        <v>14</v>
      </c>
      <c r="X456" s="919" t="s">
        <v>244</v>
      </c>
      <c r="Y456" s="920" t="s">
        <v>21</v>
      </c>
      <c r="Z456" s="126" t="s">
        <v>53</v>
      </c>
      <c r="AA456" s="883"/>
      <c r="AB456" s="883" t="s">
        <v>275</v>
      </c>
      <c r="AC456" s="119" t="s">
        <v>294</v>
      </c>
      <c r="AD456" s="128" t="str">
        <f t="shared" si="280"/>
        <v>710_73_1370_5_113_12_D</v>
      </c>
      <c r="AE456" s="118"/>
      <c r="AF456" s="884" t="str">
        <f t="shared" si="281"/>
        <v>710_73_1370_5_113_12  Grundriss unten Planausschnitt 2 - Achse I-O / 1-9</v>
      </c>
    </row>
    <row r="457" spans="1:32" s="337" customFormat="1" ht="12.75" customHeight="1" x14ac:dyDescent="0.25">
      <c r="A457" s="28">
        <v>710</v>
      </c>
      <c r="B457" s="13">
        <v>73</v>
      </c>
      <c r="C457" s="7" t="s">
        <v>9</v>
      </c>
      <c r="D457" s="7" t="s">
        <v>98</v>
      </c>
      <c r="E457" s="20" t="s">
        <v>178</v>
      </c>
      <c r="F457" s="20" t="s">
        <v>109</v>
      </c>
      <c r="G457" s="932" t="s">
        <v>961</v>
      </c>
      <c r="H457" s="911">
        <v>44957</v>
      </c>
      <c r="I457" s="901" t="s">
        <v>1557</v>
      </c>
      <c r="J457" s="185" t="s">
        <v>904</v>
      </c>
      <c r="K457" s="5" t="s">
        <v>26</v>
      </c>
      <c r="L457" s="5" t="s">
        <v>904</v>
      </c>
      <c r="M457" s="135">
        <v>44971</v>
      </c>
      <c r="N457" s="859"/>
      <c r="O457" s="336"/>
      <c r="P457" s="538" t="s">
        <v>101</v>
      </c>
      <c r="Q457" s="8" t="s">
        <v>102</v>
      </c>
      <c r="R457" s="8" t="s">
        <v>103</v>
      </c>
      <c r="S457" s="17" t="s">
        <v>248</v>
      </c>
      <c r="T457" s="17" t="s">
        <v>149</v>
      </c>
      <c r="U457" s="41" t="s">
        <v>293</v>
      </c>
      <c r="V457" s="27"/>
      <c r="W457" s="5" t="s">
        <v>14</v>
      </c>
      <c r="X457" s="38" t="s">
        <v>244</v>
      </c>
      <c r="Y457" s="15" t="s">
        <v>21</v>
      </c>
      <c r="Z457" s="22" t="s">
        <v>53</v>
      </c>
      <c r="AA457" s="4"/>
      <c r="AB457" s="4" t="s">
        <v>275</v>
      </c>
      <c r="AC457" s="20" t="s">
        <v>294</v>
      </c>
      <c r="AD457" s="6" t="str">
        <f t="shared" si="266"/>
        <v>710_73_1370_5_113_12_E</v>
      </c>
      <c r="AE457" s="5"/>
      <c r="AF457" s="45" t="str">
        <f t="shared" si="267"/>
        <v>710_73_1370_5_113_12  Grundriss unten Planausschnitt 2 - Achse I-O / 1-9</v>
      </c>
    </row>
    <row r="458" spans="1:32" s="885" customFormat="1" ht="12.75" customHeight="1" x14ac:dyDescent="0.25">
      <c r="A458" s="874">
        <v>710</v>
      </c>
      <c r="B458" s="791">
        <v>73</v>
      </c>
      <c r="C458" s="875" t="s">
        <v>9</v>
      </c>
      <c r="D458" s="875" t="s">
        <v>98</v>
      </c>
      <c r="E458" s="119" t="s">
        <v>178</v>
      </c>
      <c r="F458" s="119" t="s">
        <v>276</v>
      </c>
      <c r="G458" s="951" t="s">
        <v>19</v>
      </c>
      <c r="H458" s="918">
        <v>43951</v>
      </c>
      <c r="I458" s="937" t="s">
        <v>1556</v>
      </c>
      <c r="J458" s="856" t="s">
        <v>904</v>
      </c>
      <c r="K458" s="118" t="s">
        <v>26</v>
      </c>
      <c r="L458" s="118" t="s">
        <v>904</v>
      </c>
      <c r="M458" s="859"/>
      <c r="N458" s="859"/>
      <c r="O458" s="919"/>
      <c r="P458" s="959" t="s">
        <v>101</v>
      </c>
      <c r="Q458" s="878" t="s">
        <v>102</v>
      </c>
      <c r="R458" s="878" t="s">
        <v>103</v>
      </c>
      <c r="S458" s="879" t="s">
        <v>248</v>
      </c>
      <c r="T458" s="879" t="s">
        <v>149</v>
      </c>
      <c r="U458" s="960" t="s">
        <v>287</v>
      </c>
      <c r="V458" s="963"/>
      <c r="W458" s="118" t="s">
        <v>14</v>
      </c>
      <c r="X458" s="919" t="s">
        <v>244</v>
      </c>
      <c r="Y458" s="920" t="s">
        <v>21</v>
      </c>
      <c r="Z458" s="126" t="s">
        <v>53</v>
      </c>
      <c r="AA458" s="883"/>
      <c r="AB458" s="883" t="s">
        <v>275</v>
      </c>
      <c r="AC458" s="119" t="s">
        <v>28</v>
      </c>
      <c r="AD458" s="128" t="str">
        <f t="shared" si="266"/>
        <v>710_73_1370_5_113_13_A</v>
      </c>
      <c r="AE458" s="118"/>
      <c r="AF458" s="884" t="str">
        <f t="shared" si="267"/>
        <v>710_73_1370_5_113_13  Grundriss unten Planausschnitt 3 - Achse N-Y / 1-9</v>
      </c>
    </row>
    <row r="459" spans="1:32" s="885" customFormat="1" ht="12.75" customHeight="1" x14ac:dyDescent="0.25">
      <c r="A459" s="874">
        <v>710</v>
      </c>
      <c r="B459" s="791">
        <v>73</v>
      </c>
      <c r="C459" s="875" t="s">
        <v>9</v>
      </c>
      <c r="D459" s="875" t="s">
        <v>98</v>
      </c>
      <c r="E459" s="119" t="s">
        <v>178</v>
      </c>
      <c r="F459" s="119" t="s">
        <v>276</v>
      </c>
      <c r="G459" s="951" t="s">
        <v>56</v>
      </c>
      <c r="H459" s="918">
        <v>44123</v>
      </c>
      <c r="I459" s="937" t="s">
        <v>1556</v>
      </c>
      <c r="J459" s="856" t="s">
        <v>904</v>
      </c>
      <c r="K459" s="118" t="s">
        <v>26</v>
      </c>
      <c r="L459" s="118" t="s">
        <v>904</v>
      </c>
      <c r="M459" s="859">
        <v>44144</v>
      </c>
      <c r="N459" s="859">
        <v>44125</v>
      </c>
      <c r="O459" s="919"/>
      <c r="P459" s="959" t="s">
        <v>101</v>
      </c>
      <c r="Q459" s="878" t="s">
        <v>102</v>
      </c>
      <c r="R459" s="878" t="s">
        <v>103</v>
      </c>
      <c r="S459" s="879" t="s">
        <v>248</v>
      </c>
      <c r="T459" s="879" t="s">
        <v>149</v>
      </c>
      <c r="U459" s="960" t="s">
        <v>287</v>
      </c>
      <c r="V459" s="963"/>
      <c r="W459" s="118" t="s">
        <v>14</v>
      </c>
      <c r="X459" s="919" t="s">
        <v>244</v>
      </c>
      <c r="Y459" s="920" t="s">
        <v>21</v>
      </c>
      <c r="Z459" s="126" t="s">
        <v>53</v>
      </c>
      <c r="AA459" s="883"/>
      <c r="AB459" s="883" t="s">
        <v>275</v>
      </c>
      <c r="AC459" s="119" t="s">
        <v>28</v>
      </c>
      <c r="AD459" s="128" t="str">
        <f t="shared" ref="AD459" si="282">IF(A459="","",A459&amp;"_"&amp;B459&amp;"_"&amp;C459&amp;"_"&amp;D459&amp;"_"&amp;E459&amp;"_"&amp;F459&amp;"_"&amp;G459)</f>
        <v>710_73_1370_5_113_13_B</v>
      </c>
      <c r="AE459" s="118"/>
      <c r="AF459" s="884" t="str">
        <f t="shared" ref="AF459" si="283">IF(A459="","",A459&amp;"_"&amp;B459&amp;"_"&amp;C459&amp;"_"&amp;D459&amp;"_"&amp;E459&amp;"_"&amp;F459&amp;"  "&amp;U459)</f>
        <v>710_73_1370_5_113_13  Grundriss unten Planausschnitt 3 - Achse N-Y / 1-9</v>
      </c>
    </row>
    <row r="460" spans="1:32" s="885" customFormat="1" ht="12.75" customHeight="1" x14ac:dyDescent="0.25">
      <c r="A460" s="874">
        <v>710</v>
      </c>
      <c r="B460" s="791">
        <v>73</v>
      </c>
      <c r="C460" s="875" t="s">
        <v>9</v>
      </c>
      <c r="D460" s="875" t="s">
        <v>98</v>
      </c>
      <c r="E460" s="119" t="s">
        <v>178</v>
      </c>
      <c r="F460" s="119" t="s">
        <v>276</v>
      </c>
      <c r="G460" s="951" t="s">
        <v>54</v>
      </c>
      <c r="H460" s="918">
        <v>44642</v>
      </c>
      <c r="I460" s="937" t="s">
        <v>1556</v>
      </c>
      <c r="J460" s="856" t="s">
        <v>904</v>
      </c>
      <c r="K460" s="118" t="s">
        <v>26</v>
      </c>
      <c r="L460" s="118" t="s">
        <v>904</v>
      </c>
      <c r="M460" s="859"/>
      <c r="N460" s="859"/>
      <c r="O460" s="919"/>
      <c r="P460" s="959" t="s">
        <v>101</v>
      </c>
      <c r="Q460" s="878" t="s">
        <v>102</v>
      </c>
      <c r="R460" s="878" t="s">
        <v>103</v>
      </c>
      <c r="S460" s="879" t="s">
        <v>248</v>
      </c>
      <c r="T460" s="879" t="s">
        <v>149</v>
      </c>
      <c r="U460" s="960" t="s">
        <v>287</v>
      </c>
      <c r="V460" s="963"/>
      <c r="W460" s="118" t="s">
        <v>14</v>
      </c>
      <c r="X460" s="919" t="s">
        <v>244</v>
      </c>
      <c r="Y460" s="920" t="s">
        <v>21</v>
      </c>
      <c r="Z460" s="126" t="s">
        <v>53</v>
      </c>
      <c r="AA460" s="883"/>
      <c r="AB460" s="883" t="s">
        <v>275</v>
      </c>
      <c r="AC460" s="119" t="s">
        <v>28</v>
      </c>
      <c r="AD460" s="128" t="str">
        <f t="shared" ref="AD460:AD461" si="284">IF(A460="","",A460&amp;"_"&amp;B460&amp;"_"&amp;C460&amp;"_"&amp;D460&amp;"_"&amp;E460&amp;"_"&amp;F460&amp;"_"&amp;G460)</f>
        <v>710_73_1370_5_113_13_C</v>
      </c>
      <c r="AE460" s="118"/>
      <c r="AF460" s="884" t="str">
        <f t="shared" ref="AF460:AF461" si="285">IF(A460="","",A460&amp;"_"&amp;B460&amp;"_"&amp;C460&amp;"_"&amp;D460&amp;"_"&amp;E460&amp;"_"&amp;F460&amp;"  "&amp;U460)</f>
        <v>710_73_1370_5_113_13  Grundriss unten Planausschnitt 3 - Achse N-Y / 1-9</v>
      </c>
    </row>
    <row r="461" spans="1:32" s="885" customFormat="1" ht="12.75" customHeight="1" x14ac:dyDescent="0.25">
      <c r="A461" s="874">
        <v>710</v>
      </c>
      <c r="B461" s="791">
        <v>73</v>
      </c>
      <c r="C461" s="875" t="s">
        <v>9</v>
      </c>
      <c r="D461" s="875" t="s">
        <v>98</v>
      </c>
      <c r="E461" s="119" t="s">
        <v>178</v>
      </c>
      <c r="F461" s="119" t="s">
        <v>276</v>
      </c>
      <c r="G461" s="951" t="s">
        <v>752</v>
      </c>
      <c r="H461" s="918">
        <v>44699</v>
      </c>
      <c r="I461" s="937" t="s">
        <v>1556</v>
      </c>
      <c r="J461" s="856" t="s">
        <v>904</v>
      </c>
      <c r="K461" s="118" t="s">
        <v>26</v>
      </c>
      <c r="L461" s="118" t="s">
        <v>904</v>
      </c>
      <c r="M461" s="859">
        <v>44718</v>
      </c>
      <c r="N461" s="859"/>
      <c r="O461" s="919"/>
      <c r="P461" s="959" t="s">
        <v>101</v>
      </c>
      <c r="Q461" s="878" t="s">
        <v>102</v>
      </c>
      <c r="R461" s="878" t="s">
        <v>103</v>
      </c>
      <c r="S461" s="879" t="s">
        <v>248</v>
      </c>
      <c r="T461" s="879" t="s">
        <v>149</v>
      </c>
      <c r="U461" s="960" t="s">
        <v>287</v>
      </c>
      <c r="V461" s="963"/>
      <c r="W461" s="118" t="s">
        <v>14</v>
      </c>
      <c r="X461" s="919" t="s">
        <v>244</v>
      </c>
      <c r="Y461" s="920" t="s">
        <v>21</v>
      </c>
      <c r="Z461" s="126" t="s">
        <v>53</v>
      </c>
      <c r="AA461" s="883"/>
      <c r="AB461" s="883" t="s">
        <v>275</v>
      </c>
      <c r="AC461" s="119" t="s">
        <v>28</v>
      </c>
      <c r="AD461" s="128" t="str">
        <f t="shared" si="284"/>
        <v>710_73_1370_5_113_13_D</v>
      </c>
      <c r="AE461" s="118"/>
      <c r="AF461" s="884" t="str">
        <f t="shared" si="285"/>
        <v>710_73_1370_5_113_13  Grundriss unten Planausschnitt 3 - Achse N-Y / 1-9</v>
      </c>
    </row>
    <row r="462" spans="1:32" s="337" customFormat="1" ht="12.75" customHeight="1" x14ac:dyDescent="0.25">
      <c r="A462" s="28">
        <v>710</v>
      </c>
      <c r="B462" s="13">
        <v>73</v>
      </c>
      <c r="C462" s="7" t="s">
        <v>9</v>
      </c>
      <c r="D462" s="7" t="s">
        <v>98</v>
      </c>
      <c r="E462" s="20" t="s">
        <v>178</v>
      </c>
      <c r="F462" s="20" t="s">
        <v>276</v>
      </c>
      <c r="G462" s="932" t="s">
        <v>961</v>
      </c>
      <c r="H462" s="911">
        <v>44957</v>
      </c>
      <c r="I462" s="901" t="s">
        <v>1557</v>
      </c>
      <c r="J462" s="185" t="s">
        <v>904</v>
      </c>
      <c r="K462" s="5" t="s">
        <v>26</v>
      </c>
      <c r="L462" s="5" t="s">
        <v>904</v>
      </c>
      <c r="M462" s="135">
        <v>44971</v>
      </c>
      <c r="N462" s="859"/>
      <c r="O462" s="336"/>
      <c r="P462" s="538" t="s">
        <v>101</v>
      </c>
      <c r="Q462" s="8" t="s">
        <v>102</v>
      </c>
      <c r="R462" s="8" t="s">
        <v>103</v>
      </c>
      <c r="S462" s="17" t="s">
        <v>248</v>
      </c>
      <c r="T462" s="17" t="s">
        <v>149</v>
      </c>
      <c r="U462" s="41" t="s">
        <v>287</v>
      </c>
      <c r="V462" s="27"/>
      <c r="W462" s="5" t="s">
        <v>14</v>
      </c>
      <c r="X462" s="38" t="s">
        <v>244</v>
      </c>
      <c r="Y462" s="15" t="s">
        <v>21</v>
      </c>
      <c r="Z462" s="22" t="s">
        <v>53</v>
      </c>
      <c r="AA462" s="4"/>
      <c r="AB462" s="4" t="s">
        <v>275</v>
      </c>
      <c r="AC462" s="20" t="s">
        <v>28</v>
      </c>
      <c r="AD462" s="6" t="str">
        <f t="shared" si="266"/>
        <v>710_73_1370_5_113_13_E</v>
      </c>
      <c r="AE462" s="5"/>
      <c r="AF462" s="45" t="str">
        <f t="shared" si="267"/>
        <v>710_73_1370_5_113_13  Grundriss unten Planausschnitt 3 - Achse N-Y / 1-9</v>
      </c>
    </row>
    <row r="463" spans="1:32" s="885" customFormat="1" ht="12.75" customHeight="1" x14ac:dyDescent="0.25">
      <c r="A463" s="874">
        <v>710</v>
      </c>
      <c r="B463" s="791">
        <v>73</v>
      </c>
      <c r="C463" s="875" t="s">
        <v>9</v>
      </c>
      <c r="D463" s="875" t="s">
        <v>98</v>
      </c>
      <c r="E463" s="119" t="s">
        <v>178</v>
      </c>
      <c r="F463" s="119" t="s">
        <v>280</v>
      </c>
      <c r="G463" s="951" t="s">
        <v>19</v>
      </c>
      <c r="H463" s="918">
        <v>43951</v>
      </c>
      <c r="I463" s="937" t="s">
        <v>1556</v>
      </c>
      <c r="J463" s="856" t="s">
        <v>904</v>
      </c>
      <c r="K463" s="118" t="s">
        <v>26</v>
      </c>
      <c r="L463" s="118" t="s">
        <v>904</v>
      </c>
      <c r="M463" s="859"/>
      <c r="N463" s="859"/>
      <c r="O463" s="919"/>
      <c r="P463" s="959" t="s">
        <v>101</v>
      </c>
      <c r="Q463" s="878" t="s">
        <v>102</v>
      </c>
      <c r="R463" s="878" t="s">
        <v>103</v>
      </c>
      <c r="S463" s="879" t="s">
        <v>248</v>
      </c>
      <c r="T463" s="879" t="s">
        <v>149</v>
      </c>
      <c r="U463" s="960" t="s">
        <v>288</v>
      </c>
      <c r="V463" s="963"/>
      <c r="W463" s="118" t="s">
        <v>14</v>
      </c>
      <c r="X463" s="919" t="s">
        <v>244</v>
      </c>
      <c r="Y463" s="920" t="s">
        <v>21</v>
      </c>
      <c r="Z463" s="126" t="s">
        <v>53</v>
      </c>
      <c r="AA463" s="883"/>
      <c r="AB463" s="883" t="s">
        <v>275</v>
      </c>
      <c r="AC463" s="119" t="s">
        <v>28</v>
      </c>
      <c r="AD463" s="128" t="str">
        <f t="shared" si="266"/>
        <v>710_73_1370_5_113_14_A</v>
      </c>
      <c r="AE463" s="118"/>
      <c r="AF463" s="884" t="str">
        <f t="shared" si="267"/>
        <v>710_73_1370_5_113_14  Grundriss unten Planausschnitt 4 - Achse N-Y / 6-19</v>
      </c>
    </row>
    <row r="464" spans="1:32" s="885" customFormat="1" ht="12.75" customHeight="1" x14ac:dyDescent="0.25">
      <c r="A464" s="874">
        <v>710</v>
      </c>
      <c r="B464" s="791">
        <v>73</v>
      </c>
      <c r="C464" s="875" t="s">
        <v>9</v>
      </c>
      <c r="D464" s="875" t="s">
        <v>98</v>
      </c>
      <c r="E464" s="119" t="s">
        <v>178</v>
      </c>
      <c r="F464" s="119" t="s">
        <v>280</v>
      </c>
      <c r="G464" s="951" t="s">
        <v>56</v>
      </c>
      <c r="H464" s="918">
        <v>44123</v>
      </c>
      <c r="I464" s="937" t="s">
        <v>1556</v>
      </c>
      <c r="J464" s="856" t="s">
        <v>904</v>
      </c>
      <c r="K464" s="118" t="s">
        <v>26</v>
      </c>
      <c r="L464" s="118" t="s">
        <v>904</v>
      </c>
      <c r="M464" s="859">
        <v>44144</v>
      </c>
      <c r="N464" s="859">
        <v>44125</v>
      </c>
      <c r="O464" s="919"/>
      <c r="P464" s="959" t="s">
        <v>101</v>
      </c>
      <c r="Q464" s="878" t="s">
        <v>102</v>
      </c>
      <c r="R464" s="878" t="s">
        <v>103</v>
      </c>
      <c r="S464" s="879" t="s">
        <v>248</v>
      </c>
      <c r="T464" s="879" t="s">
        <v>149</v>
      </c>
      <c r="U464" s="960" t="s">
        <v>288</v>
      </c>
      <c r="V464" s="963"/>
      <c r="W464" s="118" t="s">
        <v>14</v>
      </c>
      <c r="X464" s="919" t="s">
        <v>244</v>
      </c>
      <c r="Y464" s="920" t="s">
        <v>21</v>
      </c>
      <c r="Z464" s="126" t="s">
        <v>53</v>
      </c>
      <c r="AA464" s="883"/>
      <c r="AB464" s="883" t="s">
        <v>275</v>
      </c>
      <c r="AC464" s="119" t="s">
        <v>28</v>
      </c>
      <c r="AD464" s="128" t="str">
        <f t="shared" ref="AD464" si="286">IF(A464="","",A464&amp;"_"&amp;B464&amp;"_"&amp;C464&amp;"_"&amp;D464&amp;"_"&amp;E464&amp;"_"&amp;F464&amp;"_"&amp;G464)</f>
        <v>710_73_1370_5_113_14_B</v>
      </c>
      <c r="AE464" s="118"/>
      <c r="AF464" s="884" t="str">
        <f t="shared" ref="AF464" si="287">IF(A464="","",A464&amp;"_"&amp;B464&amp;"_"&amp;C464&amp;"_"&amp;D464&amp;"_"&amp;E464&amp;"_"&amp;F464&amp;"  "&amp;U464)</f>
        <v>710_73_1370_5_113_14  Grundriss unten Planausschnitt 4 - Achse N-Y / 6-19</v>
      </c>
    </row>
    <row r="465" spans="1:32" s="885" customFormat="1" ht="12.75" customHeight="1" x14ac:dyDescent="0.25">
      <c r="A465" s="874">
        <v>710</v>
      </c>
      <c r="B465" s="791">
        <v>73</v>
      </c>
      <c r="C465" s="875" t="s">
        <v>9</v>
      </c>
      <c r="D465" s="875" t="s">
        <v>98</v>
      </c>
      <c r="E465" s="119" t="s">
        <v>178</v>
      </c>
      <c r="F465" s="119" t="s">
        <v>280</v>
      </c>
      <c r="G465" s="951" t="s">
        <v>54</v>
      </c>
      <c r="H465" s="918">
        <v>44642</v>
      </c>
      <c r="I465" s="937" t="s">
        <v>1556</v>
      </c>
      <c r="J465" s="856" t="s">
        <v>904</v>
      </c>
      <c r="K465" s="118" t="s">
        <v>26</v>
      </c>
      <c r="L465" s="118" t="s">
        <v>904</v>
      </c>
      <c r="M465" s="859"/>
      <c r="N465" s="859"/>
      <c r="O465" s="919"/>
      <c r="P465" s="959" t="s">
        <v>101</v>
      </c>
      <c r="Q465" s="878" t="s">
        <v>102</v>
      </c>
      <c r="R465" s="878" t="s">
        <v>103</v>
      </c>
      <c r="S465" s="879" t="s">
        <v>248</v>
      </c>
      <c r="T465" s="879" t="s">
        <v>149</v>
      </c>
      <c r="U465" s="960" t="s">
        <v>288</v>
      </c>
      <c r="V465" s="963"/>
      <c r="W465" s="118" t="s">
        <v>14</v>
      </c>
      <c r="X465" s="919" t="s">
        <v>244</v>
      </c>
      <c r="Y465" s="920" t="s">
        <v>21</v>
      </c>
      <c r="Z465" s="126" t="s">
        <v>53</v>
      </c>
      <c r="AA465" s="883"/>
      <c r="AB465" s="883" t="s">
        <v>275</v>
      </c>
      <c r="AC465" s="119" t="s">
        <v>28</v>
      </c>
      <c r="AD465" s="128" t="str">
        <f t="shared" ref="AD465:AD466" si="288">IF(A465="","",A465&amp;"_"&amp;B465&amp;"_"&amp;C465&amp;"_"&amp;D465&amp;"_"&amp;E465&amp;"_"&amp;F465&amp;"_"&amp;G465)</f>
        <v>710_73_1370_5_113_14_C</v>
      </c>
      <c r="AE465" s="118"/>
      <c r="AF465" s="884" t="str">
        <f t="shared" ref="AF465:AF466" si="289">IF(A465="","",A465&amp;"_"&amp;B465&amp;"_"&amp;C465&amp;"_"&amp;D465&amp;"_"&amp;E465&amp;"_"&amp;F465&amp;"  "&amp;U465)</f>
        <v>710_73_1370_5_113_14  Grundriss unten Planausschnitt 4 - Achse N-Y / 6-19</v>
      </c>
    </row>
    <row r="466" spans="1:32" s="885" customFormat="1" ht="12.75" customHeight="1" x14ac:dyDescent="0.25">
      <c r="A466" s="874">
        <v>710</v>
      </c>
      <c r="B466" s="791">
        <v>73</v>
      </c>
      <c r="C466" s="875" t="s">
        <v>9</v>
      </c>
      <c r="D466" s="875" t="s">
        <v>98</v>
      </c>
      <c r="E466" s="119" t="s">
        <v>178</v>
      </c>
      <c r="F466" s="119" t="s">
        <v>280</v>
      </c>
      <c r="G466" s="951" t="s">
        <v>752</v>
      </c>
      <c r="H466" s="918">
        <v>44699</v>
      </c>
      <c r="I466" s="937" t="s">
        <v>1556</v>
      </c>
      <c r="J466" s="856" t="s">
        <v>904</v>
      </c>
      <c r="K466" s="118" t="s">
        <v>26</v>
      </c>
      <c r="L466" s="118" t="s">
        <v>904</v>
      </c>
      <c r="M466" s="859">
        <v>44718</v>
      </c>
      <c r="N466" s="859"/>
      <c r="O466" s="919"/>
      <c r="P466" s="959" t="s">
        <v>101</v>
      </c>
      <c r="Q466" s="878" t="s">
        <v>102</v>
      </c>
      <c r="R466" s="878" t="s">
        <v>103</v>
      </c>
      <c r="S466" s="879" t="s">
        <v>248</v>
      </c>
      <c r="T466" s="879" t="s">
        <v>149</v>
      </c>
      <c r="U466" s="960" t="s">
        <v>288</v>
      </c>
      <c r="V466" s="963"/>
      <c r="W466" s="118" t="s">
        <v>14</v>
      </c>
      <c r="X466" s="919" t="s">
        <v>244</v>
      </c>
      <c r="Y466" s="920" t="s">
        <v>21</v>
      </c>
      <c r="Z466" s="126" t="s">
        <v>53</v>
      </c>
      <c r="AA466" s="883"/>
      <c r="AB466" s="883" t="s">
        <v>275</v>
      </c>
      <c r="AC466" s="119" t="s">
        <v>28</v>
      </c>
      <c r="AD466" s="128" t="str">
        <f t="shared" si="288"/>
        <v>710_73_1370_5_113_14_D</v>
      </c>
      <c r="AE466" s="118"/>
      <c r="AF466" s="884" t="str">
        <f t="shared" si="289"/>
        <v>710_73_1370_5_113_14  Grundriss unten Planausschnitt 4 - Achse N-Y / 6-19</v>
      </c>
    </row>
    <row r="467" spans="1:32" s="337" customFormat="1" ht="12.75" customHeight="1" x14ac:dyDescent="0.25">
      <c r="A467" s="28">
        <v>710</v>
      </c>
      <c r="B467" s="13">
        <v>73</v>
      </c>
      <c r="C467" s="7" t="s">
        <v>9</v>
      </c>
      <c r="D467" s="7" t="s">
        <v>98</v>
      </c>
      <c r="E467" s="20" t="s">
        <v>178</v>
      </c>
      <c r="F467" s="20" t="s">
        <v>280</v>
      </c>
      <c r="G467" s="932" t="s">
        <v>961</v>
      </c>
      <c r="H467" s="911">
        <v>44957</v>
      </c>
      <c r="I467" s="901" t="s">
        <v>1557</v>
      </c>
      <c r="J467" s="185" t="s">
        <v>904</v>
      </c>
      <c r="K467" s="5" t="s">
        <v>26</v>
      </c>
      <c r="L467" s="5" t="s">
        <v>904</v>
      </c>
      <c r="M467" s="135">
        <v>44971</v>
      </c>
      <c r="N467" s="859"/>
      <c r="O467" s="336"/>
      <c r="P467" s="538" t="s">
        <v>101</v>
      </c>
      <c r="Q467" s="8" t="s">
        <v>102</v>
      </c>
      <c r="R467" s="8" t="s">
        <v>103</v>
      </c>
      <c r="S467" s="17" t="s">
        <v>248</v>
      </c>
      <c r="T467" s="17" t="s">
        <v>149</v>
      </c>
      <c r="U467" s="41" t="s">
        <v>288</v>
      </c>
      <c r="V467" s="27"/>
      <c r="W467" s="5" t="s">
        <v>14</v>
      </c>
      <c r="X467" s="38" t="s">
        <v>244</v>
      </c>
      <c r="Y467" s="15" t="s">
        <v>21</v>
      </c>
      <c r="Z467" s="22" t="s">
        <v>53</v>
      </c>
      <c r="AA467" s="4"/>
      <c r="AB467" s="4" t="s">
        <v>275</v>
      </c>
      <c r="AC467" s="20" t="s">
        <v>28</v>
      </c>
      <c r="AD467" s="6" t="str">
        <f t="shared" si="266"/>
        <v>710_73_1370_5_113_14_E</v>
      </c>
      <c r="AE467" s="5"/>
      <c r="AF467" s="45" t="str">
        <f t="shared" si="267"/>
        <v>710_73_1370_5_113_14  Grundriss unten Planausschnitt 4 - Achse N-Y / 6-19</v>
      </c>
    </row>
    <row r="468" spans="1:32" s="885" customFormat="1" ht="12.75" customHeight="1" x14ac:dyDescent="0.25">
      <c r="A468" s="874">
        <v>710</v>
      </c>
      <c r="B468" s="791">
        <v>73</v>
      </c>
      <c r="C468" s="875" t="s">
        <v>9</v>
      </c>
      <c r="D468" s="875" t="s">
        <v>98</v>
      </c>
      <c r="E468" s="119" t="s">
        <v>178</v>
      </c>
      <c r="F468" s="119" t="s">
        <v>281</v>
      </c>
      <c r="G468" s="951" t="s">
        <v>19</v>
      </c>
      <c r="H468" s="918">
        <v>43951</v>
      </c>
      <c r="I468" s="937" t="s">
        <v>1556</v>
      </c>
      <c r="J468" s="856" t="s">
        <v>904</v>
      </c>
      <c r="K468" s="118" t="s">
        <v>26</v>
      </c>
      <c r="L468" s="118" t="s">
        <v>904</v>
      </c>
      <c r="M468" s="859"/>
      <c r="N468" s="859"/>
      <c r="O468" s="919"/>
      <c r="P468" s="959" t="s">
        <v>101</v>
      </c>
      <c r="Q468" s="878" t="s">
        <v>102</v>
      </c>
      <c r="R468" s="878" t="s">
        <v>103</v>
      </c>
      <c r="S468" s="879" t="s">
        <v>248</v>
      </c>
      <c r="T468" s="879" t="s">
        <v>149</v>
      </c>
      <c r="U468" s="960" t="s">
        <v>295</v>
      </c>
      <c r="V468" s="963"/>
      <c r="W468" s="118" t="s">
        <v>14</v>
      </c>
      <c r="X468" s="919" t="s">
        <v>244</v>
      </c>
      <c r="Y468" s="920" t="s">
        <v>21</v>
      </c>
      <c r="Z468" s="126" t="s">
        <v>53</v>
      </c>
      <c r="AA468" s="883"/>
      <c r="AB468" s="883" t="s">
        <v>275</v>
      </c>
      <c r="AC468" s="119" t="s">
        <v>294</v>
      </c>
      <c r="AD468" s="128" t="str">
        <f t="shared" si="266"/>
        <v>710_73_1370_5_113_15_A</v>
      </c>
      <c r="AE468" s="118"/>
      <c r="AF468" s="884" t="str">
        <f t="shared" si="267"/>
        <v>710_73_1370_5_113_15  Grundriss unten Planausschnitt 5 - Achse I-O / 6-19</v>
      </c>
    </row>
    <row r="469" spans="1:32" s="885" customFormat="1" ht="12.75" customHeight="1" x14ac:dyDescent="0.25">
      <c r="A469" s="874">
        <v>710</v>
      </c>
      <c r="B469" s="791">
        <v>73</v>
      </c>
      <c r="C469" s="875" t="s">
        <v>9</v>
      </c>
      <c r="D469" s="875" t="s">
        <v>98</v>
      </c>
      <c r="E469" s="119" t="s">
        <v>178</v>
      </c>
      <c r="F469" s="119" t="s">
        <v>281</v>
      </c>
      <c r="G469" s="951" t="s">
        <v>56</v>
      </c>
      <c r="H469" s="918">
        <v>44123</v>
      </c>
      <c r="I469" s="937" t="s">
        <v>1556</v>
      </c>
      <c r="J469" s="856" t="s">
        <v>904</v>
      </c>
      <c r="K469" s="118" t="s">
        <v>26</v>
      </c>
      <c r="L469" s="118" t="s">
        <v>904</v>
      </c>
      <c r="M469" s="859">
        <v>44144</v>
      </c>
      <c r="N469" s="859">
        <v>44125</v>
      </c>
      <c r="O469" s="919"/>
      <c r="P469" s="959" t="s">
        <v>101</v>
      </c>
      <c r="Q469" s="878" t="s">
        <v>102</v>
      </c>
      <c r="R469" s="878" t="s">
        <v>103</v>
      </c>
      <c r="S469" s="879" t="s">
        <v>248</v>
      </c>
      <c r="T469" s="879" t="s">
        <v>149</v>
      </c>
      <c r="U469" s="960" t="s">
        <v>295</v>
      </c>
      <c r="V469" s="963"/>
      <c r="W469" s="118" t="s">
        <v>14</v>
      </c>
      <c r="X469" s="919" t="s">
        <v>244</v>
      </c>
      <c r="Y469" s="920" t="s">
        <v>21</v>
      </c>
      <c r="Z469" s="126" t="s">
        <v>53</v>
      </c>
      <c r="AA469" s="883"/>
      <c r="AB469" s="883" t="s">
        <v>275</v>
      </c>
      <c r="AC469" s="119" t="s">
        <v>294</v>
      </c>
      <c r="AD469" s="128" t="str">
        <f t="shared" ref="AD469" si="290">IF(A469="","",A469&amp;"_"&amp;B469&amp;"_"&amp;C469&amp;"_"&amp;D469&amp;"_"&amp;E469&amp;"_"&amp;F469&amp;"_"&amp;G469)</f>
        <v>710_73_1370_5_113_15_B</v>
      </c>
      <c r="AE469" s="118"/>
      <c r="AF469" s="884" t="str">
        <f t="shared" ref="AF469" si="291">IF(A469="","",A469&amp;"_"&amp;B469&amp;"_"&amp;C469&amp;"_"&amp;D469&amp;"_"&amp;E469&amp;"_"&amp;F469&amp;"  "&amp;U469)</f>
        <v>710_73_1370_5_113_15  Grundriss unten Planausschnitt 5 - Achse I-O / 6-19</v>
      </c>
    </row>
    <row r="470" spans="1:32" s="885" customFormat="1" ht="12.75" customHeight="1" x14ac:dyDescent="0.25">
      <c r="A470" s="874">
        <v>710</v>
      </c>
      <c r="B470" s="791">
        <v>73</v>
      </c>
      <c r="C470" s="875" t="s">
        <v>9</v>
      </c>
      <c r="D470" s="875" t="s">
        <v>98</v>
      </c>
      <c r="E470" s="119" t="s">
        <v>178</v>
      </c>
      <c r="F470" s="119" t="s">
        <v>281</v>
      </c>
      <c r="G470" s="951" t="s">
        <v>54</v>
      </c>
      <c r="H470" s="918">
        <v>44642</v>
      </c>
      <c r="I470" s="937" t="s">
        <v>1556</v>
      </c>
      <c r="J470" s="856" t="s">
        <v>904</v>
      </c>
      <c r="K470" s="118" t="s">
        <v>26</v>
      </c>
      <c r="L470" s="118" t="s">
        <v>904</v>
      </c>
      <c r="M470" s="859"/>
      <c r="N470" s="859"/>
      <c r="O470" s="919"/>
      <c r="P470" s="959" t="s">
        <v>101</v>
      </c>
      <c r="Q470" s="878" t="s">
        <v>102</v>
      </c>
      <c r="R470" s="878" t="s">
        <v>103</v>
      </c>
      <c r="S470" s="879" t="s">
        <v>248</v>
      </c>
      <c r="T470" s="879" t="s">
        <v>149</v>
      </c>
      <c r="U470" s="960" t="s">
        <v>295</v>
      </c>
      <c r="V470" s="963"/>
      <c r="W470" s="118" t="s">
        <v>14</v>
      </c>
      <c r="X470" s="919" t="s">
        <v>244</v>
      </c>
      <c r="Y470" s="920" t="s">
        <v>21</v>
      </c>
      <c r="Z470" s="126" t="s">
        <v>53</v>
      </c>
      <c r="AA470" s="883"/>
      <c r="AB470" s="883" t="s">
        <v>275</v>
      </c>
      <c r="AC470" s="119" t="s">
        <v>294</v>
      </c>
      <c r="AD470" s="128" t="str">
        <f t="shared" ref="AD470:AD471" si="292">IF(A470="","",A470&amp;"_"&amp;B470&amp;"_"&amp;C470&amp;"_"&amp;D470&amp;"_"&amp;E470&amp;"_"&amp;F470&amp;"_"&amp;G470)</f>
        <v>710_73_1370_5_113_15_C</v>
      </c>
      <c r="AE470" s="118"/>
      <c r="AF470" s="884" t="str">
        <f t="shared" ref="AF470:AF471" si="293">IF(A470="","",A470&amp;"_"&amp;B470&amp;"_"&amp;C470&amp;"_"&amp;D470&amp;"_"&amp;E470&amp;"_"&amp;F470&amp;"  "&amp;U470)</f>
        <v>710_73_1370_5_113_15  Grundriss unten Planausschnitt 5 - Achse I-O / 6-19</v>
      </c>
    </row>
    <row r="471" spans="1:32" s="885" customFormat="1" ht="12.75" customHeight="1" x14ac:dyDescent="0.25">
      <c r="A471" s="874">
        <v>710</v>
      </c>
      <c r="B471" s="791">
        <v>73</v>
      </c>
      <c r="C471" s="875" t="s">
        <v>9</v>
      </c>
      <c r="D471" s="875" t="s">
        <v>98</v>
      </c>
      <c r="E471" s="119" t="s">
        <v>178</v>
      </c>
      <c r="F471" s="119" t="s">
        <v>281</v>
      </c>
      <c r="G471" s="951" t="s">
        <v>752</v>
      </c>
      <c r="H471" s="918">
        <v>44699</v>
      </c>
      <c r="I471" s="937" t="s">
        <v>1556</v>
      </c>
      <c r="J471" s="856" t="s">
        <v>904</v>
      </c>
      <c r="K471" s="118" t="s">
        <v>26</v>
      </c>
      <c r="L471" s="118" t="s">
        <v>904</v>
      </c>
      <c r="M471" s="859">
        <v>44718</v>
      </c>
      <c r="N471" s="859"/>
      <c r="O471" s="919"/>
      <c r="P471" s="959" t="s">
        <v>101</v>
      </c>
      <c r="Q471" s="878" t="s">
        <v>102</v>
      </c>
      <c r="R471" s="878" t="s">
        <v>103</v>
      </c>
      <c r="S471" s="879" t="s">
        <v>248</v>
      </c>
      <c r="T471" s="879" t="s">
        <v>149</v>
      </c>
      <c r="U471" s="960" t="s">
        <v>295</v>
      </c>
      <c r="V471" s="963"/>
      <c r="W471" s="118" t="s">
        <v>14</v>
      </c>
      <c r="X471" s="919" t="s">
        <v>244</v>
      </c>
      <c r="Y471" s="920" t="s">
        <v>21</v>
      </c>
      <c r="Z471" s="126" t="s">
        <v>53</v>
      </c>
      <c r="AA471" s="883"/>
      <c r="AB471" s="883" t="s">
        <v>275</v>
      </c>
      <c r="AC471" s="119" t="s">
        <v>294</v>
      </c>
      <c r="AD471" s="128" t="str">
        <f t="shared" si="292"/>
        <v>710_73_1370_5_113_15_D</v>
      </c>
      <c r="AE471" s="118"/>
      <c r="AF471" s="884" t="str">
        <f t="shared" si="293"/>
        <v>710_73_1370_5_113_15  Grundriss unten Planausschnitt 5 - Achse I-O / 6-19</v>
      </c>
    </row>
    <row r="472" spans="1:32" s="337" customFormat="1" ht="12.75" customHeight="1" x14ac:dyDescent="0.25">
      <c r="A472" s="28">
        <v>710</v>
      </c>
      <c r="B472" s="13">
        <v>73</v>
      </c>
      <c r="C472" s="7" t="s">
        <v>9</v>
      </c>
      <c r="D472" s="7" t="s">
        <v>98</v>
      </c>
      <c r="E472" s="20" t="s">
        <v>178</v>
      </c>
      <c r="F472" s="20" t="s">
        <v>281</v>
      </c>
      <c r="G472" s="932" t="s">
        <v>961</v>
      </c>
      <c r="H472" s="911">
        <v>44957</v>
      </c>
      <c r="I472" s="901" t="s">
        <v>1557</v>
      </c>
      <c r="J472" s="185" t="s">
        <v>904</v>
      </c>
      <c r="K472" s="5" t="s">
        <v>26</v>
      </c>
      <c r="L472" s="5" t="s">
        <v>904</v>
      </c>
      <c r="M472" s="135">
        <v>44971</v>
      </c>
      <c r="N472" s="859"/>
      <c r="O472" s="336"/>
      <c r="P472" s="538" t="s">
        <v>101</v>
      </c>
      <c r="Q472" s="8" t="s">
        <v>102</v>
      </c>
      <c r="R472" s="8" t="s">
        <v>103</v>
      </c>
      <c r="S472" s="17" t="s">
        <v>248</v>
      </c>
      <c r="T472" s="17" t="s">
        <v>149</v>
      </c>
      <c r="U472" s="41" t="s">
        <v>295</v>
      </c>
      <c r="V472" s="27"/>
      <c r="W472" s="5" t="s">
        <v>14</v>
      </c>
      <c r="X472" s="38" t="s">
        <v>244</v>
      </c>
      <c r="Y472" s="15" t="s">
        <v>21</v>
      </c>
      <c r="Z472" s="22" t="s">
        <v>53</v>
      </c>
      <c r="AA472" s="4"/>
      <c r="AB472" s="4" t="s">
        <v>275</v>
      </c>
      <c r="AC472" s="20" t="s">
        <v>294</v>
      </c>
      <c r="AD472" s="6" t="str">
        <f t="shared" si="266"/>
        <v>710_73_1370_5_113_15_E</v>
      </c>
      <c r="AE472" s="5"/>
      <c r="AF472" s="45" t="str">
        <f t="shared" si="267"/>
        <v>710_73_1370_5_113_15  Grundriss unten Planausschnitt 5 - Achse I-O / 6-19</v>
      </c>
    </row>
    <row r="473" spans="1:32" s="885" customFormat="1" ht="12.75" customHeight="1" x14ac:dyDescent="0.25">
      <c r="A473" s="874">
        <v>710</v>
      </c>
      <c r="B473" s="791">
        <v>73</v>
      </c>
      <c r="C473" s="875" t="s">
        <v>9</v>
      </c>
      <c r="D473" s="875" t="s">
        <v>98</v>
      </c>
      <c r="E473" s="119" t="s">
        <v>178</v>
      </c>
      <c r="F473" s="119" t="s">
        <v>282</v>
      </c>
      <c r="G473" s="951" t="s">
        <v>19</v>
      </c>
      <c r="H473" s="918">
        <v>43951</v>
      </c>
      <c r="I473" s="937" t="s">
        <v>1556</v>
      </c>
      <c r="J473" s="856" t="s">
        <v>904</v>
      </c>
      <c r="K473" s="118" t="s">
        <v>26</v>
      </c>
      <c r="L473" s="118" t="s">
        <v>904</v>
      </c>
      <c r="M473" s="859"/>
      <c r="N473" s="859"/>
      <c r="O473" s="919"/>
      <c r="P473" s="959" t="s">
        <v>101</v>
      </c>
      <c r="Q473" s="878" t="s">
        <v>102</v>
      </c>
      <c r="R473" s="878" t="s">
        <v>103</v>
      </c>
      <c r="S473" s="879" t="s">
        <v>248</v>
      </c>
      <c r="T473" s="879" t="s">
        <v>149</v>
      </c>
      <c r="U473" s="960" t="s">
        <v>296</v>
      </c>
      <c r="V473" s="963"/>
      <c r="W473" s="118" t="s">
        <v>14</v>
      </c>
      <c r="X473" s="919" t="s">
        <v>244</v>
      </c>
      <c r="Y473" s="920" t="s">
        <v>21</v>
      </c>
      <c r="Z473" s="126" t="s">
        <v>53</v>
      </c>
      <c r="AA473" s="883"/>
      <c r="AB473" s="883" t="s">
        <v>275</v>
      </c>
      <c r="AC473" s="119" t="s">
        <v>28</v>
      </c>
      <c r="AD473" s="128" t="str">
        <f t="shared" si="266"/>
        <v>710_73_1370_5_113_16_A</v>
      </c>
      <c r="AE473" s="118"/>
      <c r="AF473" s="884" t="str">
        <f t="shared" si="267"/>
        <v>710_73_1370_5_113_16  Grundriss unten Planausschnitt 6 - Achse A-I / 6-19</v>
      </c>
    </row>
    <row r="474" spans="1:32" s="885" customFormat="1" ht="12.75" customHeight="1" x14ac:dyDescent="0.25">
      <c r="A474" s="874">
        <v>710</v>
      </c>
      <c r="B474" s="791">
        <v>73</v>
      </c>
      <c r="C474" s="875" t="s">
        <v>9</v>
      </c>
      <c r="D474" s="875" t="s">
        <v>98</v>
      </c>
      <c r="E474" s="119" t="s">
        <v>178</v>
      </c>
      <c r="F474" s="119" t="s">
        <v>282</v>
      </c>
      <c r="G474" s="951" t="s">
        <v>56</v>
      </c>
      <c r="H474" s="918">
        <v>44123</v>
      </c>
      <c r="I474" s="937" t="s">
        <v>1556</v>
      </c>
      <c r="J474" s="856" t="s">
        <v>904</v>
      </c>
      <c r="K474" s="118" t="s">
        <v>26</v>
      </c>
      <c r="L474" s="118" t="s">
        <v>904</v>
      </c>
      <c r="M474" s="859">
        <v>44144</v>
      </c>
      <c r="N474" s="859">
        <v>44125</v>
      </c>
      <c r="O474" s="919"/>
      <c r="P474" s="959" t="s">
        <v>101</v>
      </c>
      <c r="Q474" s="878" t="s">
        <v>102</v>
      </c>
      <c r="R474" s="878" t="s">
        <v>103</v>
      </c>
      <c r="S474" s="879" t="s">
        <v>248</v>
      </c>
      <c r="T474" s="879" t="s">
        <v>149</v>
      </c>
      <c r="U474" s="960" t="s">
        <v>296</v>
      </c>
      <c r="V474" s="963"/>
      <c r="W474" s="118" t="s">
        <v>14</v>
      </c>
      <c r="X474" s="919" t="s">
        <v>244</v>
      </c>
      <c r="Y474" s="920" t="s">
        <v>21</v>
      </c>
      <c r="Z474" s="126" t="s">
        <v>53</v>
      </c>
      <c r="AA474" s="883"/>
      <c r="AB474" s="883" t="s">
        <v>275</v>
      </c>
      <c r="AC474" s="119" t="s">
        <v>28</v>
      </c>
      <c r="AD474" s="128" t="str">
        <f t="shared" ref="AD474" si="294">IF(A474="","",A474&amp;"_"&amp;B474&amp;"_"&amp;C474&amp;"_"&amp;D474&amp;"_"&amp;E474&amp;"_"&amp;F474&amp;"_"&amp;G474)</f>
        <v>710_73_1370_5_113_16_B</v>
      </c>
      <c r="AE474" s="118"/>
      <c r="AF474" s="884" t="str">
        <f t="shared" ref="AF474" si="295">IF(A474="","",A474&amp;"_"&amp;B474&amp;"_"&amp;C474&amp;"_"&amp;D474&amp;"_"&amp;E474&amp;"_"&amp;F474&amp;"  "&amp;U474)</f>
        <v>710_73_1370_5_113_16  Grundriss unten Planausschnitt 6 - Achse A-I / 6-19</v>
      </c>
    </row>
    <row r="475" spans="1:32" s="885" customFormat="1" ht="12.75" customHeight="1" x14ac:dyDescent="0.25">
      <c r="A475" s="874">
        <v>710</v>
      </c>
      <c r="B475" s="791">
        <v>73</v>
      </c>
      <c r="C475" s="875" t="s">
        <v>9</v>
      </c>
      <c r="D475" s="875" t="s">
        <v>98</v>
      </c>
      <c r="E475" s="119" t="s">
        <v>178</v>
      </c>
      <c r="F475" s="119" t="s">
        <v>282</v>
      </c>
      <c r="G475" s="951" t="s">
        <v>54</v>
      </c>
      <c r="H475" s="918">
        <v>44642</v>
      </c>
      <c r="I475" s="937" t="s">
        <v>1556</v>
      </c>
      <c r="J475" s="856" t="s">
        <v>904</v>
      </c>
      <c r="K475" s="118" t="s">
        <v>26</v>
      </c>
      <c r="L475" s="118" t="s">
        <v>904</v>
      </c>
      <c r="M475" s="859"/>
      <c r="N475" s="859"/>
      <c r="O475" s="919"/>
      <c r="P475" s="959" t="s">
        <v>101</v>
      </c>
      <c r="Q475" s="878" t="s">
        <v>102</v>
      </c>
      <c r="R475" s="878" t="s">
        <v>103</v>
      </c>
      <c r="S475" s="879" t="s">
        <v>248</v>
      </c>
      <c r="T475" s="879" t="s">
        <v>149</v>
      </c>
      <c r="U475" s="960" t="s">
        <v>296</v>
      </c>
      <c r="V475" s="963"/>
      <c r="W475" s="118" t="s">
        <v>14</v>
      </c>
      <c r="X475" s="919" t="s">
        <v>244</v>
      </c>
      <c r="Y475" s="920" t="s">
        <v>21</v>
      </c>
      <c r="Z475" s="126" t="s">
        <v>53</v>
      </c>
      <c r="AA475" s="883"/>
      <c r="AB475" s="883" t="s">
        <v>275</v>
      </c>
      <c r="AC475" s="119" t="s">
        <v>28</v>
      </c>
      <c r="AD475" s="128" t="str">
        <f t="shared" ref="AD475:AD476" si="296">IF(A475="","",A475&amp;"_"&amp;B475&amp;"_"&amp;C475&amp;"_"&amp;D475&amp;"_"&amp;E475&amp;"_"&amp;F475&amp;"_"&amp;G475)</f>
        <v>710_73_1370_5_113_16_C</v>
      </c>
      <c r="AE475" s="118"/>
      <c r="AF475" s="884" t="str">
        <f t="shared" ref="AF475:AF476" si="297">IF(A475="","",A475&amp;"_"&amp;B475&amp;"_"&amp;C475&amp;"_"&amp;D475&amp;"_"&amp;E475&amp;"_"&amp;F475&amp;"  "&amp;U475)</f>
        <v>710_73_1370_5_113_16  Grundriss unten Planausschnitt 6 - Achse A-I / 6-19</v>
      </c>
    </row>
    <row r="476" spans="1:32" s="885" customFormat="1" ht="12.75" customHeight="1" x14ac:dyDescent="0.25">
      <c r="A476" s="874">
        <v>710</v>
      </c>
      <c r="B476" s="791">
        <v>73</v>
      </c>
      <c r="C476" s="875" t="s">
        <v>9</v>
      </c>
      <c r="D476" s="875" t="s">
        <v>98</v>
      </c>
      <c r="E476" s="119" t="s">
        <v>178</v>
      </c>
      <c r="F476" s="119" t="s">
        <v>282</v>
      </c>
      <c r="G476" s="951" t="s">
        <v>752</v>
      </c>
      <c r="H476" s="918">
        <v>44699</v>
      </c>
      <c r="I476" s="937" t="s">
        <v>1556</v>
      </c>
      <c r="J476" s="856" t="s">
        <v>904</v>
      </c>
      <c r="K476" s="118" t="s">
        <v>26</v>
      </c>
      <c r="L476" s="118" t="s">
        <v>904</v>
      </c>
      <c r="M476" s="859">
        <v>44718</v>
      </c>
      <c r="N476" s="859"/>
      <c r="O476" s="919"/>
      <c r="P476" s="959" t="s">
        <v>101</v>
      </c>
      <c r="Q476" s="878" t="s">
        <v>102</v>
      </c>
      <c r="R476" s="878" t="s">
        <v>103</v>
      </c>
      <c r="S476" s="879" t="s">
        <v>248</v>
      </c>
      <c r="T476" s="879" t="s">
        <v>149</v>
      </c>
      <c r="U476" s="960" t="s">
        <v>296</v>
      </c>
      <c r="V476" s="963"/>
      <c r="W476" s="118" t="s">
        <v>14</v>
      </c>
      <c r="X476" s="919" t="s">
        <v>244</v>
      </c>
      <c r="Y476" s="920" t="s">
        <v>21</v>
      </c>
      <c r="Z476" s="126" t="s">
        <v>53</v>
      </c>
      <c r="AA476" s="883"/>
      <c r="AB476" s="883" t="s">
        <v>275</v>
      </c>
      <c r="AC476" s="119" t="s">
        <v>28</v>
      </c>
      <c r="AD476" s="128" t="str">
        <f t="shared" si="296"/>
        <v>710_73_1370_5_113_16_D</v>
      </c>
      <c r="AE476" s="118"/>
      <c r="AF476" s="884" t="str">
        <f t="shared" si="297"/>
        <v>710_73_1370_5_113_16  Grundriss unten Planausschnitt 6 - Achse A-I / 6-19</v>
      </c>
    </row>
    <row r="477" spans="1:32" s="337" customFormat="1" ht="12.75" customHeight="1" x14ac:dyDescent="0.25">
      <c r="A477" s="28">
        <v>710</v>
      </c>
      <c r="B477" s="13">
        <v>73</v>
      </c>
      <c r="C477" s="7" t="s">
        <v>9</v>
      </c>
      <c r="D477" s="7" t="s">
        <v>98</v>
      </c>
      <c r="E477" s="20" t="s">
        <v>178</v>
      </c>
      <c r="F477" s="20" t="s">
        <v>282</v>
      </c>
      <c r="G477" s="932" t="s">
        <v>961</v>
      </c>
      <c r="H477" s="911">
        <v>44957</v>
      </c>
      <c r="I477" s="901" t="s">
        <v>1557</v>
      </c>
      <c r="J477" s="185" t="s">
        <v>904</v>
      </c>
      <c r="K477" s="5" t="s">
        <v>26</v>
      </c>
      <c r="L477" s="5" t="s">
        <v>904</v>
      </c>
      <c r="M477" s="135">
        <v>44971</v>
      </c>
      <c r="N477" s="859"/>
      <c r="O477" s="336"/>
      <c r="P477" s="538" t="s">
        <v>101</v>
      </c>
      <c r="Q477" s="8" t="s">
        <v>102</v>
      </c>
      <c r="R477" s="8" t="s">
        <v>103</v>
      </c>
      <c r="S477" s="17" t="s">
        <v>248</v>
      </c>
      <c r="T477" s="17" t="s">
        <v>149</v>
      </c>
      <c r="U477" s="41" t="s">
        <v>296</v>
      </c>
      <c r="V477" s="27"/>
      <c r="W477" s="5" t="s">
        <v>14</v>
      </c>
      <c r="X477" s="38" t="s">
        <v>244</v>
      </c>
      <c r="Y477" s="15" t="s">
        <v>21</v>
      </c>
      <c r="Z477" s="22" t="s">
        <v>53</v>
      </c>
      <c r="AA477" s="4"/>
      <c r="AB477" s="4" t="s">
        <v>275</v>
      </c>
      <c r="AC477" s="20" t="s">
        <v>28</v>
      </c>
      <c r="AD477" s="6" t="str">
        <f t="shared" si="266"/>
        <v>710_73_1370_5_113_16_E</v>
      </c>
      <c r="AE477" s="5"/>
      <c r="AF477" s="45" t="str">
        <f t="shared" si="267"/>
        <v>710_73_1370_5_113_16  Grundriss unten Planausschnitt 6 - Achse A-I / 6-19</v>
      </c>
    </row>
    <row r="478" spans="1:32" s="885" customFormat="1" ht="12.75" customHeight="1" x14ac:dyDescent="0.25">
      <c r="A478" s="874">
        <v>710</v>
      </c>
      <c r="B478" s="791">
        <v>73</v>
      </c>
      <c r="C478" s="875" t="s">
        <v>9</v>
      </c>
      <c r="D478" s="875" t="s">
        <v>98</v>
      </c>
      <c r="E478" s="119" t="s">
        <v>178</v>
      </c>
      <c r="F478" s="119" t="s">
        <v>707</v>
      </c>
      <c r="G478" s="951" t="s">
        <v>19</v>
      </c>
      <c r="H478" s="918">
        <v>43951</v>
      </c>
      <c r="I478" s="937" t="s">
        <v>1556</v>
      </c>
      <c r="J478" s="856" t="s">
        <v>904</v>
      </c>
      <c r="K478" s="118" t="s">
        <v>26</v>
      </c>
      <c r="L478" s="118" t="s">
        <v>904</v>
      </c>
      <c r="M478" s="859"/>
      <c r="N478" s="859"/>
      <c r="O478" s="919"/>
      <c r="P478" s="959" t="s">
        <v>101</v>
      </c>
      <c r="Q478" s="878" t="s">
        <v>102</v>
      </c>
      <c r="R478" s="878" t="s">
        <v>103</v>
      </c>
      <c r="S478" s="879" t="s">
        <v>248</v>
      </c>
      <c r="T478" s="879" t="s">
        <v>149</v>
      </c>
      <c r="U478" s="960" t="s">
        <v>289</v>
      </c>
      <c r="V478" s="963"/>
      <c r="W478" s="118" t="s">
        <v>14</v>
      </c>
      <c r="X478" s="919" t="s">
        <v>244</v>
      </c>
      <c r="Y478" s="920" t="s">
        <v>21</v>
      </c>
      <c r="Z478" s="126" t="s">
        <v>30</v>
      </c>
      <c r="AA478" s="883"/>
      <c r="AB478" s="883" t="s">
        <v>275</v>
      </c>
      <c r="AC478" s="119" t="s">
        <v>28</v>
      </c>
      <c r="AD478" s="128" t="str">
        <f t="shared" si="266"/>
        <v>710_73_1370_5_113_30_A</v>
      </c>
      <c r="AE478" s="118"/>
      <c r="AF478" s="884" t="str">
        <f t="shared" si="267"/>
        <v>710_73_1370_5_113_30  Grundriss Dach Übersichtsplan</v>
      </c>
    </row>
    <row r="479" spans="1:32" s="885" customFormat="1" ht="12.75" customHeight="1" x14ac:dyDescent="0.25">
      <c r="A479" s="874">
        <v>710</v>
      </c>
      <c r="B479" s="791">
        <v>73</v>
      </c>
      <c r="C479" s="875" t="s">
        <v>9</v>
      </c>
      <c r="D479" s="875" t="s">
        <v>98</v>
      </c>
      <c r="E479" s="119" t="s">
        <v>178</v>
      </c>
      <c r="F479" s="119" t="s">
        <v>707</v>
      </c>
      <c r="G479" s="951" t="s">
        <v>56</v>
      </c>
      <c r="H479" s="918">
        <v>44057</v>
      </c>
      <c r="I479" s="937" t="s">
        <v>1556</v>
      </c>
      <c r="J479" s="856" t="s">
        <v>904</v>
      </c>
      <c r="K479" s="118" t="s">
        <v>26</v>
      </c>
      <c r="L479" s="118" t="s">
        <v>904</v>
      </c>
      <c r="M479" s="859"/>
      <c r="N479" s="859"/>
      <c r="O479" s="919"/>
      <c r="P479" s="959" t="s">
        <v>101</v>
      </c>
      <c r="Q479" s="878" t="s">
        <v>102</v>
      </c>
      <c r="R479" s="878" t="s">
        <v>103</v>
      </c>
      <c r="S479" s="879" t="s">
        <v>248</v>
      </c>
      <c r="T479" s="879" t="s">
        <v>149</v>
      </c>
      <c r="U479" s="960" t="s">
        <v>289</v>
      </c>
      <c r="V479" s="963"/>
      <c r="W479" s="118" t="s">
        <v>14</v>
      </c>
      <c r="X479" s="919" t="s">
        <v>244</v>
      </c>
      <c r="Y479" s="920" t="s">
        <v>21</v>
      </c>
      <c r="Z479" s="126" t="s">
        <v>30</v>
      </c>
      <c r="AA479" s="883"/>
      <c r="AB479" s="883" t="s">
        <v>275</v>
      </c>
      <c r="AC479" s="119" t="s">
        <v>28</v>
      </c>
      <c r="AD479" s="128" t="str">
        <f t="shared" ref="AD479" si="298">IF(A479="","",A479&amp;"_"&amp;B479&amp;"_"&amp;C479&amp;"_"&amp;D479&amp;"_"&amp;E479&amp;"_"&amp;F479&amp;"_"&amp;G479)</f>
        <v>710_73_1370_5_113_30_B</v>
      </c>
      <c r="AE479" s="118"/>
      <c r="AF479" s="884" t="str">
        <f t="shared" ref="AF479" si="299">IF(A479="","",A479&amp;"_"&amp;B479&amp;"_"&amp;C479&amp;"_"&amp;D479&amp;"_"&amp;E479&amp;"_"&amp;F479&amp;"  "&amp;U479)</f>
        <v>710_73_1370_5_113_30  Grundriss Dach Übersichtsplan</v>
      </c>
    </row>
    <row r="480" spans="1:32" s="885" customFormat="1" ht="12.75" customHeight="1" x14ac:dyDescent="0.25">
      <c r="A480" s="874">
        <v>710</v>
      </c>
      <c r="B480" s="791">
        <v>73</v>
      </c>
      <c r="C480" s="875" t="s">
        <v>9</v>
      </c>
      <c r="D480" s="875" t="s">
        <v>98</v>
      </c>
      <c r="E480" s="119" t="s">
        <v>178</v>
      </c>
      <c r="F480" s="119" t="s">
        <v>707</v>
      </c>
      <c r="G480" s="951" t="s">
        <v>54</v>
      </c>
      <c r="H480" s="918">
        <v>44123</v>
      </c>
      <c r="I480" s="937" t="s">
        <v>1556</v>
      </c>
      <c r="J480" s="856" t="s">
        <v>904</v>
      </c>
      <c r="K480" s="118" t="s">
        <v>26</v>
      </c>
      <c r="L480" s="118" t="s">
        <v>904</v>
      </c>
      <c r="M480" s="859">
        <v>44144</v>
      </c>
      <c r="N480" s="859">
        <v>44125</v>
      </c>
      <c r="O480" s="919"/>
      <c r="P480" s="959" t="s">
        <v>101</v>
      </c>
      <c r="Q480" s="878" t="s">
        <v>102</v>
      </c>
      <c r="R480" s="878" t="s">
        <v>103</v>
      </c>
      <c r="S480" s="879" t="s">
        <v>248</v>
      </c>
      <c r="T480" s="879" t="s">
        <v>149</v>
      </c>
      <c r="U480" s="960" t="s">
        <v>289</v>
      </c>
      <c r="V480" s="963"/>
      <c r="W480" s="118" t="s">
        <v>14</v>
      </c>
      <c r="X480" s="919" t="s">
        <v>244</v>
      </c>
      <c r="Y480" s="920" t="s">
        <v>21</v>
      </c>
      <c r="Z480" s="126" t="s">
        <v>30</v>
      </c>
      <c r="AA480" s="883"/>
      <c r="AB480" s="883" t="s">
        <v>275</v>
      </c>
      <c r="AC480" s="119" t="s">
        <v>28</v>
      </c>
      <c r="AD480" s="128" t="str">
        <f t="shared" ref="AD480:AD481" si="300">IF(A480="","",A480&amp;"_"&amp;B480&amp;"_"&amp;C480&amp;"_"&amp;D480&amp;"_"&amp;E480&amp;"_"&amp;F480&amp;"_"&amp;G480)</f>
        <v>710_73_1370_5_113_30_C</v>
      </c>
      <c r="AE480" s="118"/>
      <c r="AF480" s="884" t="str">
        <f t="shared" ref="AF480:AF481" si="301">IF(A480="","",A480&amp;"_"&amp;B480&amp;"_"&amp;C480&amp;"_"&amp;D480&amp;"_"&amp;E480&amp;"_"&amp;F480&amp;"  "&amp;U480)</f>
        <v>710_73_1370_5_113_30  Grundriss Dach Übersichtsplan</v>
      </c>
    </row>
    <row r="481" spans="1:32" s="885" customFormat="1" ht="12.75" customHeight="1" x14ac:dyDescent="0.25">
      <c r="A481" s="874">
        <v>710</v>
      </c>
      <c r="B481" s="791">
        <v>73</v>
      </c>
      <c r="C481" s="875" t="s">
        <v>9</v>
      </c>
      <c r="D481" s="875" t="s">
        <v>98</v>
      </c>
      <c r="E481" s="119" t="s">
        <v>178</v>
      </c>
      <c r="F481" s="119" t="s">
        <v>707</v>
      </c>
      <c r="G481" s="951" t="s">
        <v>752</v>
      </c>
      <c r="H481" s="918">
        <v>44642</v>
      </c>
      <c r="I481" s="937" t="s">
        <v>1556</v>
      </c>
      <c r="J481" s="856" t="s">
        <v>904</v>
      </c>
      <c r="K481" s="118" t="s">
        <v>26</v>
      </c>
      <c r="L481" s="118" t="s">
        <v>904</v>
      </c>
      <c r="M481" s="859">
        <v>44718</v>
      </c>
      <c r="N481" s="859"/>
      <c r="O481" s="919"/>
      <c r="P481" s="959" t="s">
        <v>101</v>
      </c>
      <c r="Q481" s="878" t="s">
        <v>102</v>
      </c>
      <c r="R481" s="878" t="s">
        <v>103</v>
      </c>
      <c r="S481" s="879" t="s">
        <v>248</v>
      </c>
      <c r="T481" s="879" t="s">
        <v>149</v>
      </c>
      <c r="U481" s="960" t="s">
        <v>289</v>
      </c>
      <c r="V481" s="963"/>
      <c r="W481" s="118" t="s">
        <v>14</v>
      </c>
      <c r="X481" s="919" t="s">
        <v>244</v>
      </c>
      <c r="Y481" s="920" t="s">
        <v>21</v>
      </c>
      <c r="Z481" s="126" t="s">
        <v>30</v>
      </c>
      <c r="AA481" s="883"/>
      <c r="AB481" s="883" t="s">
        <v>275</v>
      </c>
      <c r="AC481" s="119" t="s">
        <v>28</v>
      </c>
      <c r="AD481" s="128" t="str">
        <f t="shared" si="300"/>
        <v>710_73_1370_5_113_30_D</v>
      </c>
      <c r="AE481" s="118"/>
      <c r="AF481" s="884" t="str">
        <f t="shared" si="301"/>
        <v>710_73_1370_5_113_30  Grundriss Dach Übersichtsplan</v>
      </c>
    </row>
    <row r="482" spans="1:32" s="337" customFormat="1" ht="12.75" customHeight="1" x14ac:dyDescent="0.25">
      <c r="A482" s="28">
        <v>710</v>
      </c>
      <c r="B482" s="13">
        <v>73</v>
      </c>
      <c r="C482" s="7" t="s">
        <v>9</v>
      </c>
      <c r="D482" s="7" t="s">
        <v>98</v>
      </c>
      <c r="E482" s="20" t="s">
        <v>178</v>
      </c>
      <c r="F482" s="20" t="s">
        <v>707</v>
      </c>
      <c r="G482" s="932" t="s">
        <v>961</v>
      </c>
      <c r="H482" s="911">
        <v>44957</v>
      </c>
      <c r="I482" s="901" t="s">
        <v>1557</v>
      </c>
      <c r="J482" s="185" t="s">
        <v>904</v>
      </c>
      <c r="K482" s="5" t="s">
        <v>26</v>
      </c>
      <c r="L482" s="5" t="s">
        <v>904</v>
      </c>
      <c r="M482" s="135">
        <v>44971</v>
      </c>
      <c r="N482" s="859"/>
      <c r="O482" s="336"/>
      <c r="P482" s="538" t="s">
        <v>101</v>
      </c>
      <c r="Q482" s="8" t="s">
        <v>102</v>
      </c>
      <c r="R482" s="8" t="s">
        <v>103</v>
      </c>
      <c r="S482" s="17" t="s">
        <v>248</v>
      </c>
      <c r="T482" s="17" t="s">
        <v>149</v>
      </c>
      <c r="U482" s="41" t="s">
        <v>289</v>
      </c>
      <c r="V482" s="27"/>
      <c r="W482" s="5" t="s">
        <v>14</v>
      </c>
      <c r="X482" s="38" t="s">
        <v>244</v>
      </c>
      <c r="Y482" s="15" t="s">
        <v>21</v>
      </c>
      <c r="Z482" s="22" t="s">
        <v>30</v>
      </c>
      <c r="AA482" s="4"/>
      <c r="AB482" s="4" t="s">
        <v>275</v>
      </c>
      <c r="AC482" s="20" t="s">
        <v>28</v>
      </c>
      <c r="AD482" s="6" t="str">
        <f t="shared" si="266"/>
        <v>710_73_1370_5_113_30_E</v>
      </c>
      <c r="AE482" s="5"/>
      <c r="AF482" s="45" t="str">
        <f t="shared" si="267"/>
        <v>710_73_1370_5_113_30  Grundriss Dach Übersichtsplan</v>
      </c>
    </row>
    <row r="483" spans="1:32" s="885" customFormat="1" ht="12.75" customHeight="1" x14ac:dyDescent="0.25">
      <c r="A483" s="874">
        <v>710</v>
      </c>
      <c r="B483" s="791">
        <v>73</v>
      </c>
      <c r="C483" s="875" t="s">
        <v>9</v>
      </c>
      <c r="D483" s="875" t="s">
        <v>98</v>
      </c>
      <c r="E483" s="119" t="s">
        <v>178</v>
      </c>
      <c r="F483" s="119" t="s">
        <v>708</v>
      </c>
      <c r="G483" s="951" t="s">
        <v>19</v>
      </c>
      <c r="H483" s="918">
        <v>43951</v>
      </c>
      <c r="I483" s="937" t="s">
        <v>1556</v>
      </c>
      <c r="J483" s="856" t="s">
        <v>904</v>
      </c>
      <c r="K483" s="118" t="s">
        <v>26</v>
      </c>
      <c r="L483" s="118" t="s">
        <v>904</v>
      </c>
      <c r="M483" s="859"/>
      <c r="N483" s="859"/>
      <c r="O483" s="919"/>
      <c r="P483" s="959" t="s">
        <v>101</v>
      </c>
      <c r="Q483" s="878" t="s">
        <v>102</v>
      </c>
      <c r="R483" s="878" t="s">
        <v>103</v>
      </c>
      <c r="S483" s="879" t="s">
        <v>248</v>
      </c>
      <c r="T483" s="879" t="s">
        <v>149</v>
      </c>
      <c r="U483" s="960" t="s">
        <v>297</v>
      </c>
      <c r="V483" s="963"/>
      <c r="W483" s="118" t="s">
        <v>14</v>
      </c>
      <c r="X483" s="919" t="s">
        <v>244</v>
      </c>
      <c r="Y483" s="920" t="s">
        <v>21</v>
      </c>
      <c r="Z483" s="126" t="s">
        <v>53</v>
      </c>
      <c r="AA483" s="883"/>
      <c r="AB483" s="883" t="s">
        <v>275</v>
      </c>
      <c r="AC483" s="119" t="s">
        <v>28</v>
      </c>
      <c r="AD483" s="128" t="str">
        <f t="shared" si="266"/>
        <v>710_73_1370_5_113_31_A</v>
      </c>
      <c r="AE483" s="118"/>
      <c r="AF483" s="884" t="str">
        <f t="shared" si="267"/>
        <v>710_73_1370_5_113_31  Grundriss Dach Planausschnitt 1 - Achse A-I / 1-9</v>
      </c>
    </row>
    <row r="484" spans="1:32" s="885" customFormat="1" ht="12.75" customHeight="1" x14ac:dyDescent="0.25">
      <c r="A484" s="874">
        <v>710</v>
      </c>
      <c r="B484" s="791">
        <v>73</v>
      </c>
      <c r="C484" s="875" t="s">
        <v>9</v>
      </c>
      <c r="D484" s="875" t="s">
        <v>98</v>
      </c>
      <c r="E484" s="119" t="s">
        <v>178</v>
      </c>
      <c r="F484" s="119" t="s">
        <v>708</v>
      </c>
      <c r="G484" s="951" t="s">
        <v>56</v>
      </c>
      <c r="H484" s="918">
        <v>44057</v>
      </c>
      <c r="I484" s="937" t="s">
        <v>1556</v>
      </c>
      <c r="J484" s="856" t="s">
        <v>904</v>
      </c>
      <c r="K484" s="118" t="s">
        <v>26</v>
      </c>
      <c r="L484" s="118" t="s">
        <v>904</v>
      </c>
      <c r="M484" s="859"/>
      <c r="N484" s="859"/>
      <c r="O484" s="919"/>
      <c r="P484" s="959" t="s">
        <v>101</v>
      </c>
      <c r="Q484" s="878" t="s">
        <v>102</v>
      </c>
      <c r="R484" s="878" t="s">
        <v>103</v>
      </c>
      <c r="S484" s="879" t="s">
        <v>248</v>
      </c>
      <c r="T484" s="879" t="s">
        <v>149</v>
      </c>
      <c r="U484" s="960" t="s">
        <v>297</v>
      </c>
      <c r="V484" s="963"/>
      <c r="W484" s="118" t="s">
        <v>14</v>
      </c>
      <c r="X484" s="919" t="s">
        <v>244</v>
      </c>
      <c r="Y484" s="920" t="s">
        <v>21</v>
      </c>
      <c r="Z484" s="126" t="s">
        <v>53</v>
      </c>
      <c r="AA484" s="883"/>
      <c r="AB484" s="883" t="s">
        <v>275</v>
      </c>
      <c r="AC484" s="119" t="s">
        <v>28</v>
      </c>
      <c r="AD484" s="128" t="str">
        <f t="shared" ref="AD484" si="302">IF(A484="","",A484&amp;"_"&amp;B484&amp;"_"&amp;C484&amp;"_"&amp;D484&amp;"_"&amp;E484&amp;"_"&amp;F484&amp;"_"&amp;G484)</f>
        <v>710_73_1370_5_113_31_B</v>
      </c>
      <c r="AE484" s="118"/>
      <c r="AF484" s="884" t="str">
        <f t="shared" ref="AF484" si="303">IF(A484="","",A484&amp;"_"&amp;B484&amp;"_"&amp;C484&amp;"_"&amp;D484&amp;"_"&amp;E484&amp;"_"&amp;F484&amp;"  "&amp;U484)</f>
        <v>710_73_1370_5_113_31  Grundriss Dach Planausschnitt 1 - Achse A-I / 1-9</v>
      </c>
    </row>
    <row r="485" spans="1:32" s="885" customFormat="1" ht="12.75" customHeight="1" x14ac:dyDescent="0.25">
      <c r="A485" s="874">
        <v>710</v>
      </c>
      <c r="B485" s="791">
        <v>73</v>
      </c>
      <c r="C485" s="875" t="s">
        <v>9</v>
      </c>
      <c r="D485" s="875" t="s">
        <v>98</v>
      </c>
      <c r="E485" s="119" t="s">
        <v>178</v>
      </c>
      <c r="F485" s="119" t="s">
        <v>708</v>
      </c>
      <c r="G485" s="951" t="s">
        <v>54</v>
      </c>
      <c r="H485" s="918">
        <v>44123</v>
      </c>
      <c r="I485" s="937" t="s">
        <v>1556</v>
      </c>
      <c r="J485" s="856" t="s">
        <v>904</v>
      </c>
      <c r="K485" s="118" t="s">
        <v>26</v>
      </c>
      <c r="L485" s="118" t="s">
        <v>904</v>
      </c>
      <c r="M485" s="859">
        <v>44144</v>
      </c>
      <c r="N485" s="859">
        <v>44125</v>
      </c>
      <c r="O485" s="919"/>
      <c r="P485" s="959" t="s">
        <v>101</v>
      </c>
      <c r="Q485" s="878" t="s">
        <v>102</v>
      </c>
      <c r="R485" s="878" t="s">
        <v>103</v>
      </c>
      <c r="S485" s="879" t="s">
        <v>248</v>
      </c>
      <c r="T485" s="879" t="s">
        <v>149</v>
      </c>
      <c r="U485" s="960" t="s">
        <v>297</v>
      </c>
      <c r="V485" s="963"/>
      <c r="W485" s="118" t="s">
        <v>14</v>
      </c>
      <c r="X485" s="919" t="s">
        <v>244</v>
      </c>
      <c r="Y485" s="920" t="s">
        <v>21</v>
      </c>
      <c r="Z485" s="126" t="s">
        <v>53</v>
      </c>
      <c r="AA485" s="883"/>
      <c r="AB485" s="883" t="s">
        <v>275</v>
      </c>
      <c r="AC485" s="119" t="s">
        <v>28</v>
      </c>
      <c r="AD485" s="128" t="str">
        <f t="shared" ref="AD485:AD486" si="304">IF(A485="","",A485&amp;"_"&amp;B485&amp;"_"&amp;C485&amp;"_"&amp;D485&amp;"_"&amp;E485&amp;"_"&amp;F485&amp;"_"&amp;G485)</f>
        <v>710_73_1370_5_113_31_C</v>
      </c>
      <c r="AE485" s="118"/>
      <c r="AF485" s="884" t="str">
        <f t="shared" ref="AF485:AF486" si="305">IF(A485="","",A485&amp;"_"&amp;B485&amp;"_"&amp;C485&amp;"_"&amp;D485&amp;"_"&amp;E485&amp;"_"&amp;F485&amp;"  "&amp;U485)</f>
        <v>710_73_1370_5_113_31  Grundriss Dach Planausschnitt 1 - Achse A-I / 1-9</v>
      </c>
    </row>
    <row r="486" spans="1:32" s="885" customFormat="1" ht="12.75" customHeight="1" x14ac:dyDescent="0.25">
      <c r="A486" s="874">
        <v>710</v>
      </c>
      <c r="B486" s="791">
        <v>73</v>
      </c>
      <c r="C486" s="875" t="s">
        <v>9</v>
      </c>
      <c r="D486" s="875" t="s">
        <v>98</v>
      </c>
      <c r="E486" s="119" t="s">
        <v>178</v>
      </c>
      <c r="F486" s="119" t="s">
        <v>708</v>
      </c>
      <c r="G486" s="951" t="s">
        <v>752</v>
      </c>
      <c r="H486" s="918">
        <v>44642</v>
      </c>
      <c r="I486" s="937" t="s">
        <v>1556</v>
      </c>
      <c r="J486" s="856" t="s">
        <v>904</v>
      </c>
      <c r="K486" s="118" t="s">
        <v>26</v>
      </c>
      <c r="L486" s="118" t="s">
        <v>904</v>
      </c>
      <c r="M486" s="859">
        <v>44718</v>
      </c>
      <c r="N486" s="859"/>
      <c r="O486" s="919"/>
      <c r="P486" s="959" t="s">
        <v>101</v>
      </c>
      <c r="Q486" s="878" t="s">
        <v>102</v>
      </c>
      <c r="R486" s="878" t="s">
        <v>103</v>
      </c>
      <c r="S486" s="879" t="s">
        <v>248</v>
      </c>
      <c r="T486" s="879" t="s">
        <v>149</v>
      </c>
      <c r="U486" s="960" t="s">
        <v>297</v>
      </c>
      <c r="V486" s="963"/>
      <c r="W486" s="118" t="s">
        <v>14</v>
      </c>
      <c r="X486" s="919" t="s">
        <v>244</v>
      </c>
      <c r="Y486" s="920" t="s">
        <v>21</v>
      </c>
      <c r="Z486" s="126" t="s">
        <v>53</v>
      </c>
      <c r="AA486" s="883"/>
      <c r="AB486" s="883" t="s">
        <v>275</v>
      </c>
      <c r="AC486" s="119" t="s">
        <v>28</v>
      </c>
      <c r="AD486" s="128" t="str">
        <f t="shared" si="304"/>
        <v>710_73_1370_5_113_31_D</v>
      </c>
      <c r="AE486" s="118"/>
      <c r="AF486" s="884" t="str">
        <f t="shared" si="305"/>
        <v>710_73_1370_5_113_31  Grundriss Dach Planausschnitt 1 - Achse A-I / 1-9</v>
      </c>
    </row>
    <row r="487" spans="1:32" s="337" customFormat="1" ht="12.75" customHeight="1" x14ac:dyDescent="0.25">
      <c r="A487" s="28">
        <v>710</v>
      </c>
      <c r="B487" s="13">
        <v>73</v>
      </c>
      <c r="C487" s="7" t="s">
        <v>9</v>
      </c>
      <c r="D487" s="7" t="s">
        <v>98</v>
      </c>
      <c r="E487" s="20" t="s">
        <v>178</v>
      </c>
      <c r="F487" s="20" t="s">
        <v>708</v>
      </c>
      <c r="G487" s="932" t="s">
        <v>961</v>
      </c>
      <c r="H487" s="911">
        <v>44957</v>
      </c>
      <c r="I487" s="901" t="s">
        <v>1557</v>
      </c>
      <c r="J487" s="185" t="s">
        <v>904</v>
      </c>
      <c r="K487" s="5" t="s">
        <v>26</v>
      </c>
      <c r="L487" s="5" t="s">
        <v>904</v>
      </c>
      <c r="M487" s="135">
        <v>44971</v>
      </c>
      <c r="N487" s="859"/>
      <c r="O487" s="336"/>
      <c r="P487" s="538" t="s">
        <v>101</v>
      </c>
      <c r="Q487" s="8" t="s">
        <v>102</v>
      </c>
      <c r="R487" s="8" t="s">
        <v>103</v>
      </c>
      <c r="S487" s="17" t="s">
        <v>248</v>
      </c>
      <c r="T487" s="17" t="s">
        <v>149</v>
      </c>
      <c r="U487" s="41" t="s">
        <v>297</v>
      </c>
      <c r="V487" s="27"/>
      <c r="W487" s="5" t="s">
        <v>14</v>
      </c>
      <c r="X487" s="38" t="s">
        <v>244</v>
      </c>
      <c r="Y487" s="15" t="s">
        <v>21</v>
      </c>
      <c r="Z487" s="22" t="s">
        <v>53</v>
      </c>
      <c r="AA487" s="4"/>
      <c r="AB487" s="4" t="s">
        <v>275</v>
      </c>
      <c r="AC487" s="20" t="s">
        <v>28</v>
      </c>
      <c r="AD487" s="6" t="str">
        <f t="shared" si="266"/>
        <v>710_73_1370_5_113_31_E</v>
      </c>
      <c r="AE487" s="5"/>
      <c r="AF487" s="45" t="str">
        <f t="shared" si="267"/>
        <v>710_73_1370_5_113_31  Grundriss Dach Planausschnitt 1 - Achse A-I / 1-9</v>
      </c>
    </row>
    <row r="488" spans="1:32" s="337" customFormat="1" ht="12.75" customHeight="1" x14ac:dyDescent="0.25">
      <c r="A488" s="28">
        <v>710</v>
      </c>
      <c r="B488" s="13">
        <v>73</v>
      </c>
      <c r="C488" s="7" t="s">
        <v>9</v>
      </c>
      <c r="D488" s="7" t="s">
        <v>98</v>
      </c>
      <c r="E488" s="20" t="s">
        <v>178</v>
      </c>
      <c r="F488" s="20" t="s">
        <v>709</v>
      </c>
      <c r="G488" s="932" t="s">
        <v>19</v>
      </c>
      <c r="H488" s="911">
        <v>43951</v>
      </c>
      <c r="I488" s="901" t="s">
        <v>1557</v>
      </c>
      <c r="J488" s="185" t="s">
        <v>904</v>
      </c>
      <c r="K488" s="5" t="s">
        <v>26</v>
      </c>
      <c r="L488" s="5" t="s">
        <v>904</v>
      </c>
      <c r="M488" s="135">
        <v>44144</v>
      </c>
      <c r="N488" s="5"/>
      <c r="O488" s="336"/>
      <c r="P488" s="538" t="s">
        <v>101</v>
      </c>
      <c r="Q488" s="8" t="s">
        <v>102</v>
      </c>
      <c r="R488" s="8" t="s">
        <v>103</v>
      </c>
      <c r="S488" s="17" t="s">
        <v>248</v>
      </c>
      <c r="T488" s="17" t="s">
        <v>149</v>
      </c>
      <c r="U488" s="41" t="s">
        <v>906</v>
      </c>
      <c r="V488" s="27"/>
      <c r="W488" s="5" t="s">
        <v>14</v>
      </c>
      <c r="X488" s="38" t="s">
        <v>244</v>
      </c>
      <c r="Y488" s="15" t="s">
        <v>21</v>
      </c>
      <c r="Z488" s="22" t="s">
        <v>53</v>
      </c>
      <c r="AA488" s="4"/>
      <c r="AB488" s="4" t="s">
        <v>275</v>
      </c>
      <c r="AC488" s="20" t="s">
        <v>294</v>
      </c>
      <c r="AD488" s="6" t="str">
        <f t="shared" si="266"/>
        <v>710_73_1370_5_113_32_A</v>
      </c>
      <c r="AE488" s="5"/>
      <c r="AF488" s="45" t="str">
        <f t="shared" si="267"/>
        <v>710_73_1370_5_113_32  Grundriss Dach Planausschnitt 2 - Achse I-O / 1-9</v>
      </c>
    </row>
    <row r="489" spans="1:32" s="885" customFormat="1" ht="12.75" customHeight="1" x14ac:dyDescent="0.25">
      <c r="A489" s="874">
        <v>710</v>
      </c>
      <c r="B489" s="791">
        <v>73</v>
      </c>
      <c r="C489" s="875" t="s">
        <v>9</v>
      </c>
      <c r="D489" s="875" t="s">
        <v>98</v>
      </c>
      <c r="E489" s="119" t="s">
        <v>178</v>
      </c>
      <c r="F489" s="119" t="s">
        <v>710</v>
      </c>
      <c r="G489" s="951" t="s">
        <v>19</v>
      </c>
      <c r="H489" s="918">
        <v>43951</v>
      </c>
      <c r="I489" s="937" t="s">
        <v>1556</v>
      </c>
      <c r="J489" s="856" t="s">
        <v>904</v>
      </c>
      <c r="K489" s="118" t="s">
        <v>26</v>
      </c>
      <c r="L489" s="118" t="s">
        <v>904</v>
      </c>
      <c r="M489" s="859"/>
      <c r="N489" s="859"/>
      <c r="O489" s="919"/>
      <c r="P489" s="959" t="s">
        <v>101</v>
      </c>
      <c r="Q489" s="878" t="s">
        <v>102</v>
      </c>
      <c r="R489" s="878" t="s">
        <v>103</v>
      </c>
      <c r="S489" s="879" t="s">
        <v>248</v>
      </c>
      <c r="T489" s="879" t="s">
        <v>149</v>
      </c>
      <c r="U489" s="960" t="s">
        <v>290</v>
      </c>
      <c r="V489" s="963"/>
      <c r="W489" s="118" t="s">
        <v>14</v>
      </c>
      <c r="X489" s="919" t="s">
        <v>244</v>
      </c>
      <c r="Y489" s="920" t="s">
        <v>21</v>
      </c>
      <c r="Z489" s="126" t="s">
        <v>53</v>
      </c>
      <c r="AA489" s="883"/>
      <c r="AB489" s="883" t="s">
        <v>275</v>
      </c>
      <c r="AC489" s="119" t="s">
        <v>28</v>
      </c>
      <c r="AD489" s="128" t="str">
        <f t="shared" si="266"/>
        <v>710_73_1370_5_113_33_A</v>
      </c>
      <c r="AE489" s="118"/>
      <c r="AF489" s="884" t="str">
        <f t="shared" si="267"/>
        <v>710_73_1370_5_113_33  Grundriss Dach Planausschnitt 3 - Achse N-Y / 1-9</v>
      </c>
    </row>
    <row r="490" spans="1:32" s="885" customFormat="1" ht="12.75" customHeight="1" x14ac:dyDescent="0.25">
      <c r="A490" s="874">
        <v>710</v>
      </c>
      <c r="B490" s="791">
        <v>73</v>
      </c>
      <c r="C490" s="875" t="s">
        <v>9</v>
      </c>
      <c r="D490" s="875" t="s">
        <v>98</v>
      </c>
      <c r="E490" s="119" t="s">
        <v>178</v>
      </c>
      <c r="F490" s="119" t="s">
        <v>710</v>
      </c>
      <c r="G490" s="951" t="s">
        <v>56</v>
      </c>
      <c r="H490" s="918">
        <v>44057</v>
      </c>
      <c r="I490" s="937" t="s">
        <v>1556</v>
      </c>
      <c r="J490" s="856" t="s">
        <v>904</v>
      </c>
      <c r="K490" s="118" t="s">
        <v>26</v>
      </c>
      <c r="L490" s="118" t="s">
        <v>904</v>
      </c>
      <c r="M490" s="859"/>
      <c r="N490" s="859"/>
      <c r="O490" s="919"/>
      <c r="P490" s="959" t="s">
        <v>101</v>
      </c>
      <c r="Q490" s="878" t="s">
        <v>102</v>
      </c>
      <c r="R490" s="878" t="s">
        <v>103</v>
      </c>
      <c r="S490" s="879" t="s">
        <v>248</v>
      </c>
      <c r="T490" s="879" t="s">
        <v>149</v>
      </c>
      <c r="U490" s="960" t="s">
        <v>290</v>
      </c>
      <c r="V490" s="963"/>
      <c r="W490" s="118" t="s">
        <v>14</v>
      </c>
      <c r="X490" s="919" t="s">
        <v>244</v>
      </c>
      <c r="Y490" s="920" t="s">
        <v>21</v>
      </c>
      <c r="Z490" s="126" t="s">
        <v>53</v>
      </c>
      <c r="AA490" s="883"/>
      <c r="AB490" s="883" t="s">
        <v>275</v>
      </c>
      <c r="AC490" s="119" t="s">
        <v>28</v>
      </c>
      <c r="AD490" s="128" t="str">
        <f t="shared" ref="AD490" si="306">IF(A490="","",A490&amp;"_"&amp;B490&amp;"_"&amp;C490&amp;"_"&amp;D490&amp;"_"&amp;E490&amp;"_"&amp;F490&amp;"_"&amp;G490)</f>
        <v>710_73_1370_5_113_33_B</v>
      </c>
      <c r="AE490" s="118"/>
      <c r="AF490" s="884" t="str">
        <f t="shared" ref="AF490" si="307">IF(A490="","",A490&amp;"_"&amp;B490&amp;"_"&amp;C490&amp;"_"&amp;D490&amp;"_"&amp;E490&amp;"_"&amp;F490&amp;"  "&amp;U490)</f>
        <v>710_73_1370_5_113_33  Grundriss Dach Planausschnitt 3 - Achse N-Y / 1-9</v>
      </c>
    </row>
    <row r="491" spans="1:32" s="885" customFormat="1" ht="12.75" customHeight="1" x14ac:dyDescent="0.25">
      <c r="A491" s="874">
        <v>710</v>
      </c>
      <c r="B491" s="791">
        <v>73</v>
      </c>
      <c r="C491" s="875" t="s">
        <v>9</v>
      </c>
      <c r="D491" s="875" t="s">
        <v>98</v>
      </c>
      <c r="E491" s="119" t="s">
        <v>178</v>
      </c>
      <c r="F491" s="119" t="s">
        <v>710</v>
      </c>
      <c r="G491" s="951" t="s">
        <v>54</v>
      </c>
      <c r="H491" s="918">
        <v>44123</v>
      </c>
      <c r="I491" s="937" t="s">
        <v>1556</v>
      </c>
      <c r="J491" s="856" t="s">
        <v>904</v>
      </c>
      <c r="K491" s="118" t="s">
        <v>26</v>
      </c>
      <c r="L491" s="118" t="s">
        <v>904</v>
      </c>
      <c r="M491" s="859">
        <v>44144</v>
      </c>
      <c r="N491" s="859">
        <v>44125</v>
      </c>
      <c r="O491" s="919"/>
      <c r="P491" s="959" t="s">
        <v>101</v>
      </c>
      <c r="Q491" s="878" t="s">
        <v>102</v>
      </c>
      <c r="R491" s="878" t="s">
        <v>103</v>
      </c>
      <c r="S491" s="879" t="s">
        <v>248</v>
      </c>
      <c r="T491" s="879" t="s">
        <v>149</v>
      </c>
      <c r="U491" s="960" t="s">
        <v>290</v>
      </c>
      <c r="V491" s="963"/>
      <c r="W491" s="118" t="s">
        <v>14</v>
      </c>
      <c r="X491" s="919" t="s">
        <v>244</v>
      </c>
      <c r="Y491" s="920" t="s">
        <v>21</v>
      </c>
      <c r="Z491" s="126" t="s">
        <v>53</v>
      </c>
      <c r="AA491" s="883"/>
      <c r="AB491" s="883" t="s">
        <v>275</v>
      </c>
      <c r="AC491" s="119" t="s">
        <v>28</v>
      </c>
      <c r="AD491" s="128" t="str">
        <f t="shared" ref="AD491:AD492" si="308">IF(A491="","",A491&amp;"_"&amp;B491&amp;"_"&amp;C491&amp;"_"&amp;D491&amp;"_"&amp;E491&amp;"_"&amp;F491&amp;"_"&amp;G491)</f>
        <v>710_73_1370_5_113_33_C</v>
      </c>
      <c r="AE491" s="118"/>
      <c r="AF491" s="884" t="str">
        <f t="shared" ref="AF491:AF492" si="309">IF(A491="","",A491&amp;"_"&amp;B491&amp;"_"&amp;C491&amp;"_"&amp;D491&amp;"_"&amp;E491&amp;"_"&amp;F491&amp;"  "&amp;U491)</f>
        <v>710_73_1370_5_113_33  Grundriss Dach Planausschnitt 3 - Achse N-Y / 1-9</v>
      </c>
    </row>
    <row r="492" spans="1:32" s="885" customFormat="1" ht="12.75" customHeight="1" x14ac:dyDescent="0.25">
      <c r="A492" s="874">
        <v>710</v>
      </c>
      <c r="B492" s="791">
        <v>73</v>
      </c>
      <c r="C492" s="875" t="s">
        <v>9</v>
      </c>
      <c r="D492" s="875" t="s">
        <v>98</v>
      </c>
      <c r="E492" s="119" t="s">
        <v>178</v>
      </c>
      <c r="F492" s="119" t="s">
        <v>710</v>
      </c>
      <c r="G492" s="951" t="s">
        <v>752</v>
      </c>
      <c r="H492" s="918">
        <v>44642</v>
      </c>
      <c r="I492" s="937" t="s">
        <v>1556</v>
      </c>
      <c r="J492" s="856" t="s">
        <v>904</v>
      </c>
      <c r="K492" s="118" t="s">
        <v>26</v>
      </c>
      <c r="L492" s="118" t="s">
        <v>904</v>
      </c>
      <c r="M492" s="859">
        <v>44718</v>
      </c>
      <c r="N492" s="859"/>
      <c r="O492" s="919"/>
      <c r="P492" s="959" t="s">
        <v>101</v>
      </c>
      <c r="Q492" s="878" t="s">
        <v>102</v>
      </c>
      <c r="R492" s="878" t="s">
        <v>103</v>
      </c>
      <c r="S492" s="879" t="s">
        <v>248</v>
      </c>
      <c r="T492" s="879" t="s">
        <v>149</v>
      </c>
      <c r="U492" s="960" t="s">
        <v>290</v>
      </c>
      <c r="V492" s="963"/>
      <c r="W492" s="118" t="s">
        <v>14</v>
      </c>
      <c r="X492" s="919" t="s">
        <v>244</v>
      </c>
      <c r="Y492" s="920" t="s">
        <v>21</v>
      </c>
      <c r="Z492" s="126" t="s">
        <v>53</v>
      </c>
      <c r="AA492" s="883"/>
      <c r="AB492" s="883" t="s">
        <v>275</v>
      </c>
      <c r="AC492" s="119" t="s">
        <v>28</v>
      </c>
      <c r="AD492" s="128" t="str">
        <f t="shared" si="308"/>
        <v>710_73_1370_5_113_33_D</v>
      </c>
      <c r="AE492" s="118"/>
      <c r="AF492" s="884" t="str">
        <f t="shared" si="309"/>
        <v>710_73_1370_5_113_33  Grundriss Dach Planausschnitt 3 - Achse N-Y / 1-9</v>
      </c>
    </row>
    <row r="493" spans="1:32" s="337" customFormat="1" ht="12.75" customHeight="1" x14ac:dyDescent="0.25">
      <c r="A493" s="28">
        <v>710</v>
      </c>
      <c r="B493" s="13">
        <v>73</v>
      </c>
      <c r="C493" s="7" t="s">
        <v>9</v>
      </c>
      <c r="D493" s="7" t="s">
        <v>98</v>
      </c>
      <c r="E493" s="20" t="s">
        <v>178</v>
      </c>
      <c r="F493" s="20" t="s">
        <v>710</v>
      </c>
      <c r="G493" s="932" t="s">
        <v>961</v>
      </c>
      <c r="H493" s="911">
        <v>44957</v>
      </c>
      <c r="I493" s="901" t="s">
        <v>1557</v>
      </c>
      <c r="J493" s="185" t="s">
        <v>904</v>
      </c>
      <c r="K493" s="5" t="s">
        <v>26</v>
      </c>
      <c r="L493" s="5" t="s">
        <v>904</v>
      </c>
      <c r="M493" s="135">
        <v>44971</v>
      </c>
      <c r="N493" s="859"/>
      <c r="O493" s="336"/>
      <c r="P493" s="538" t="s">
        <v>101</v>
      </c>
      <c r="Q493" s="8" t="s">
        <v>102</v>
      </c>
      <c r="R493" s="8" t="s">
        <v>103</v>
      </c>
      <c r="S493" s="17" t="s">
        <v>248</v>
      </c>
      <c r="T493" s="17" t="s">
        <v>149</v>
      </c>
      <c r="U493" s="41" t="s">
        <v>290</v>
      </c>
      <c r="V493" s="27"/>
      <c r="W493" s="5" t="s">
        <v>14</v>
      </c>
      <c r="X493" s="38" t="s">
        <v>244</v>
      </c>
      <c r="Y493" s="15" t="s">
        <v>21</v>
      </c>
      <c r="Z493" s="22" t="s">
        <v>53</v>
      </c>
      <c r="AA493" s="4"/>
      <c r="AB493" s="4" t="s">
        <v>275</v>
      </c>
      <c r="AC493" s="20" t="s">
        <v>28</v>
      </c>
      <c r="AD493" s="6" t="str">
        <f t="shared" si="266"/>
        <v>710_73_1370_5_113_33_E</v>
      </c>
      <c r="AE493" s="5"/>
      <c r="AF493" s="45" t="str">
        <f t="shared" si="267"/>
        <v>710_73_1370_5_113_33  Grundriss Dach Planausschnitt 3 - Achse N-Y / 1-9</v>
      </c>
    </row>
    <row r="494" spans="1:32" s="885" customFormat="1" ht="12.75" customHeight="1" x14ac:dyDescent="0.25">
      <c r="A494" s="874">
        <v>710</v>
      </c>
      <c r="B494" s="791">
        <v>73</v>
      </c>
      <c r="C494" s="875" t="s">
        <v>9</v>
      </c>
      <c r="D494" s="875" t="s">
        <v>98</v>
      </c>
      <c r="E494" s="119" t="s">
        <v>178</v>
      </c>
      <c r="F494" s="119" t="s">
        <v>711</v>
      </c>
      <c r="G494" s="951" t="s">
        <v>19</v>
      </c>
      <c r="H494" s="918">
        <v>43951</v>
      </c>
      <c r="I494" s="937" t="s">
        <v>1556</v>
      </c>
      <c r="J494" s="856" t="s">
        <v>904</v>
      </c>
      <c r="K494" s="118" t="s">
        <v>26</v>
      </c>
      <c r="L494" s="118" t="s">
        <v>904</v>
      </c>
      <c r="M494" s="859"/>
      <c r="N494" s="859"/>
      <c r="O494" s="919"/>
      <c r="P494" s="959" t="s">
        <v>101</v>
      </c>
      <c r="Q494" s="878" t="s">
        <v>102</v>
      </c>
      <c r="R494" s="878" t="s">
        <v>103</v>
      </c>
      <c r="S494" s="879" t="s">
        <v>248</v>
      </c>
      <c r="T494" s="879" t="s">
        <v>149</v>
      </c>
      <c r="U494" s="960" t="s">
        <v>291</v>
      </c>
      <c r="V494" s="963"/>
      <c r="W494" s="118" t="s">
        <v>14</v>
      </c>
      <c r="X494" s="919" t="s">
        <v>244</v>
      </c>
      <c r="Y494" s="920" t="s">
        <v>21</v>
      </c>
      <c r="Z494" s="126" t="s">
        <v>53</v>
      </c>
      <c r="AA494" s="883"/>
      <c r="AB494" s="883" t="s">
        <v>275</v>
      </c>
      <c r="AC494" s="119" t="s">
        <v>28</v>
      </c>
      <c r="AD494" s="128" t="str">
        <f t="shared" si="266"/>
        <v>710_73_1370_5_113_34_A</v>
      </c>
      <c r="AE494" s="118"/>
      <c r="AF494" s="884" t="str">
        <f t="shared" si="267"/>
        <v>710_73_1370_5_113_34  Grundriss Dach Planausschnitt 4 - Achse N-Y / 6-19</v>
      </c>
    </row>
    <row r="495" spans="1:32" s="885" customFormat="1" ht="12.75" customHeight="1" x14ac:dyDescent="0.25">
      <c r="A495" s="874">
        <v>710</v>
      </c>
      <c r="B495" s="791">
        <v>73</v>
      </c>
      <c r="C495" s="875" t="s">
        <v>9</v>
      </c>
      <c r="D495" s="875" t="s">
        <v>98</v>
      </c>
      <c r="E495" s="119" t="s">
        <v>178</v>
      </c>
      <c r="F495" s="119" t="s">
        <v>711</v>
      </c>
      <c r="G495" s="951" t="s">
        <v>56</v>
      </c>
      <c r="H495" s="918">
        <v>44057</v>
      </c>
      <c r="I495" s="937" t="s">
        <v>1556</v>
      </c>
      <c r="J495" s="856" t="s">
        <v>904</v>
      </c>
      <c r="K495" s="118" t="s">
        <v>26</v>
      </c>
      <c r="L495" s="118" t="s">
        <v>904</v>
      </c>
      <c r="M495" s="859"/>
      <c r="N495" s="859"/>
      <c r="O495" s="919"/>
      <c r="P495" s="959" t="s">
        <v>101</v>
      </c>
      <c r="Q495" s="878" t="s">
        <v>102</v>
      </c>
      <c r="R495" s="878" t="s">
        <v>103</v>
      </c>
      <c r="S495" s="879" t="s">
        <v>248</v>
      </c>
      <c r="T495" s="879" t="s">
        <v>149</v>
      </c>
      <c r="U495" s="960" t="s">
        <v>291</v>
      </c>
      <c r="V495" s="963"/>
      <c r="W495" s="118" t="s">
        <v>14</v>
      </c>
      <c r="X495" s="919" t="s">
        <v>244</v>
      </c>
      <c r="Y495" s="920" t="s">
        <v>21</v>
      </c>
      <c r="Z495" s="126" t="s">
        <v>53</v>
      </c>
      <c r="AA495" s="883"/>
      <c r="AB495" s="883" t="s">
        <v>275</v>
      </c>
      <c r="AC495" s="119" t="s">
        <v>28</v>
      </c>
      <c r="AD495" s="128" t="str">
        <f t="shared" ref="AD495" si="310">IF(A495="","",A495&amp;"_"&amp;B495&amp;"_"&amp;C495&amp;"_"&amp;D495&amp;"_"&amp;E495&amp;"_"&amp;F495&amp;"_"&amp;G495)</f>
        <v>710_73_1370_5_113_34_B</v>
      </c>
      <c r="AE495" s="118"/>
      <c r="AF495" s="884" t="str">
        <f t="shared" ref="AF495" si="311">IF(A495="","",A495&amp;"_"&amp;B495&amp;"_"&amp;C495&amp;"_"&amp;D495&amp;"_"&amp;E495&amp;"_"&amp;F495&amp;"  "&amp;U495)</f>
        <v>710_73_1370_5_113_34  Grundriss Dach Planausschnitt 4 - Achse N-Y / 6-19</v>
      </c>
    </row>
    <row r="496" spans="1:32" s="885" customFormat="1" ht="12.75" customHeight="1" x14ac:dyDescent="0.25">
      <c r="A496" s="874">
        <v>710</v>
      </c>
      <c r="B496" s="791">
        <v>73</v>
      </c>
      <c r="C496" s="875" t="s">
        <v>9</v>
      </c>
      <c r="D496" s="875" t="s">
        <v>98</v>
      </c>
      <c r="E496" s="119" t="s">
        <v>178</v>
      </c>
      <c r="F496" s="119" t="s">
        <v>711</v>
      </c>
      <c r="G496" s="951" t="s">
        <v>54</v>
      </c>
      <c r="H496" s="918">
        <v>44123</v>
      </c>
      <c r="I496" s="937" t="s">
        <v>1556</v>
      </c>
      <c r="J496" s="856" t="s">
        <v>904</v>
      </c>
      <c r="K496" s="118" t="s">
        <v>26</v>
      </c>
      <c r="L496" s="118" t="s">
        <v>904</v>
      </c>
      <c r="M496" s="859">
        <v>44144</v>
      </c>
      <c r="N496" s="859">
        <v>44125</v>
      </c>
      <c r="O496" s="919"/>
      <c r="P496" s="959" t="s">
        <v>101</v>
      </c>
      <c r="Q496" s="878" t="s">
        <v>102</v>
      </c>
      <c r="R496" s="878" t="s">
        <v>103</v>
      </c>
      <c r="S496" s="879" t="s">
        <v>248</v>
      </c>
      <c r="T496" s="879" t="s">
        <v>149</v>
      </c>
      <c r="U496" s="960" t="s">
        <v>291</v>
      </c>
      <c r="V496" s="963"/>
      <c r="W496" s="118" t="s">
        <v>14</v>
      </c>
      <c r="X496" s="919" t="s">
        <v>244</v>
      </c>
      <c r="Y496" s="920" t="s">
        <v>21</v>
      </c>
      <c r="Z496" s="126" t="s">
        <v>53</v>
      </c>
      <c r="AA496" s="883"/>
      <c r="AB496" s="883" t="s">
        <v>275</v>
      </c>
      <c r="AC496" s="119" t="s">
        <v>28</v>
      </c>
      <c r="AD496" s="128" t="str">
        <f t="shared" ref="AD496:AD497" si="312">IF(A496="","",A496&amp;"_"&amp;B496&amp;"_"&amp;C496&amp;"_"&amp;D496&amp;"_"&amp;E496&amp;"_"&amp;F496&amp;"_"&amp;G496)</f>
        <v>710_73_1370_5_113_34_C</v>
      </c>
      <c r="AE496" s="118"/>
      <c r="AF496" s="884" t="str">
        <f t="shared" ref="AF496:AF497" si="313">IF(A496="","",A496&amp;"_"&amp;B496&amp;"_"&amp;C496&amp;"_"&amp;D496&amp;"_"&amp;E496&amp;"_"&amp;F496&amp;"  "&amp;U496)</f>
        <v>710_73_1370_5_113_34  Grundriss Dach Planausschnitt 4 - Achse N-Y / 6-19</v>
      </c>
    </row>
    <row r="497" spans="1:32" s="885" customFormat="1" ht="12.75" customHeight="1" x14ac:dyDescent="0.25">
      <c r="A497" s="874">
        <v>710</v>
      </c>
      <c r="B497" s="791">
        <v>73</v>
      </c>
      <c r="C497" s="875" t="s">
        <v>9</v>
      </c>
      <c r="D497" s="875" t="s">
        <v>98</v>
      </c>
      <c r="E497" s="119" t="s">
        <v>178</v>
      </c>
      <c r="F497" s="119" t="s">
        <v>711</v>
      </c>
      <c r="G497" s="951" t="s">
        <v>752</v>
      </c>
      <c r="H497" s="918">
        <v>44642</v>
      </c>
      <c r="I497" s="937" t="s">
        <v>1556</v>
      </c>
      <c r="J497" s="856" t="s">
        <v>904</v>
      </c>
      <c r="K497" s="118" t="s">
        <v>26</v>
      </c>
      <c r="L497" s="118" t="s">
        <v>904</v>
      </c>
      <c r="M497" s="859">
        <v>44718</v>
      </c>
      <c r="N497" s="859"/>
      <c r="O497" s="919"/>
      <c r="P497" s="959" t="s">
        <v>101</v>
      </c>
      <c r="Q497" s="878" t="s">
        <v>102</v>
      </c>
      <c r="R497" s="878" t="s">
        <v>103</v>
      </c>
      <c r="S497" s="879" t="s">
        <v>248</v>
      </c>
      <c r="T497" s="879" t="s">
        <v>149</v>
      </c>
      <c r="U497" s="960" t="s">
        <v>291</v>
      </c>
      <c r="V497" s="963"/>
      <c r="W497" s="118" t="s">
        <v>14</v>
      </c>
      <c r="X497" s="919" t="s">
        <v>244</v>
      </c>
      <c r="Y497" s="920" t="s">
        <v>21</v>
      </c>
      <c r="Z497" s="126" t="s">
        <v>53</v>
      </c>
      <c r="AA497" s="883"/>
      <c r="AB497" s="883" t="s">
        <v>275</v>
      </c>
      <c r="AC497" s="119" t="s">
        <v>28</v>
      </c>
      <c r="AD497" s="128" t="str">
        <f t="shared" si="312"/>
        <v>710_73_1370_5_113_34_D</v>
      </c>
      <c r="AE497" s="118"/>
      <c r="AF497" s="884" t="str">
        <f t="shared" si="313"/>
        <v>710_73_1370_5_113_34  Grundriss Dach Planausschnitt 4 - Achse N-Y / 6-19</v>
      </c>
    </row>
    <row r="498" spans="1:32" s="337" customFormat="1" ht="12.75" customHeight="1" x14ac:dyDescent="0.25">
      <c r="A498" s="28">
        <v>710</v>
      </c>
      <c r="B498" s="13">
        <v>73</v>
      </c>
      <c r="C498" s="7" t="s">
        <v>9</v>
      </c>
      <c r="D498" s="7" t="s">
        <v>98</v>
      </c>
      <c r="E498" s="20" t="s">
        <v>178</v>
      </c>
      <c r="F498" s="20" t="s">
        <v>711</v>
      </c>
      <c r="G498" s="932" t="s">
        <v>961</v>
      </c>
      <c r="H498" s="911">
        <v>44957</v>
      </c>
      <c r="I498" s="901" t="s">
        <v>1557</v>
      </c>
      <c r="J498" s="185" t="s">
        <v>904</v>
      </c>
      <c r="K498" s="5" t="s">
        <v>26</v>
      </c>
      <c r="L498" s="5" t="s">
        <v>904</v>
      </c>
      <c r="M498" s="135">
        <v>44971</v>
      </c>
      <c r="N498" s="859"/>
      <c r="O498" s="336"/>
      <c r="P498" s="538" t="s">
        <v>101</v>
      </c>
      <c r="Q498" s="8" t="s">
        <v>102</v>
      </c>
      <c r="R498" s="8" t="s">
        <v>103</v>
      </c>
      <c r="S498" s="17" t="s">
        <v>248</v>
      </c>
      <c r="T498" s="17" t="s">
        <v>149</v>
      </c>
      <c r="U498" s="41" t="s">
        <v>291</v>
      </c>
      <c r="V498" s="27"/>
      <c r="W498" s="5" t="s">
        <v>14</v>
      </c>
      <c r="X498" s="38" t="s">
        <v>244</v>
      </c>
      <c r="Y498" s="15" t="s">
        <v>21</v>
      </c>
      <c r="Z498" s="22" t="s">
        <v>53</v>
      </c>
      <c r="AA498" s="4"/>
      <c r="AB498" s="4" t="s">
        <v>275</v>
      </c>
      <c r="AC498" s="20" t="s">
        <v>28</v>
      </c>
      <c r="AD498" s="6" t="str">
        <f t="shared" si="266"/>
        <v>710_73_1370_5_113_34_E</v>
      </c>
      <c r="AE498" s="5"/>
      <c r="AF498" s="45" t="str">
        <f t="shared" si="267"/>
        <v>710_73_1370_5_113_34  Grundriss Dach Planausschnitt 4 - Achse N-Y / 6-19</v>
      </c>
    </row>
    <row r="499" spans="1:32" s="337" customFormat="1" ht="12.75" customHeight="1" x14ac:dyDescent="0.25">
      <c r="A499" s="28">
        <v>710</v>
      </c>
      <c r="B499" s="13">
        <v>73</v>
      </c>
      <c r="C499" s="7" t="s">
        <v>9</v>
      </c>
      <c r="D499" s="7" t="s">
        <v>98</v>
      </c>
      <c r="E499" s="20" t="s">
        <v>178</v>
      </c>
      <c r="F499" s="20" t="s">
        <v>712</v>
      </c>
      <c r="G499" s="932" t="s">
        <v>19</v>
      </c>
      <c r="H499" s="911">
        <v>43951</v>
      </c>
      <c r="I499" s="901" t="s">
        <v>1557</v>
      </c>
      <c r="J499" s="185" t="s">
        <v>904</v>
      </c>
      <c r="K499" s="5" t="s">
        <v>26</v>
      </c>
      <c r="L499" s="5" t="s">
        <v>904</v>
      </c>
      <c r="M499" s="135">
        <v>44144</v>
      </c>
      <c r="N499" s="5"/>
      <c r="O499" s="336"/>
      <c r="P499" s="538" t="s">
        <v>101</v>
      </c>
      <c r="Q499" s="8" t="s">
        <v>102</v>
      </c>
      <c r="R499" s="8" t="s">
        <v>103</v>
      </c>
      <c r="S499" s="17" t="s">
        <v>248</v>
      </c>
      <c r="T499" s="17" t="s">
        <v>149</v>
      </c>
      <c r="U499" s="41" t="s">
        <v>907</v>
      </c>
      <c r="V499" s="27"/>
      <c r="W499" s="5" t="s">
        <v>14</v>
      </c>
      <c r="X499" s="38" t="s">
        <v>244</v>
      </c>
      <c r="Y499" s="15" t="s">
        <v>21</v>
      </c>
      <c r="Z499" s="22" t="s">
        <v>53</v>
      </c>
      <c r="AA499" s="4"/>
      <c r="AB499" s="4" t="s">
        <v>275</v>
      </c>
      <c r="AC499" s="20" t="s">
        <v>294</v>
      </c>
      <c r="AD499" s="6" t="str">
        <f t="shared" si="266"/>
        <v>710_73_1370_5_113_35_A</v>
      </c>
      <c r="AE499" s="5"/>
      <c r="AF499" s="45" t="str">
        <f t="shared" si="267"/>
        <v>710_73_1370_5_113_35  Grundriss Dach Planausschnitt 5 - Achse I-O / 6-19</v>
      </c>
    </row>
    <row r="500" spans="1:32" s="885" customFormat="1" ht="12.75" customHeight="1" x14ac:dyDescent="0.25">
      <c r="A500" s="874">
        <v>710</v>
      </c>
      <c r="B500" s="791">
        <v>73</v>
      </c>
      <c r="C500" s="875" t="s">
        <v>9</v>
      </c>
      <c r="D500" s="875" t="s">
        <v>98</v>
      </c>
      <c r="E500" s="119" t="s">
        <v>178</v>
      </c>
      <c r="F500" s="119" t="s">
        <v>836</v>
      </c>
      <c r="G500" s="951" t="s">
        <v>19</v>
      </c>
      <c r="H500" s="918">
        <v>43951</v>
      </c>
      <c r="I500" s="937" t="s">
        <v>1556</v>
      </c>
      <c r="J500" s="856" t="s">
        <v>904</v>
      </c>
      <c r="K500" s="118" t="s">
        <v>26</v>
      </c>
      <c r="L500" s="118" t="s">
        <v>904</v>
      </c>
      <c r="M500" s="859"/>
      <c r="N500" s="859"/>
      <c r="O500" s="919"/>
      <c r="P500" s="959" t="s">
        <v>101</v>
      </c>
      <c r="Q500" s="878" t="s">
        <v>102</v>
      </c>
      <c r="R500" s="878" t="s">
        <v>103</v>
      </c>
      <c r="S500" s="879" t="s">
        <v>248</v>
      </c>
      <c r="T500" s="879" t="s">
        <v>149</v>
      </c>
      <c r="U500" s="960" t="s">
        <v>298</v>
      </c>
      <c r="V500" s="963"/>
      <c r="W500" s="118" t="s">
        <v>14</v>
      </c>
      <c r="X500" s="919" t="s">
        <v>244</v>
      </c>
      <c r="Y500" s="920" t="s">
        <v>21</v>
      </c>
      <c r="Z500" s="126" t="s">
        <v>53</v>
      </c>
      <c r="AA500" s="883"/>
      <c r="AB500" s="883" t="s">
        <v>275</v>
      </c>
      <c r="AC500" s="119" t="s">
        <v>28</v>
      </c>
      <c r="AD500" s="128" t="str">
        <f t="shared" si="266"/>
        <v>710_73_1370_5_113_36_A</v>
      </c>
      <c r="AE500" s="118"/>
      <c r="AF500" s="884" t="str">
        <f t="shared" si="267"/>
        <v>710_73_1370_5_113_36  Grundriss Dach Planausschnitt 6 - Achse A-I / 6-19</v>
      </c>
    </row>
    <row r="501" spans="1:32" s="885" customFormat="1" ht="12.75" customHeight="1" x14ac:dyDescent="0.25">
      <c r="A501" s="874">
        <v>710</v>
      </c>
      <c r="B501" s="791">
        <v>73</v>
      </c>
      <c r="C501" s="875" t="s">
        <v>9</v>
      </c>
      <c r="D501" s="875" t="s">
        <v>98</v>
      </c>
      <c r="E501" s="119" t="s">
        <v>178</v>
      </c>
      <c r="F501" s="119" t="s">
        <v>836</v>
      </c>
      <c r="G501" s="951" t="s">
        <v>56</v>
      </c>
      <c r="H501" s="918">
        <v>44057</v>
      </c>
      <c r="I501" s="937" t="s">
        <v>1556</v>
      </c>
      <c r="J501" s="856" t="s">
        <v>904</v>
      </c>
      <c r="K501" s="118" t="s">
        <v>26</v>
      </c>
      <c r="L501" s="118" t="s">
        <v>904</v>
      </c>
      <c r="M501" s="859"/>
      <c r="N501" s="859"/>
      <c r="O501" s="919"/>
      <c r="P501" s="959" t="s">
        <v>101</v>
      </c>
      <c r="Q501" s="878" t="s">
        <v>102</v>
      </c>
      <c r="R501" s="878" t="s">
        <v>103</v>
      </c>
      <c r="S501" s="879" t="s">
        <v>248</v>
      </c>
      <c r="T501" s="879" t="s">
        <v>149</v>
      </c>
      <c r="U501" s="960" t="s">
        <v>298</v>
      </c>
      <c r="V501" s="963"/>
      <c r="W501" s="118" t="s">
        <v>14</v>
      </c>
      <c r="X501" s="919" t="s">
        <v>244</v>
      </c>
      <c r="Y501" s="920" t="s">
        <v>21</v>
      </c>
      <c r="Z501" s="126" t="s">
        <v>53</v>
      </c>
      <c r="AA501" s="883"/>
      <c r="AB501" s="883" t="s">
        <v>275</v>
      </c>
      <c r="AC501" s="119" t="s">
        <v>28</v>
      </c>
      <c r="AD501" s="128" t="str">
        <f t="shared" ref="AD501" si="314">IF(A501="","",A501&amp;"_"&amp;B501&amp;"_"&amp;C501&amp;"_"&amp;D501&amp;"_"&amp;E501&amp;"_"&amp;F501&amp;"_"&amp;G501)</f>
        <v>710_73_1370_5_113_36_B</v>
      </c>
      <c r="AE501" s="118"/>
      <c r="AF501" s="884" t="str">
        <f t="shared" ref="AF501" si="315">IF(A501="","",A501&amp;"_"&amp;B501&amp;"_"&amp;C501&amp;"_"&amp;D501&amp;"_"&amp;E501&amp;"_"&amp;F501&amp;"  "&amp;U501)</f>
        <v>710_73_1370_5_113_36  Grundriss Dach Planausschnitt 6 - Achse A-I / 6-19</v>
      </c>
    </row>
    <row r="502" spans="1:32" s="885" customFormat="1" ht="12.75" customHeight="1" x14ac:dyDescent="0.25">
      <c r="A502" s="874">
        <v>710</v>
      </c>
      <c r="B502" s="791">
        <v>73</v>
      </c>
      <c r="C502" s="875" t="s">
        <v>9</v>
      </c>
      <c r="D502" s="875" t="s">
        <v>98</v>
      </c>
      <c r="E502" s="119" t="s">
        <v>178</v>
      </c>
      <c r="F502" s="119" t="s">
        <v>836</v>
      </c>
      <c r="G502" s="951" t="s">
        <v>54</v>
      </c>
      <c r="H502" s="918">
        <v>44123</v>
      </c>
      <c r="I502" s="937" t="s">
        <v>1556</v>
      </c>
      <c r="J502" s="856" t="s">
        <v>904</v>
      </c>
      <c r="K502" s="118" t="s">
        <v>26</v>
      </c>
      <c r="L502" s="118" t="s">
        <v>904</v>
      </c>
      <c r="M502" s="859">
        <v>44144</v>
      </c>
      <c r="N502" s="859">
        <v>44125</v>
      </c>
      <c r="O502" s="919"/>
      <c r="P502" s="959" t="s">
        <v>101</v>
      </c>
      <c r="Q502" s="878" t="s">
        <v>102</v>
      </c>
      <c r="R502" s="878" t="s">
        <v>103</v>
      </c>
      <c r="S502" s="879" t="s">
        <v>248</v>
      </c>
      <c r="T502" s="879" t="s">
        <v>149</v>
      </c>
      <c r="U502" s="960" t="s">
        <v>298</v>
      </c>
      <c r="V502" s="963"/>
      <c r="W502" s="118" t="s">
        <v>14</v>
      </c>
      <c r="X502" s="919" t="s">
        <v>244</v>
      </c>
      <c r="Y502" s="920" t="s">
        <v>21</v>
      </c>
      <c r="Z502" s="126" t="s">
        <v>53</v>
      </c>
      <c r="AA502" s="883"/>
      <c r="AB502" s="883" t="s">
        <v>275</v>
      </c>
      <c r="AC502" s="119" t="s">
        <v>28</v>
      </c>
      <c r="AD502" s="128" t="str">
        <f t="shared" ref="AD502:AD503" si="316">IF(A502="","",A502&amp;"_"&amp;B502&amp;"_"&amp;C502&amp;"_"&amp;D502&amp;"_"&amp;E502&amp;"_"&amp;F502&amp;"_"&amp;G502)</f>
        <v>710_73_1370_5_113_36_C</v>
      </c>
      <c r="AE502" s="118"/>
      <c r="AF502" s="884" t="str">
        <f t="shared" ref="AF502:AF503" si="317">IF(A502="","",A502&amp;"_"&amp;B502&amp;"_"&amp;C502&amp;"_"&amp;D502&amp;"_"&amp;E502&amp;"_"&amp;F502&amp;"  "&amp;U502)</f>
        <v>710_73_1370_5_113_36  Grundriss Dach Planausschnitt 6 - Achse A-I / 6-19</v>
      </c>
    </row>
    <row r="503" spans="1:32" s="885" customFormat="1" ht="12.75" customHeight="1" x14ac:dyDescent="0.25">
      <c r="A503" s="874">
        <v>710</v>
      </c>
      <c r="B503" s="791">
        <v>73</v>
      </c>
      <c r="C503" s="875" t="s">
        <v>9</v>
      </c>
      <c r="D503" s="875" t="s">
        <v>98</v>
      </c>
      <c r="E503" s="119" t="s">
        <v>178</v>
      </c>
      <c r="F503" s="119" t="s">
        <v>836</v>
      </c>
      <c r="G503" s="951" t="s">
        <v>752</v>
      </c>
      <c r="H503" s="918">
        <v>44642</v>
      </c>
      <c r="I503" s="937" t="s">
        <v>1556</v>
      </c>
      <c r="J503" s="856" t="s">
        <v>904</v>
      </c>
      <c r="K503" s="118" t="s">
        <v>26</v>
      </c>
      <c r="L503" s="118" t="s">
        <v>904</v>
      </c>
      <c r="M503" s="859">
        <v>44718</v>
      </c>
      <c r="N503" s="859"/>
      <c r="O503" s="919"/>
      <c r="P503" s="959" t="s">
        <v>101</v>
      </c>
      <c r="Q503" s="878" t="s">
        <v>102</v>
      </c>
      <c r="R503" s="878" t="s">
        <v>103</v>
      </c>
      <c r="S503" s="879" t="s">
        <v>248</v>
      </c>
      <c r="T503" s="879" t="s">
        <v>149</v>
      </c>
      <c r="U503" s="960" t="s">
        <v>298</v>
      </c>
      <c r="V503" s="963"/>
      <c r="W503" s="118" t="s">
        <v>14</v>
      </c>
      <c r="X503" s="919" t="s">
        <v>244</v>
      </c>
      <c r="Y503" s="920" t="s">
        <v>21</v>
      </c>
      <c r="Z503" s="126" t="s">
        <v>53</v>
      </c>
      <c r="AA503" s="883"/>
      <c r="AB503" s="883" t="s">
        <v>275</v>
      </c>
      <c r="AC503" s="119" t="s">
        <v>28</v>
      </c>
      <c r="AD503" s="128" t="str">
        <f t="shared" si="316"/>
        <v>710_73_1370_5_113_36_D</v>
      </c>
      <c r="AE503" s="118"/>
      <c r="AF503" s="884" t="str">
        <f t="shared" si="317"/>
        <v>710_73_1370_5_113_36  Grundriss Dach Planausschnitt 6 - Achse A-I / 6-19</v>
      </c>
    </row>
    <row r="504" spans="1:32" s="337" customFormat="1" ht="12.75" customHeight="1" x14ac:dyDescent="0.25">
      <c r="A504" s="28">
        <v>710</v>
      </c>
      <c r="B504" s="13">
        <v>73</v>
      </c>
      <c r="C504" s="7" t="s">
        <v>9</v>
      </c>
      <c r="D504" s="7" t="s">
        <v>98</v>
      </c>
      <c r="E504" s="20" t="s">
        <v>178</v>
      </c>
      <c r="F504" s="20" t="s">
        <v>836</v>
      </c>
      <c r="G504" s="932" t="s">
        <v>961</v>
      </c>
      <c r="H504" s="911">
        <v>44957</v>
      </c>
      <c r="I504" s="901" t="s">
        <v>1557</v>
      </c>
      <c r="J504" s="185" t="s">
        <v>904</v>
      </c>
      <c r="K504" s="5" t="s">
        <v>26</v>
      </c>
      <c r="L504" s="5" t="s">
        <v>904</v>
      </c>
      <c r="M504" s="135">
        <v>44971</v>
      </c>
      <c r="N504" s="859"/>
      <c r="O504" s="336"/>
      <c r="P504" s="538" t="s">
        <v>101</v>
      </c>
      <c r="Q504" s="8" t="s">
        <v>102</v>
      </c>
      <c r="R504" s="8" t="s">
        <v>103</v>
      </c>
      <c r="S504" s="17" t="s">
        <v>248</v>
      </c>
      <c r="T504" s="17" t="s">
        <v>149</v>
      </c>
      <c r="U504" s="41" t="s">
        <v>298</v>
      </c>
      <c r="V504" s="27"/>
      <c r="W504" s="5" t="s">
        <v>14</v>
      </c>
      <c r="X504" s="38" t="s">
        <v>244</v>
      </c>
      <c r="Y504" s="15" t="s">
        <v>21</v>
      </c>
      <c r="Z504" s="22" t="s">
        <v>53</v>
      </c>
      <c r="AA504" s="4"/>
      <c r="AB504" s="4" t="s">
        <v>275</v>
      </c>
      <c r="AC504" s="20" t="s">
        <v>28</v>
      </c>
      <c r="AD504" s="6" t="str">
        <f t="shared" si="266"/>
        <v>710_73_1370_5_113_36_E</v>
      </c>
      <c r="AE504" s="5"/>
      <c r="AF504" s="45" t="str">
        <f t="shared" si="267"/>
        <v>710_73_1370_5_113_36  Grundriss Dach Planausschnitt 6 - Achse A-I / 6-19</v>
      </c>
    </row>
    <row r="505" spans="1:32" s="885" customFormat="1" ht="12.75" customHeight="1" x14ac:dyDescent="0.25">
      <c r="A505" s="874">
        <v>710</v>
      </c>
      <c r="B505" s="791">
        <v>73</v>
      </c>
      <c r="C505" s="875" t="s">
        <v>9</v>
      </c>
      <c r="D505" s="875" t="s">
        <v>98</v>
      </c>
      <c r="E505" s="119" t="s">
        <v>178</v>
      </c>
      <c r="F505" s="119" t="s">
        <v>840</v>
      </c>
      <c r="G505" s="951" t="s">
        <v>19</v>
      </c>
      <c r="H505" s="918">
        <v>44123</v>
      </c>
      <c r="I505" s="937" t="s">
        <v>1556</v>
      </c>
      <c r="J505" s="856" t="s">
        <v>904</v>
      </c>
      <c r="K505" s="118" t="s">
        <v>26</v>
      </c>
      <c r="L505" s="118" t="s">
        <v>904</v>
      </c>
      <c r="M505" s="859">
        <v>44144</v>
      </c>
      <c r="N505" s="859">
        <v>44125</v>
      </c>
      <c r="O505" s="919"/>
      <c r="P505" s="959" t="s">
        <v>101</v>
      </c>
      <c r="Q505" s="878" t="s">
        <v>102</v>
      </c>
      <c r="R505" s="878" t="s">
        <v>103</v>
      </c>
      <c r="S505" s="879" t="s">
        <v>248</v>
      </c>
      <c r="T505" s="879" t="s">
        <v>149</v>
      </c>
      <c r="U505" s="960" t="s">
        <v>915</v>
      </c>
      <c r="V505" s="963"/>
      <c r="W505" s="118" t="s">
        <v>14</v>
      </c>
      <c r="X505" s="919" t="s">
        <v>244</v>
      </c>
      <c r="Y505" s="920" t="s">
        <v>21</v>
      </c>
      <c r="Z505" s="126"/>
      <c r="AA505" s="883"/>
      <c r="AB505" s="883" t="s">
        <v>275</v>
      </c>
      <c r="AC505" s="119" t="s">
        <v>28</v>
      </c>
      <c r="AD505" s="128" t="str">
        <f t="shared" ref="AD505:AD506" si="318">IF(A505="","",A505&amp;"_"&amp;B505&amp;"_"&amp;C505&amp;"_"&amp;D505&amp;"_"&amp;E505&amp;"_"&amp;F505&amp;"_"&amp;G505)</f>
        <v>710_73_1370_5_113_40_A</v>
      </c>
      <c r="AE505" s="118"/>
      <c r="AF505" s="884" t="str">
        <f t="shared" ref="AF505:AF506" si="319">IF(A505="","",A505&amp;"_"&amp;B505&amp;"_"&amp;C505&amp;"_"&amp;D505&amp;"_"&amp;E505&amp;"_"&amp;F505&amp;"  "&amp;U505)</f>
        <v>710_73_1370_5_113_40  Schnitte RLT-Anlagen</v>
      </c>
    </row>
    <row r="506" spans="1:32" s="885" customFormat="1" ht="12.75" customHeight="1" x14ac:dyDescent="0.25">
      <c r="A506" s="874">
        <v>710</v>
      </c>
      <c r="B506" s="791">
        <v>73</v>
      </c>
      <c r="C506" s="875" t="s">
        <v>9</v>
      </c>
      <c r="D506" s="875" t="s">
        <v>98</v>
      </c>
      <c r="E506" s="119" t="s">
        <v>178</v>
      </c>
      <c r="F506" s="119" t="s">
        <v>840</v>
      </c>
      <c r="G506" s="951" t="s">
        <v>56</v>
      </c>
      <c r="H506" s="918">
        <v>44614</v>
      </c>
      <c r="I506" s="937" t="s">
        <v>1556</v>
      </c>
      <c r="J506" s="856" t="s">
        <v>904</v>
      </c>
      <c r="K506" s="118" t="s">
        <v>26</v>
      </c>
      <c r="L506" s="118" t="s">
        <v>904</v>
      </c>
      <c r="M506" s="859">
        <v>44718</v>
      </c>
      <c r="N506" s="859"/>
      <c r="O506" s="919"/>
      <c r="P506" s="959" t="s">
        <v>101</v>
      </c>
      <c r="Q506" s="878" t="s">
        <v>102</v>
      </c>
      <c r="R506" s="878" t="s">
        <v>103</v>
      </c>
      <c r="S506" s="879" t="s">
        <v>248</v>
      </c>
      <c r="T506" s="879" t="s">
        <v>149</v>
      </c>
      <c r="U506" s="960" t="s">
        <v>915</v>
      </c>
      <c r="V506" s="963"/>
      <c r="W506" s="118" t="s">
        <v>14</v>
      </c>
      <c r="X506" s="919" t="s">
        <v>244</v>
      </c>
      <c r="Y506" s="920" t="s">
        <v>21</v>
      </c>
      <c r="Z506" s="126"/>
      <c r="AA506" s="883"/>
      <c r="AB506" s="883" t="s">
        <v>275</v>
      </c>
      <c r="AC506" s="119" t="s">
        <v>28</v>
      </c>
      <c r="AD506" s="128" t="str">
        <f t="shared" si="318"/>
        <v>710_73_1370_5_113_40_B</v>
      </c>
      <c r="AE506" s="118"/>
      <c r="AF506" s="884" t="str">
        <f t="shared" si="319"/>
        <v>710_73_1370_5_113_40  Schnitte RLT-Anlagen</v>
      </c>
    </row>
    <row r="507" spans="1:32" s="337" customFormat="1" ht="12.75" customHeight="1" x14ac:dyDescent="0.25">
      <c r="A507" s="28">
        <v>710</v>
      </c>
      <c r="B507" s="13">
        <v>73</v>
      </c>
      <c r="C507" s="7" t="s">
        <v>9</v>
      </c>
      <c r="D507" s="7" t="s">
        <v>98</v>
      </c>
      <c r="E507" s="20" t="s">
        <v>178</v>
      </c>
      <c r="F507" s="20" t="s">
        <v>840</v>
      </c>
      <c r="G507" s="932" t="s">
        <v>54</v>
      </c>
      <c r="H507" s="911">
        <v>44957</v>
      </c>
      <c r="I507" s="901" t="s">
        <v>1557</v>
      </c>
      <c r="J507" s="185" t="s">
        <v>904</v>
      </c>
      <c r="K507" s="5" t="s">
        <v>26</v>
      </c>
      <c r="L507" s="5" t="s">
        <v>904</v>
      </c>
      <c r="M507" s="135">
        <v>44971</v>
      </c>
      <c r="N507" s="859"/>
      <c r="O507" s="336"/>
      <c r="P507" s="538" t="s">
        <v>101</v>
      </c>
      <c r="Q507" s="8" t="s">
        <v>102</v>
      </c>
      <c r="R507" s="8" t="s">
        <v>103</v>
      </c>
      <c r="S507" s="17" t="s">
        <v>248</v>
      </c>
      <c r="T507" s="17" t="s">
        <v>149</v>
      </c>
      <c r="U507" s="41" t="s">
        <v>915</v>
      </c>
      <c r="V507" s="27"/>
      <c r="W507" s="5" t="s">
        <v>14</v>
      </c>
      <c r="X507" s="38" t="s">
        <v>244</v>
      </c>
      <c r="Y507" s="15" t="s">
        <v>21</v>
      </c>
      <c r="Z507" s="22"/>
      <c r="AA507" s="4"/>
      <c r="AB507" s="4" t="s">
        <v>275</v>
      </c>
      <c r="AC507" s="20" t="s">
        <v>28</v>
      </c>
      <c r="AD507" s="6" t="str">
        <f t="shared" si="266"/>
        <v>710_73_1370_5_113_40_C</v>
      </c>
      <c r="AE507" s="5"/>
      <c r="AF507" s="45" t="str">
        <f t="shared" si="267"/>
        <v>710_73_1370_5_113_40  Schnitte RLT-Anlagen</v>
      </c>
    </row>
    <row r="508" spans="1:32" s="885" customFormat="1" ht="12.75" customHeight="1" x14ac:dyDescent="0.25">
      <c r="A508" s="874">
        <v>710</v>
      </c>
      <c r="B508" s="791">
        <v>73</v>
      </c>
      <c r="C508" s="875" t="s">
        <v>9</v>
      </c>
      <c r="D508" s="875" t="s">
        <v>98</v>
      </c>
      <c r="E508" s="119" t="s">
        <v>178</v>
      </c>
      <c r="F508" s="119" t="s">
        <v>853</v>
      </c>
      <c r="G508" s="951" t="s">
        <v>19</v>
      </c>
      <c r="H508" s="918">
        <v>44614</v>
      </c>
      <c r="I508" s="937" t="s">
        <v>1556</v>
      </c>
      <c r="J508" s="856" t="s">
        <v>904</v>
      </c>
      <c r="K508" s="118" t="s">
        <v>26</v>
      </c>
      <c r="L508" s="118" t="s">
        <v>904</v>
      </c>
      <c r="M508" s="859">
        <v>44718</v>
      </c>
      <c r="N508" s="859"/>
      <c r="O508" s="919"/>
      <c r="P508" s="959" t="s">
        <v>101</v>
      </c>
      <c r="Q508" s="878" t="s">
        <v>102</v>
      </c>
      <c r="R508" s="878" t="s">
        <v>103</v>
      </c>
      <c r="S508" s="879" t="s">
        <v>248</v>
      </c>
      <c r="T508" s="879" t="s">
        <v>149</v>
      </c>
      <c r="U508" s="960" t="s">
        <v>1918</v>
      </c>
      <c r="V508" s="963"/>
      <c r="W508" s="118" t="s">
        <v>14</v>
      </c>
      <c r="X508" s="919" t="s">
        <v>244</v>
      </c>
      <c r="Y508" s="920" t="s">
        <v>21</v>
      </c>
      <c r="Z508" s="126" t="s">
        <v>53</v>
      </c>
      <c r="AA508" s="883"/>
      <c r="AB508" s="883" t="s">
        <v>275</v>
      </c>
      <c r="AC508" s="119" t="s">
        <v>18</v>
      </c>
      <c r="AD508" s="128" t="str">
        <f t="shared" si="266"/>
        <v>710_73_1370_5_113_43_A</v>
      </c>
      <c r="AE508" s="118"/>
      <c r="AF508" s="884" t="str">
        <f t="shared" si="267"/>
        <v>710_73_1370_5_113_43  Schnitte RLT-Anlagen 1-1</v>
      </c>
    </row>
    <row r="509" spans="1:32" s="337" customFormat="1" ht="12.75" customHeight="1" x14ac:dyDescent="0.25">
      <c r="A509" s="28">
        <v>710</v>
      </c>
      <c r="B509" s="13">
        <v>73</v>
      </c>
      <c r="C509" s="7" t="s">
        <v>9</v>
      </c>
      <c r="D509" s="7" t="s">
        <v>98</v>
      </c>
      <c r="E509" s="20" t="s">
        <v>178</v>
      </c>
      <c r="F509" s="20" t="s">
        <v>853</v>
      </c>
      <c r="G509" s="932" t="s">
        <v>56</v>
      </c>
      <c r="H509" s="911">
        <v>44957</v>
      </c>
      <c r="I509" s="901" t="s">
        <v>1557</v>
      </c>
      <c r="J509" s="185" t="s">
        <v>904</v>
      </c>
      <c r="K509" s="5" t="s">
        <v>26</v>
      </c>
      <c r="L509" s="5" t="s">
        <v>904</v>
      </c>
      <c r="M509" s="135">
        <v>44971</v>
      </c>
      <c r="N509" s="859"/>
      <c r="O509" s="336"/>
      <c r="P509" s="538" t="s">
        <v>101</v>
      </c>
      <c r="Q509" s="8" t="s">
        <v>102</v>
      </c>
      <c r="R509" s="8" t="s">
        <v>103</v>
      </c>
      <c r="S509" s="17" t="s">
        <v>248</v>
      </c>
      <c r="T509" s="17" t="s">
        <v>149</v>
      </c>
      <c r="U509" s="41" t="s">
        <v>1918</v>
      </c>
      <c r="V509" s="27"/>
      <c r="W509" s="5" t="s">
        <v>14</v>
      </c>
      <c r="X509" s="38" t="s">
        <v>244</v>
      </c>
      <c r="Y509" s="15" t="s">
        <v>21</v>
      </c>
      <c r="Z509" s="22" t="s">
        <v>53</v>
      </c>
      <c r="AA509" s="4"/>
      <c r="AB509" s="4" t="s">
        <v>275</v>
      </c>
      <c r="AC509" s="20" t="s">
        <v>18</v>
      </c>
      <c r="AD509" s="6" t="str">
        <f t="shared" ref="AD509:AD510" si="320">IF(A509="","",A509&amp;"_"&amp;B509&amp;"_"&amp;C509&amp;"_"&amp;D509&amp;"_"&amp;E509&amp;"_"&amp;F509&amp;"_"&amp;G509)</f>
        <v>710_73_1370_5_113_43_B</v>
      </c>
      <c r="AE509" s="5"/>
      <c r="AF509" s="45" t="str">
        <f t="shared" ref="AF509:AF510" si="321">IF(A509="","",A509&amp;"_"&amp;B509&amp;"_"&amp;C509&amp;"_"&amp;D509&amp;"_"&amp;E509&amp;"_"&amp;F509&amp;"  "&amp;U509)</f>
        <v>710_73_1370_5_113_43  Schnitte RLT-Anlagen 1-1</v>
      </c>
    </row>
    <row r="510" spans="1:32" s="885" customFormat="1" ht="12.75" customHeight="1" x14ac:dyDescent="0.25">
      <c r="A510" s="874">
        <v>710</v>
      </c>
      <c r="B510" s="791">
        <v>73</v>
      </c>
      <c r="C510" s="875" t="s">
        <v>9</v>
      </c>
      <c r="D510" s="875" t="s">
        <v>98</v>
      </c>
      <c r="E510" s="119" t="s">
        <v>178</v>
      </c>
      <c r="F510" s="119" t="s">
        <v>854</v>
      </c>
      <c r="G510" s="951" t="s">
        <v>19</v>
      </c>
      <c r="H510" s="918">
        <v>44614</v>
      </c>
      <c r="I510" s="937" t="s">
        <v>1556</v>
      </c>
      <c r="J510" s="856" t="s">
        <v>904</v>
      </c>
      <c r="K510" s="118" t="s">
        <v>26</v>
      </c>
      <c r="L510" s="118" t="s">
        <v>904</v>
      </c>
      <c r="M510" s="859">
        <v>44718</v>
      </c>
      <c r="N510" s="859"/>
      <c r="O510" s="919"/>
      <c r="P510" s="959" t="s">
        <v>101</v>
      </c>
      <c r="Q510" s="878" t="s">
        <v>102</v>
      </c>
      <c r="R510" s="878" t="s">
        <v>103</v>
      </c>
      <c r="S510" s="879" t="s">
        <v>248</v>
      </c>
      <c r="T510" s="879" t="s">
        <v>149</v>
      </c>
      <c r="U510" s="960" t="s">
        <v>1919</v>
      </c>
      <c r="V510" s="963"/>
      <c r="W510" s="118" t="s">
        <v>14</v>
      </c>
      <c r="X510" s="919" t="s">
        <v>244</v>
      </c>
      <c r="Y510" s="920" t="s">
        <v>21</v>
      </c>
      <c r="Z510" s="126" t="s">
        <v>53</v>
      </c>
      <c r="AA510" s="883"/>
      <c r="AB510" s="883" t="s">
        <v>275</v>
      </c>
      <c r="AC510" s="119" t="s">
        <v>18</v>
      </c>
      <c r="AD510" s="128" t="str">
        <f t="shared" si="320"/>
        <v>710_73_1370_5_113_44_A</v>
      </c>
      <c r="AE510" s="118"/>
      <c r="AF510" s="884" t="str">
        <f t="shared" si="321"/>
        <v>710_73_1370_5_113_44  Schnitte RLT-Anlagen 2-2</v>
      </c>
    </row>
    <row r="511" spans="1:32" s="337" customFormat="1" ht="12.75" customHeight="1" x14ac:dyDescent="0.25">
      <c r="A511" s="28">
        <v>710</v>
      </c>
      <c r="B511" s="13">
        <v>73</v>
      </c>
      <c r="C511" s="7" t="s">
        <v>9</v>
      </c>
      <c r="D511" s="7" t="s">
        <v>98</v>
      </c>
      <c r="E511" s="20" t="s">
        <v>178</v>
      </c>
      <c r="F511" s="20" t="s">
        <v>854</v>
      </c>
      <c r="G511" s="932" t="s">
        <v>56</v>
      </c>
      <c r="H511" s="911">
        <v>44957</v>
      </c>
      <c r="I511" s="901" t="s">
        <v>1557</v>
      </c>
      <c r="J511" s="185" t="s">
        <v>904</v>
      </c>
      <c r="K511" s="5" t="s">
        <v>26</v>
      </c>
      <c r="L511" s="5" t="s">
        <v>904</v>
      </c>
      <c r="M511" s="135">
        <v>44971</v>
      </c>
      <c r="N511" s="859"/>
      <c r="O511" s="336"/>
      <c r="P511" s="538" t="s">
        <v>101</v>
      </c>
      <c r="Q511" s="8" t="s">
        <v>102</v>
      </c>
      <c r="R511" s="8" t="s">
        <v>103</v>
      </c>
      <c r="S511" s="17" t="s">
        <v>248</v>
      </c>
      <c r="T511" s="17" t="s">
        <v>149</v>
      </c>
      <c r="U511" s="41" t="s">
        <v>1919</v>
      </c>
      <c r="V511" s="27"/>
      <c r="W511" s="5" t="s">
        <v>14</v>
      </c>
      <c r="X511" s="38" t="s">
        <v>244</v>
      </c>
      <c r="Y511" s="15" t="s">
        <v>21</v>
      </c>
      <c r="Z511" s="22" t="s">
        <v>53</v>
      </c>
      <c r="AA511" s="4"/>
      <c r="AB511" s="4" t="s">
        <v>275</v>
      </c>
      <c r="AC511" s="20" t="s">
        <v>18</v>
      </c>
      <c r="AD511" s="6" t="str">
        <f t="shared" ref="AD511:AD512" si="322">IF(A511="","",A511&amp;"_"&amp;B511&amp;"_"&amp;C511&amp;"_"&amp;D511&amp;"_"&amp;E511&amp;"_"&amp;F511&amp;"_"&amp;G511)</f>
        <v>710_73_1370_5_113_44_B</v>
      </c>
      <c r="AE511" s="5"/>
      <c r="AF511" s="45" t="str">
        <f t="shared" ref="AF511:AF512" si="323">IF(A511="","",A511&amp;"_"&amp;B511&amp;"_"&amp;C511&amp;"_"&amp;D511&amp;"_"&amp;E511&amp;"_"&amp;F511&amp;"  "&amp;U511)</f>
        <v>710_73_1370_5_113_44  Schnitte RLT-Anlagen 2-2</v>
      </c>
    </row>
    <row r="512" spans="1:32" s="885" customFormat="1" ht="12.75" customHeight="1" x14ac:dyDescent="0.25">
      <c r="A512" s="874">
        <v>710</v>
      </c>
      <c r="B512" s="791">
        <v>73</v>
      </c>
      <c r="C512" s="875" t="s">
        <v>9</v>
      </c>
      <c r="D512" s="875" t="s">
        <v>98</v>
      </c>
      <c r="E512" s="119" t="s">
        <v>178</v>
      </c>
      <c r="F512" s="119" t="s">
        <v>855</v>
      </c>
      <c r="G512" s="951" t="s">
        <v>19</v>
      </c>
      <c r="H512" s="918">
        <v>44614</v>
      </c>
      <c r="I512" s="937" t="s">
        <v>1556</v>
      </c>
      <c r="J512" s="856" t="s">
        <v>904</v>
      </c>
      <c r="K512" s="118" t="s">
        <v>26</v>
      </c>
      <c r="L512" s="118" t="s">
        <v>904</v>
      </c>
      <c r="M512" s="859">
        <v>44718</v>
      </c>
      <c r="N512" s="859"/>
      <c r="O512" s="919"/>
      <c r="P512" s="959" t="s">
        <v>101</v>
      </c>
      <c r="Q512" s="878" t="s">
        <v>102</v>
      </c>
      <c r="R512" s="878" t="s">
        <v>103</v>
      </c>
      <c r="S512" s="879" t="s">
        <v>248</v>
      </c>
      <c r="T512" s="879" t="s">
        <v>149</v>
      </c>
      <c r="U512" s="960" t="s">
        <v>1920</v>
      </c>
      <c r="V512" s="963"/>
      <c r="W512" s="118" t="s">
        <v>14</v>
      </c>
      <c r="X512" s="919" t="s">
        <v>244</v>
      </c>
      <c r="Y512" s="920" t="s">
        <v>21</v>
      </c>
      <c r="Z512" s="126" t="s">
        <v>53</v>
      </c>
      <c r="AA512" s="883"/>
      <c r="AB512" s="883" t="s">
        <v>275</v>
      </c>
      <c r="AC512" s="119" t="s">
        <v>18</v>
      </c>
      <c r="AD512" s="128" t="str">
        <f t="shared" si="322"/>
        <v>710_73_1370_5_113_45_A</v>
      </c>
      <c r="AE512" s="118"/>
      <c r="AF512" s="884" t="str">
        <f t="shared" si="323"/>
        <v>710_73_1370_5_113_45  Schnitte RLT-Anlagen 3-3</v>
      </c>
    </row>
    <row r="513" spans="1:32" s="337" customFormat="1" ht="12.75" customHeight="1" x14ac:dyDescent="0.25">
      <c r="A513" s="28">
        <v>710</v>
      </c>
      <c r="B513" s="13">
        <v>73</v>
      </c>
      <c r="C513" s="7" t="s">
        <v>9</v>
      </c>
      <c r="D513" s="7" t="s">
        <v>98</v>
      </c>
      <c r="E513" s="20" t="s">
        <v>178</v>
      </c>
      <c r="F513" s="20" t="s">
        <v>855</v>
      </c>
      <c r="G513" s="932" t="s">
        <v>56</v>
      </c>
      <c r="H513" s="911">
        <v>44957</v>
      </c>
      <c r="I513" s="901" t="s">
        <v>1557</v>
      </c>
      <c r="J513" s="185" t="s">
        <v>904</v>
      </c>
      <c r="K513" s="5" t="s">
        <v>26</v>
      </c>
      <c r="L513" s="5" t="s">
        <v>904</v>
      </c>
      <c r="M513" s="135">
        <v>44971</v>
      </c>
      <c r="N513" s="859"/>
      <c r="O513" s="336"/>
      <c r="P513" s="538" t="s">
        <v>101</v>
      </c>
      <c r="Q513" s="8" t="s">
        <v>102</v>
      </c>
      <c r="R513" s="8" t="s">
        <v>103</v>
      </c>
      <c r="S513" s="17" t="s">
        <v>248</v>
      </c>
      <c r="T513" s="17" t="s">
        <v>149</v>
      </c>
      <c r="U513" s="41" t="s">
        <v>1920</v>
      </c>
      <c r="V513" s="27"/>
      <c r="W513" s="5" t="s">
        <v>14</v>
      </c>
      <c r="X513" s="38" t="s">
        <v>244</v>
      </c>
      <c r="Y513" s="15" t="s">
        <v>21</v>
      </c>
      <c r="Z513" s="22" t="s">
        <v>53</v>
      </c>
      <c r="AA513" s="4"/>
      <c r="AB513" s="4" t="s">
        <v>275</v>
      </c>
      <c r="AC513" s="20" t="s">
        <v>18</v>
      </c>
      <c r="AD513" s="6" t="str">
        <f t="shared" ref="AD513:AD514" si="324">IF(A513="","",A513&amp;"_"&amp;B513&amp;"_"&amp;C513&amp;"_"&amp;D513&amp;"_"&amp;E513&amp;"_"&amp;F513&amp;"_"&amp;G513)</f>
        <v>710_73_1370_5_113_45_B</v>
      </c>
      <c r="AE513" s="5"/>
      <c r="AF513" s="45" t="str">
        <f t="shared" ref="AF513:AF514" si="325">IF(A513="","",A513&amp;"_"&amp;B513&amp;"_"&amp;C513&amp;"_"&amp;D513&amp;"_"&amp;E513&amp;"_"&amp;F513&amp;"  "&amp;U513)</f>
        <v>710_73_1370_5_113_45  Schnitte RLT-Anlagen 3-3</v>
      </c>
    </row>
    <row r="514" spans="1:32" s="885" customFormat="1" ht="12.75" customHeight="1" x14ac:dyDescent="0.25">
      <c r="A514" s="874">
        <v>710</v>
      </c>
      <c r="B514" s="791">
        <v>73</v>
      </c>
      <c r="C514" s="875" t="s">
        <v>9</v>
      </c>
      <c r="D514" s="875" t="s">
        <v>98</v>
      </c>
      <c r="E514" s="119" t="s">
        <v>178</v>
      </c>
      <c r="F514" s="119" t="s">
        <v>856</v>
      </c>
      <c r="G514" s="951" t="s">
        <v>19</v>
      </c>
      <c r="H514" s="918">
        <v>44614</v>
      </c>
      <c r="I514" s="937" t="s">
        <v>1556</v>
      </c>
      <c r="J514" s="856" t="s">
        <v>904</v>
      </c>
      <c r="K514" s="118" t="s">
        <v>26</v>
      </c>
      <c r="L514" s="118" t="s">
        <v>904</v>
      </c>
      <c r="M514" s="859">
        <v>44718</v>
      </c>
      <c r="N514" s="859"/>
      <c r="O514" s="919"/>
      <c r="P514" s="959" t="s">
        <v>101</v>
      </c>
      <c r="Q514" s="878" t="s">
        <v>102</v>
      </c>
      <c r="R514" s="878" t="s">
        <v>103</v>
      </c>
      <c r="S514" s="879" t="s">
        <v>248</v>
      </c>
      <c r="T514" s="879" t="s">
        <v>149</v>
      </c>
      <c r="U514" s="960" t="s">
        <v>1921</v>
      </c>
      <c r="V514" s="963"/>
      <c r="W514" s="118" t="s">
        <v>14</v>
      </c>
      <c r="X514" s="919" t="s">
        <v>244</v>
      </c>
      <c r="Y514" s="920" t="s">
        <v>21</v>
      </c>
      <c r="Z514" s="126" t="s">
        <v>53</v>
      </c>
      <c r="AA514" s="883"/>
      <c r="AB514" s="883" t="s">
        <v>275</v>
      </c>
      <c r="AC514" s="119" t="s">
        <v>18</v>
      </c>
      <c r="AD514" s="128" t="str">
        <f t="shared" si="324"/>
        <v>710_73_1370_5_113_46_A</v>
      </c>
      <c r="AE514" s="118"/>
      <c r="AF514" s="884" t="str">
        <f t="shared" si="325"/>
        <v>710_73_1370_5_113_46  Schnitte RLT-Anlagen B-B</v>
      </c>
    </row>
    <row r="515" spans="1:32" s="337" customFormat="1" ht="12.75" customHeight="1" x14ac:dyDescent="0.25">
      <c r="A515" s="28">
        <v>710</v>
      </c>
      <c r="B515" s="13">
        <v>73</v>
      </c>
      <c r="C515" s="7" t="s">
        <v>9</v>
      </c>
      <c r="D515" s="7" t="s">
        <v>98</v>
      </c>
      <c r="E515" s="20" t="s">
        <v>178</v>
      </c>
      <c r="F515" s="20" t="s">
        <v>856</v>
      </c>
      <c r="G515" s="932" t="s">
        <v>56</v>
      </c>
      <c r="H515" s="911">
        <v>44957</v>
      </c>
      <c r="I515" s="901" t="s">
        <v>1557</v>
      </c>
      <c r="J515" s="185" t="s">
        <v>904</v>
      </c>
      <c r="K515" s="5" t="s">
        <v>26</v>
      </c>
      <c r="L515" s="5" t="s">
        <v>904</v>
      </c>
      <c r="M515" s="135">
        <v>44971</v>
      </c>
      <c r="N515" s="859"/>
      <c r="O515" s="336"/>
      <c r="P515" s="538" t="s">
        <v>101</v>
      </c>
      <c r="Q515" s="8" t="s">
        <v>102</v>
      </c>
      <c r="R515" s="8" t="s">
        <v>103</v>
      </c>
      <c r="S515" s="17" t="s">
        <v>248</v>
      </c>
      <c r="T515" s="17" t="s">
        <v>149</v>
      </c>
      <c r="U515" s="41" t="s">
        <v>1921</v>
      </c>
      <c r="V515" s="27"/>
      <c r="W515" s="5" t="s">
        <v>14</v>
      </c>
      <c r="X515" s="38" t="s">
        <v>244</v>
      </c>
      <c r="Y515" s="15" t="s">
        <v>21</v>
      </c>
      <c r="Z515" s="22" t="s">
        <v>53</v>
      </c>
      <c r="AA515" s="4"/>
      <c r="AB515" s="4" t="s">
        <v>275</v>
      </c>
      <c r="AC515" s="20" t="s">
        <v>18</v>
      </c>
      <c r="AD515" s="6" t="str">
        <f t="shared" ref="AD515:AD516" si="326">IF(A515="","",A515&amp;"_"&amp;B515&amp;"_"&amp;C515&amp;"_"&amp;D515&amp;"_"&amp;E515&amp;"_"&amp;F515&amp;"_"&amp;G515)</f>
        <v>710_73_1370_5_113_46_B</v>
      </c>
      <c r="AE515" s="5"/>
      <c r="AF515" s="45" t="str">
        <f t="shared" ref="AF515:AF516" si="327">IF(A515="","",A515&amp;"_"&amp;B515&amp;"_"&amp;C515&amp;"_"&amp;D515&amp;"_"&amp;E515&amp;"_"&amp;F515&amp;"  "&amp;U515)</f>
        <v>710_73_1370_5_113_46  Schnitte RLT-Anlagen B-B</v>
      </c>
    </row>
    <row r="516" spans="1:32" s="885" customFormat="1" ht="12.75" customHeight="1" x14ac:dyDescent="0.25">
      <c r="A516" s="874">
        <v>710</v>
      </c>
      <c r="B516" s="791">
        <v>73</v>
      </c>
      <c r="C516" s="875" t="s">
        <v>9</v>
      </c>
      <c r="D516" s="875" t="s">
        <v>98</v>
      </c>
      <c r="E516" s="119" t="s">
        <v>178</v>
      </c>
      <c r="F516" s="119" t="s">
        <v>1615</v>
      </c>
      <c r="G516" s="951" t="s">
        <v>19</v>
      </c>
      <c r="H516" s="918">
        <v>44614</v>
      </c>
      <c r="I516" s="937" t="s">
        <v>1556</v>
      </c>
      <c r="J516" s="856" t="s">
        <v>904</v>
      </c>
      <c r="K516" s="118" t="s">
        <v>26</v>
      </c>
      <c r="L516" s="118" t="s">
        <v>904</v>
      </c>
      <c r="M516" s="859">
        <v>44718</v>
      </c>
      <c r="N516" s="859"/>
      <c r="O516" s="919"/>
      <c r="P516" s="959" t="s">
        <v>101</v>
      </c>
      <c r="Q516" s="878" t="s">
        <v>102</v>
      </c>
      <c r="R516" s="878" t="s">
        <v>103</v>
      </c>
      <c r="S516" s="879" t="s">
        <v>248</v>
      </c>
      <c r="T516" s="879" t="s">
        <v>149</v>
      </c>
      <c r="U516" s="960" t="s">
        <v>1922</v>
      </c>
      <c r="V516" s="963"/>
      <c r="W516" s="118" t="s">
        <v>14</v>
      </c>
      <c r="X516" s="919" t="s">
        <v>244</v>
      </c>
      <c r="Y516" s="920" t="s">
        <v>21</v>
      </c>
      <c r="Z516" s="126" t="s">
        <v>53</v>
      </c>
      <c r="AA516" s="883"/>
      <c r="AB516" s="883" t="s">
        <v>275</v>
      </c>
      <c r="AC516" s="119" t="s">
        <v>18</v>
      </c>
      <c r="AD516" s="128" t="str">
        <f t="shared" si="326"/>
        <v>710_73_1370_5_113_47_A</v>
      </c>
      <c r="AE516" s="118"/>
      <c r="AF516" s="884" t="str">
        <f t="shared" si="327"/>
        <v>710_73_1370_5_113_47  Schnitte RLT-Anlagen C-C</v>
      </c>
    </row>
    <row r="517" spans="1:32" s="337" customFormat="1" ht="12.75" customHeight="1" x14ac:dyDescent="0.25">
      <c r="A517" s="28">
        <v>710</v>
      </c>
      <c r="B517" s="13">
        <v>73</v>
      </c>
      <c r="C517" s="7" t="s">
        <v>9</v>
      </c>
      <c r="D517" s="7" t="s">
        <v>98</v>
      </c>
      <c r="E517" s="20" t="s">
        <v>178</v>
      </c>
      <c r="F517" s="20" t="s">
        <v>1615</v>
      </c>
      <c r="G517" s="932" t="s">
        <v>56</v>
      </c>
      <c r="H517" s="911">
        <v>44957</v>
      </c>
      <c r="I517" s="901" t="s">
        <v>1557</v>
      </c>
      <c r="J517" s="185" t="s">
        <v>904</v>
      </c>
      <c r="K517" s="5" t="s">
        <v>26</v>
      </c>
      <c r="L517" s="5" t="s">
        <v>904</v>
      </c>
      <c r="M517" s="135">
        <v>44971</v>
      </c>
      <c r="N517" s="859"/>
      <c r="O517" s="336"/>
      <c r="P517" s="538" t="s">
        <v>101</v>
      </c>
      <c r="Q517" s="8" t="s">
        <v>102</v>
      </c>
      <c r="R517" s="8" t="s">
        <v>103</v>
      </c>
      <c r="S517" s="17" t="s">
        <v>248</v>
      </c>
      <c r="T517" s="17" t="s">
        <v>149</v>
      </c>
      <c r="U517" s="41" t="s">
        <v>1922</v>
      </c>
      <c r="V517" s="27"/>
      <c r="W517" s="5" t="s">
        <v>14</v>
      </c>
      <c r="X517" s="38" t="s">
        <v>244</v>
      </c>
      <c r="Y517" s="15" t="s">
        <v>21</v>
      </c>
      <c r="Z517" s="22" t="s">
        <v>53</v>
      </c>
      <c r="AA517" s="4"/>
      <c r="AB517" s="4" t="s">
        <v>275</v>
      </c>
      <c r="AC517" s="20" t="s">
        <v>18</v>
      </c>
      <c r="AD517" s="6" t="str">
        <f t="shared" ref="AD517:AD518" si="328">IF(A517="","",A517&amp;"_"&amp;B517&amp;"_"&amp;C517&amp;"_"&amp;D517&amp;"_"&amp;E517&amp;"_"&amp;F517&amp;"_"&amp;G517)</f>
        <v>710_73_1370_5_113_47_B</v>
      </c>
      <c r="AE517" s="5"/>
      <c r="AF517" s="45" t="str">
        <f t="shared" ref="AF517:AF518" si="329">IF(A517="","",A517&amp;"_"&amp;B517&amp;"_"&amp;C517&amp;"_"&amp;D517&amp;"_"&amp;E517&amp;"_"&amp;F517&amp;"  "&amp;U517)</f>
        <v>710_73_1370_5_113_47  Schnitte RLT-Anlagen C-C</v>
      </c>
    </row>
    <row r="518" spans="1:32" s="885" customFormat="1" ht="12.75" customHeight="1" x14ac:dyDescent="0.25">
      <c r="A518" s="874">
        <v>710</v>
      </c>
      <c r="B518" s="791">
        <v>73</v>
      </c>
      <c r="C518" s="875" t="s">
        <v>9</v>
      </c>
      <c r="D518" s="875" t="s">
        <v>98</v>
      </c>
      <c r="E518" s="119" t="s">
        <v>178</v>
      </c>
      <c r="F518" s="119" t="s">
        <v>1616</v>
      </c>
      <c r="G518" s="951" t="s">
        <v>19</v>
      </c>
      <c r="H518" s="918">
        <v>44614</v>
      </c>
      <c r="I518" s="937" t="s">
        <v>1556</v>
      </c>
      <c r="J518" s="856" t="s">
        <v>904</v>
      </c>
      <c r="K518" s="118" t="s">
        <v>26</v>
      </c>
      <c r="L518" s="118" t="s">
        <v>904</v>
      </c>
      <c r="M518" s="859">
        <v>44718</v>
      </c>
      <c r="N518" s="859"/>
      <c r="O518" s="919"/>
      <c r="P518" s="959" t="s">
        <v>101</v>
      </c>
      <c r="Q518" s="878" t="s">
        <v>102</v>
      </c>
      <c r="R518" s="878" t="s">
        <v>103</v>
      </c>
      <c r="S518" s="879" t="s">
        <v>248</v>
      </c>
      <c r="T518" s="879" t="s">
        <v>149</v>
      </c>
      <c r="U518" s="960" t="s">
        <v>1923</v>
      </c>
      <c r="V518" s="963"/>
      <c r="W518" s="118" t="s">
        <v>14</v>
      </c>
      <c r="X518" s="919" t="s">
        <v>244</v>
      </c>
      <c r="Y518" s="920" t="s">
        <v>21</v>
      </c>
      <c r="Z518" s="126" t="s">
        <v>53</v>
      </c>
      <c r="AA518" s="883"/>
      <c r="AB518" s="883" t="s">
        <v>275</v>
      </c>
      <c r="AC518" s="119" t="s">
        <v>18</v>
      </c>
      <c r="AD518" s="128" t="str">
        <f t="shared" si="328"/>
        <v>710_73_1370_5_113_48_A</v>
      </c>
      <c r="AE518" s="118"/>
      <c r="AF518" s="884" t="str">
        <f t="shared" si="329"/>
        <v>710_73_1370_5_113_48  Schnitte RLT-Anlagen D-D</v>
      </c>
    </row>
    <row r="519" spans="1:32" s="337" customFormat="1" ht="12.75" customHeight="1" x14ac:dyDescent="0.25">
      <c r="A519" s="28">
        <v>710</v>
      </c>
      <c r="B519" s="13">
        <v>73</v>
      </c>
      <c r="C519" s="7" t="s">
        <v>9</v>
      </c>
      <c r="D519" s="7" t="s">
        <v>98</v>
      </c>
      <c r="E519" s="20" t="s">
        <v>178</v>
      </c>
      <c r="F519" s="20" t="s">
        <v>1616</v>
      </c>
      <c r="G519" s="932" t="s">
        <v>56</v>
      </c>
      <c r="H519" s="911">
        <v>44957</v>
      </c>
      <c r="I519" s="901" t="s">
        <v>1557</v>
      </c>
      <c r="J519" s="185" t="s">
        <v>904</v>
      </c>
      <c r="K519" s="5" t="s">
        <v>26</v>
      </c>
      <c r="L519" s="5" t="s">
        <v>904</v>
      </c>
      <c r="M519" s="135">
        <v>44971</v>
      </c>
      <c r="N519" s="859"/>
      <c r="O519" s="336"/>
      <c r="P519" s="538" t="s">
        <v>101</v>
      </c>
      <c r="Q519" s="8" t="s">
        <v>102</v>
      </c>
      <c r="R519" s="8" t="s">
        <v>103</v>
      </c>
      <c r="S519" s="17" t="s">
        <v>248</v>
      </c>
      <c r="T519" s="17" t="s">
        <v>149</v>
      </c>
      <c r="U519" s="41" t="s">
        <v>1923</v>
      </c>
      <c r="V519" s="27"/>
      <c r="W519" s="5" t="s">
        <v>14</v>
      </c>
      <c r="X519" s="38" t="s">
        <v>244</v>
      </c>
      <c r="Y519" s="15" t="s">
        <v>21</v>
      </c>
      <c r="Z519" s="22" t="s">
        <v>53</v>
      </c>
      <c r="AA519" s="4"/>
      <c r="AB519" s="4" t="s">
        <v>275</v>
      </c>
      <c r="AC519" s="20" t="s">
        <v>18</v>
      </c>
      <c r="AD519" s="6" t="str">
        <f t="shared" ref="AD519:AD521" si="330">IF(A519="","",A519&amp;"_"&amp;B519&amp;"_"&amp;C519&amp;"_"&amp;D519&amp;"_"&amp;E519&amp;"_"&amp;F519&amp;"_"&amp;G519)</f>
        <v>710_73_1370_5_113_48_B</v>
      </c>
      <c r="AE519" s="5"/>
      <c r="AF519" s="45" t="str">
        <f t="shared" ref="AF519:AF521" si="331">IF(A519="","",A519&amp;"_"&amp;B519&amp;"_"&amp;C519&amp;"_"&amp;D519&amp;"_"&amp;E519&amp;"_"&amp;F519&amp;"  "&amp;U519)</f>
        <v>710_73_1370_5_113_48  Schnitte RLT-Anlagen D-D</v>
      </c>
    </row>
    <row r="520" spans="1:32" s="885" customFormat="1" ht="12.75" customHeight="1" x14ac:dyDescent="0.25">
      <c r="A520" s="874">
        <v>710</v>
      </c>
      <c r="B520" s="791">
        <v>73</v>
      </c>
      <c r="C520" s="875" t="s">
        <v>9</v>
      </c>
      <c r="D520" s="875" t="s">
        <v>98</v>
      </c>
      <c r="E520" s="119" t="s">
        <v>178</v>
      </c>
      <c r="F520" s="119" t="s">
        <v>1924</v>
      </c>
      <c r="G520" s="951" t="s">
        <v>19</v>
      </c>
      <c r="H520" s="918">
        <v>44614</v>
      </c>
      <c r="I520" s="937" t="s">
        <v>1556</v>
      </c>
      <c r="J520" s="856" t="s">
        <v>904</v>
      </c>
      <c r="K520" s="118" t="s">
        <v>26</v>
      </c>
      <c r="L520" s="118" t="s">
        <v>904</v>
      </c>
      <c r="M520" s="859">
        <v>44718</v>
      </c>
      <c r="N520" s="859"/>
      <c r="O520" s="919"/>
      <c r="P520" s="959" t="s">
        <v>101</v>
      </c>
      <c r="Q520" s="878" t="s">
        <v>102</v>
      </c>
      <c r="R520" s="878" t="s">
        <v>103</v>
      </c>
      <c r="S520" s="879" t="s">
        <v>248</v>
      </c>
      <c r="T520" s="879" t="s">
        <v>149</v>
      </c>
      <c r="U520" s="960" t="s">
        <v>1925</v>
      </c>
      <c r="V520" s="963"/>
      <c r="W520" s="118" t="s">
        <v>14</v>
      </c>
      <c r="X520" s="919" t="s">
        <v>244</v>
      </c>
      <c r="Y520" s="920" t="s">
        <v>21</v>
      </c>
      <c r="Z520" s="126" t="s">
        <v>53</v>
      </c>
      <c r="AA520" s="883"/>
      <c r="AB520" s="883" t="s">
        <v>275</v>
      </c>
      <c r="AC520" s="119" t="s">
        <v>18</v>
      </c>
      <c r="AD520" s="128" t="str">
        <f t="shared" si="330"/>
        <v>710_73_1370_5_113_49_A</v>
      </c>
      <c r="AE520" s="118"/>
      <c r="AF520" s="884" t="str">
        <f t="shared" si="331"/>
        <v>710_73_1370_5_113_49  Schnitte RLT-Anlagen F-F</v>
      </c>
    </row>
    <row r="521" spans="1:32" s="337" customFormat="1" ht="12.75" customHeight="1" x14ac:dyDescent="0.25">
      <c r="A521" s="28">
        <v>710</v>
      </c>
      <c r="B521" s="13">
        <v>73</v>
      </c>
      <c r="C521" s="7" t="s">
        <v>9</v>
      </c>
      <c r="D521" s="7" t="s">
        <v>98</v>
      </c>
      <c r="E521" s="20" t="s">
        <v>178</v>
      </c>
      <c r="F521" s="20" t="s">
        <v>1924</v>
      </c>
      <c r="G521" s="932" t="s">
        <v>56</v>
      </c>
      <c r="H521" s="911">
        <v>44957</v>
      </c>
      <c r="I521" s="901" t="s">
        <v>1557</v>
      </c>
      <c r="J521" s="185" t="s">
        <v>904</v>
      </c>
      <c r="K521" s="5" t="s">
        <v>26</v>
      </c>
      <c r="L521" s="5" t="s">
        <v>904</v>
      </c>
      <c r="M521" s="135">
        <v>44971</v>
      </c>
      <c r="N521" s="859"/>
      <c r="O521" s="336"/>
      <c r="P521" s="538" t="s">
        <v>101</v>
      </c>
      <c r="Q521" s="8" t="s">
        <v>102</v>
      </c>
      <c r="R521" s="8" t="s">
        <v>103</v>
      </c>
      <c r="S521" s="17" t="s">
        <v>248</v>
      </c>
      <c r="T521" s="17" t="s">
        <v>149</v>
      </c>
      <c r="U521" s="41" t="s">
        <v>1925</v>
      </c>
      <c r="V521" s="27"/>
      <c r="W521" s="5" t="s">
        <v>14</v>
      </c>
      <c r="X521" s="38" t="s">
        <v>244</v>
      </c>
      <c r="Y521" s="15" t="s">
        <v>21</v>
      </c>
      <c r="Z521" s="22" t="s">
        <v>53</v>
      </c>
      <c r="AA521" s="4"/>
      <c r="AB521" s="4" t="s">
        <v>275</v>
      </c>
      <c r="AC521" s="20" t="s">
        <v>18</v>
      </c>
      <c r="AD521" s="6" t="str">
        <f t="shared" si="330"/>
        <v>710_73_1370_5_113_49_B</v>
      </c>
      <c r="AE521" s="5"/>
      <c r="AF521" s="45" t="str">
        <f t="shared" si="331"/>
        <v>710_73_1370_5_113_49  Schnitte RLT-Anlagen F-F</v>
      </c>
    </row>
    <row r="522" spans="1:32" s="337" customFormat="1" ht="12.75" customHeight="1" x14ac:dyDescent="0.25">
      <c r="A522" s="28">
        <v>710</v>
      </c>
      <c r="B522" s="13">
        <v>73</v>
      </c>
      <c r="C522" s="7" t="s">
        <v>9</v>
      </c>
      <c r="D522" s="7" t="s">
        <v>98</v>
      </c>
      <c r="E522" s="20" t="s">
        <v>178</v>
      </c>
      <c r="F522" s="20" t="s">
        <v>857</v>
      </c>
      <c r="G522" s="932" t="s">
        <v>19</v>
      </c>
      <c r="H522" s="911">
        <v>44957</v>
      </c>
      <c r="I522" s="901" t="s">
        <v>1557</v>
      </c>
      <c r="J522" s="185" t="s">
        <v>904</v>
      </c>
      <c r="K522" s="5" t="s">
        <v>26</v>
      </c>
      <c r="L522" s="5" t="s">
        <v>904</v>
      </c>
      <c r="M522" s="135">
        <v>44971</v>
      </c>
      <c r="N522" s="859"/>
      <c r="O522" s="336"/>
      <c r="P522" s="538" t="s">
        <v>101</v>
      </c>
      <c r="Q522" s="8" t="s">
        <v>102</v>
      </c>
      <c r="R522" s="8" t="s">
        <v>103</v>
      </c>
      <c r="S522" s="17" t="s">
        <v>248</v>
      </c>
      <c r="T522" s="17" t="s">
        <v>149</v>
      </c>
      <c r="U522" s="41" t="s">
        <v>1925</v>
      </c>
      <c r="V522" s="27"/>
      <c r="W522" s="5" t="s">
        <v>14</v>
      </c>
      <c r="X522" s="38" t="s">
        <v>244</v>
      </c>
      <c r="Y522" s="15" t="s">
        <v>21</v>
      </c>
      <c r="Z522" s="22" t="s">
        <v>53</v>
      </c>
      <c r="AA522" s="4"/>
      <c r="AB522" s="4" t="s">
        <v>275</v>
      </c>
      <c r="AC522" s="20" t="s">
        <v>18</v>
      </c>
      <c r="AD522" s="6" t="str">
        <f t="shared" ref="AD522:AD523" si="332">IF(A522="","",A522&amp;"_"&amp;B522&amp;"_"&amp;C522&amp;"_"&amp;D522&amp;"_"&amp;E522&amp;"_"&amp;F522&amp;"_"&amp;G522)</f>
        <v>710_73_1370_5_113_50_A</v>
      </c>
      <c r="AE522" s="5"/>
      <c r="AF522" s="45" t="str">
        <f t="shared" ref="AF522:AF523" si="333">IF(A522="","",A522&amp;"_"&amp;B522&amp;"_"&amp;C522&amp;"_"&amp;D522&amp;"_"&amp;E522&amp;"_"&amp;F522&amp;"  "&amp;U522)</f>
        <v>710_73_1370_5_113_50  Schnitte RLT-Anlagen F-F</v>
      </c>
    </row>
    <row r="523" spans="1:32" s="885" customFormat="1" ht="12.75" customHeight="1" x14ac:dyDescent="0.25">
      <c r="A523" s="874">
        <v>710</v>
      </c>
      <c r="B523" s="791">
        <v>73</v>
      </c>
      <c r="C523" s="875" t="s">
        <v>9</v>
      </c>
      <c r="D523" s="875" t="s">
        <v>98</v>
      </c>
      <c r="E523" s="119" t="s">
        <v>180</v>
      </c>
      <c r="F523" s="119" t="s">
        <v>25</v>
      </c>
      <c r="G523" s="951" t="s">
        <v>19</v>
      </c>
      <c r="H523" s="918">
        <v>43951</v>
      </c>
      <c r="I523" s="937" t="s">
        <v>1556</v>
      </c>
      <c r="J523" s="856" t="s">
        <v>904</v>
      </c>
      <c r="K523" s="118" t="s">
        <v>26</v>
      </c>
      <c r="L523" s="118" t="s">
        <v>904</v>
      </c>
      <c r="M523" s="859"/>
      <c r="N523" s="859"/>
      <c r="O523" s="919"/>
      <c r="P523" s="959" t="s">
        <v>101</v>
      </c>
      <c r="Q523" s="878" t="s">
        <v>102</v>
      </c>
      <c r="R523" s="878" t="s">
        <v>103</v>
      </c>
      <c r="S523" s="879" t="s">
        <v>248</v>
      </c>
      <c r="T523" s="879" t="s">
        <v>149</v>
      </c>
      <c r="U523" s="960" t="s">
        <v>150</v>
      </c>
      <c r="V523" s="963"/>
      <c r="W523" s="118" t="s">
        <v>14</v>
      </c>
      <c r="X523" s="919" t="s">
        <v>244</v>
      </c>
      <c r="Y523" s="920" t="s">
        <v>21</v>
      </c>
      <c r="Z523" s="126" t="s">
        <v>32</v>
      </c>
      <c r="AA523" s="883"/>
      <c r="AB523" s="883" t="s">
        <v>275</v>
      </c>
      <c r="AC523" s="119" t="s">
        <v>28</v>
      </c>
      <c r="AD523" s="128" t="str">
        <f t="shared" si="332"/>
        <v>710_73_1370_5_313_01_A</v>
      </c>
      <c r="AE523" s="118"/>
      <c r="AF523" s="884" t="str">
        <f t="shared" si="333"/>
        <v>710_73_1370_5_313_01  Schema Teil 1</v>
      </c>
    </row>
    <row r="524" spans="1:32" s="885" customFormat="1" ht="12.75" customHeight="1" x14ac:dyDescent="0.25">
      <c r="A524" s="874">
        <v>710</v>
      </c>
      <c r="B524" s="791">
        <v>73</v>
      </c>
      <c r="C524" s="875" t="s">
        <v>9</v>
      </c>
      <c r="D524" s="875" t="s">
        <v>98</v>
      </c>
      <c r="E524" s="119" t="s">
        <v>180</v>
      </c>
      <c r="F524" s="119" t="s">
        <v>25</v>
      </c>
      <c r="G524" s="951" t="s">
        <v>56</v>
      </c>
      <c r="H524" s="918">
        <v>44057</v>
      </c>
      <c r="I524" s="937" t="s">
        <v>1556</v>
      </c>
      <c r="J524" s="856" t="s">
        <v>904</v>
      </c>
      <c r="K524" s="118" t="s">
        <v>26</v>
      </c>
      <c r="L524" s="118" t="s">
        <v>904</v>
      </c>
      <c r="M524" s="859"/>
      <c r="N524" s="859"/>
      <c r="O524" s="919"/>
      <c r="P524" s="959" t="s">
        <v>101</v>
      </c>
      <c r="Q524" s="878" t="s">
        <v>102</v>
      </c>
      <c r="R524" s="878" t="s">
        <v>103</v>
      </c>
      <c r="S524" s="879" t="s">
        <v>248</v>
      </c>
      <c r="T524" s="879" t="s">
        <v>149</v>
      </c>
      <c r="U524" s="960" t="s">
        <v>150</v>
      </c>
      <c r="V524" s="963"/>
      <c r="W524" s="118" t="s">
        <v>14</v>
      </c>
      <c r="X524" s="919" t="s">
        <v>244</v>
      </c>
      <c r="Y524" s="920" t="s">
        <v>21</v>
      </c>
      <c r="Z524" s="126" t="s">
        <v>32</v>
      </c>
      <c r="AA524" s="883"/>
      <c r="AB524" s="883" t="s">
        <v>275</v>
      </c>
      <c r="AC524" s="119" t="s">
        <v>28</v>
      </c>
      <c r="AD524" s="128" t="str">
        <f t="shared" ref="AD524" si="334">IF(A524="","",A524&amp;"_"&amp;B524&amp;"_"&amp;C524&amp;"_"&amp;D524&amp;"_"&amp;E524&amp;"_"&amp;F524&amp;"_"&amp;G524)</f>
        <v>710_73_1370_5_313_01_B</v>
      </c>
      <c r="AE524" s="118"/>
      <c r="AF524" s="884" t="str">
        <f t="shared" ref="AF524" si="335">IF(A524="","",A524&amp;"_"&amp;B524&amp;"_"&amp;C524&amp;"_"&amp;D524&amp;"_"&amp;E524&amp;"_"&amp;F524&amp;"  "&amp;U524)</f>
        <v>710_73_1370_5_313_01  Schema Teil 1</v>
      </c>
    </row>
    <row r="525" spans="1:32" s="885" customFormat="1" ht="12.75" customHeight="1" x14ac:dyDescent="0.25">
      <c r="A525" s="874">
        <v>710</v>
      </c>
      <c r="B525" s="791">
        <v>73</v>
      </c>
      <c r="C525" s="875" t="s">
        <v>9</v>
      </c>
      <c r="D525" s="875" t="s">
        <v>98</v>
      </c>
      <c r="E525" s="119" t="s">
        <v>180</v>
      </c>
      <c r="F525" s="119" t="s">
        <v>25</v>
      </c>
      <c r="G525" s="951" t="s">
        <v>54</v>
      </c>
      <c r="H525" s="918">
        <v>44123</v>
      </c>
      <c r="I525" s="937" t="s">
        <v>1556</v>
      </c>
      <c r="J525" s="856" t="s">
        <v>904</v>
      </c>
      <c r="K525" s="118" t="s">
        <v>26</v>
      </c>
      <c r="L525" s="118" t="s">
        <v>904</v>
      </c>
      <c r="M525" s="859">
        <v>44144</v>
      </c>
      <c r="N525" s="859">
        <v>44125</v>
      </c>
      <c r="O525" s="919"/>
      <c r="P525" s="959" t="s">
        <v>101</v>
      </c>
      <c r="Q525" s="878" t="s">
        <v>102</v>
      </c>
      <c r="R525" s="878" t="s">
        <v>103</v>
      </c>
      <c r="S525" s="879" t="s">
        <v>248</v>
      </c>
      <c r="T525" s="879" t="s">
        <v>149</v>
      </c>
      <c r="U525" s="960" t="s">
        <v>150</v>
      </c>
      <c r="V525" s="963"/>
      <c r="W525" s="118" t="s">
        <v>14</v>
      </c>
      <c r="X525" s="919" t="s">
        <v>244</v>
      </c>
      <c r="Y525" s="920" t="s">
        <v>21</v>
      </c>
      <c r="Z525" s="126" t="s">
        <v>32</v>
      </c>
      <c r="AA525" s="883"/>
      <c r="AB525" s="883" t="s">
        <v>275</v>
      </c>
      <c r="AC525" s="119" t="s">
        <v>28</v>
      </c>
      <c r="AD525" s="128" t="str">
        <f t="shared" ref="AD525:AD527" si="336">IF(A525="","",A525&amp;"_"&amp;B525&amp;"_"&amp;C525&amp;"_"&amp;D525&amp;"_"&amp;E525&amp;"_"&amp;F525&amp;"_"&amp;G525)</f>
        <v>710_73_1370_5_313_01_C</v>
      </c>
      <c r="AE525" s="118"/>
      <c r="AF525" s="884" t="str">
        <f t="shared" ref="AF525:AF527" si="337">IF(A525="","",A525&amp;"_"&amp;B525&amp;"_"&amp;C525&amp;"_"&amp;D525&amp;"_"&amp;E525&amp;"_"&amp;F525&amp;"  "&amp;U525)</f>
        <v>710_73_1370_5_313_01  Schema Teil 1</v>
      </c>
    </row>
    <row r="526" spans="1:32" s="885" customFormat="1" ht="12.75" customHeight="1" x14ac:dyDescent="0.25">
      <c r="A526" s="874">
        <v>710</v>
      </c>
      <c r="B526" s="791">
        <v>73</v>
      </c>
      <c r="C526" s="875" t="s">
        <v>9</v>
      </c>
      <c r="D526" s="875" t="s">
        <v>98</v>
      </c>
      <c r="E526" s="119" t="s">
        <v>180</v>
      </c>
      <c r="F526" s="119" t="s">
        <v>25</v>
      </c>
      <c r="G526" s="951" t="s">
        <v>752</v>
      </c>
      <c r="H526" s="918">
        <v>44642</v>
      </c>
      <c r="I526" s="937" t="s">
        <v>1556</v>
      </c>
      <c r="J526" s="856" t="s">
        <v>904</v>
      </c>
      <c r="K526" s="118" t="s">
        <v>26</v>
      </c>
      <c r="L526" s="118" t="s">
        <v>904</v>
      </c>
      <c r="M526" s="859">
        <v>44718</v>
      </c>
      <c r="N526" s="859"/>
      <c r="O526" s="919"/>
      <c r="P526" s="959" t="s">
        <v>101</v>
      </c>
      <c r="Q526" s="878" t="s">
        <v>102</v>
      </c>
      <c r="R526" s="878" t="s">
        <v>103</v>
      </c>
      <c r="S526" s="879" t="s">
        <v>248</v>
      </c>
      <c r="T526" s="879" t="s">
        <v>149</v>
      </c>
      <c r="U526" s="960" t="s">
        <v>148</v>
      </c>
      <c r="V526" s="963"/>
      <c r="W526" s="118" t="s">
        <v>14</v>
      </c>
      <c r="X526" s="919" t="s">
        <v>244</v>
      </c>
      <c r="Y526" s="920" t="s">
        <v>21</v>
      </c>
      <c r="Z526" s="126" t="s">
        <v>32</v>
      </c>
      <c r="AA526" s="883"/>
      <c r="AB526" s="883" t="s">
        <v>275</v>
      </c>
      <c r="AC526" s="119" t="s">
        <v>28</v>
      </c>
      <c r="AD526" s="128" t="str">
        <f t="shared" si="336"/>
        <v>710_73_1370_5_313_01_D</v>
      </c>
      <c r="AE526" s="118"/>
      <c r="AF526" s="884" t="str">
        <f t="shared" si="337"/>
        <v>710_73_1370_5_313_01  Schema</v>
      </c>
    </row>
    <row r="527" spans="1:32" s="885" customFormat="1" ht="12.75" customHeight="1" x14ac:dyDescent="0.25">
      <c r="A527" s="874">
        <v>710</v>
      </c>
      <c r="B527" s="791">
        <v>73</v>
      </c>
      <c r="C527" s="875" t="s">
        <v>9</v>
      </c>
      <c r="D527" s="875" t="s">
        <v>98</v>
      </c>
      <c r="E527" s="119" t="s">
        <v>180</v>
      </c>
      <c r="F527" s="119" t="s">
        <v>25</v>
      </c>
      <c r="G527" s="951" t="s">
        <v>961</v>
      </c>
      <c r="H527" s="918">
        <v>44957</v>
      </c>
      <c r="I527" s="937" t="s">
        <v>1556</v>
      </c>
      <c r="J527" s="856" t="s">
        <v>904</v>
      </c>
      <c r="K527" s="118" t="s">
        <v>26</v>
      </c>
      <c r="L527" s="118" t="s">
        <v>904</v>
      </c>
      <c r="M527" s="859">
        <v>44971</v>
      </c>
      <c r="N527" s="859"/>
      <c r="O527" s="919"/>
      <c r="P527" s="959" t="s">
        <v>101</v>
      </c>
      <c r="Q527" s="878" t="s">
        <v>102</v>
      </c>
      <c r="R527" s="878" t="s">
        <v>103</v>
      </c>
      <c r="S527" s="879" t="s">
        <v>248</v>
      </c>
      <c r="T527" s="879" t="s">
        <v>149</v>
      </c>
      <c r="U527" s="960" t="s">
        <v>148</v>
      </c>
      <c r="V527" s="963"/>
      <c r="W527" s="118" t="s">
        <v>14</v>
      </c>
      <c r="X527" s="919" t="s">
        <v>244</v>
      </c>
      <c r="Y527" s="920" t="s">
        <v>21</v>
      </c>
      <c r="Z527" s="126" t="s">
        <v>32</v>
      </c>
      <c r="AA527" s="883"/>
      <c r="AB527" s="883" t="s">
        <v>275</v>
      </c>
      <c r="AC527" s="119" t="s">
        <v>28</v>
      </c>
      <c r="AD527" s="128" t="str">
        <f t="shared" si="336"/>
        <v>710_73_1370_5_313_01_E</v>
      </c>
      <c r="AE527" s="118"/>
      <c r="AF527" s="884" t="str">
        <f t="shared" si="337"/>
        <v>710_73_1370_5_313_01  Schema</v>
      </c>
    </row>
    <row r="528" spans="1:32" s="337" customFormat="1" ht="12.75" customHeight="1" x14ac:dyDescent="0.25">
      <c r="A528" s="28">
        <v>710</v>
      </c>
      <c r="B528" s="13">
        <v>73</v>
      </c>
      <c r="C528" s="7" t="s">
        <v>9</v>
      </c>
      <c r="D528" s="7" t="s">
        <v>98</v>
      </c>
      <c r="E528" s="20" t="s">
        <v>180</v>
      </c>
      <c r="F528" s="20" t="s">
        <v>25</v>
      </c>
      <c r="G528" s="932" t="s">
        <v>1560</v>
      </c>
      <c r="H528" s="911">
        <v>44987</v>
      </c>
      <c r="I528" s="901" t="s">
        <v>1557</v>
      </c>
      <c r="J528" s="185" t="s">
        <v>904</v>
      </c>
      <c r="K528" s="5" t="s">
        <v>26</v>
      </c>
      <c r="L528" s="5" t="s">
        <v>904</v>
      </c>
      <c r="M528" s="135">
        <v>45002</v>
      </c>
      <c r="N528" s="859"/>
      <c r="O528" s="336"/>
      <c r="P528" s="538" t="s">
        <v>101</v>
      </c>
      <c r="Q528" s="8" t="s">
        <v>102</v>
      </c>
      <c r="R528" s="8" t="s">
        <v>103</v>
      </c>
      <c r="S528" s="17" t="s">
        <v>248</v>
      </c>
      <c r="T528" s="17" t="s">
        <v>149</v>
      </c>
      <c r="U528" s="41" t="s">
        <v>148</v>
      </c>
      <c r="V528" s="27"/>
      <c r="W528" s="5" t="s">
        <v>14</v>
      </c>
      <c r="X528" s="38" t="s">
        <v>244</v>
      </c>
      <c r="Y528" s="15" t="s">
        <v>21</v>
      </c>
      <c r="Z528" s="22" t="s">
        <v>32</v>
      </c>
      <c r="AA528" s="4"/>
      <c r="AB528" s="4" t="s">
        <v>275</v>
      </c>
      <c r="AC528" s="20" t="s">
        <v>28</v>
      </c>
      <c r="AD528" s="6" t="str">
        <f t="shared" si="266"/>
        <v>710_73_1370_5_313_01_F</v>
      </c>
      <c r="AE528" s="5"/>
      <c r="AF528" s="45" t="str">
        <f t="shared" si="267"/>
        <v>710_73_1370_5_313_01  Schema</v>
      </c>
    </row>
    <row r="529" spans="1:32" s="885" customFormat="1" ht="12.75" customHeight="1" x14ac:dyDescent="0.25">
      <c r="A529" s="874">
        <v>710</v>
      </c>
      <c r="B529" s="791">
        <v>73</v>
      </c>
      <c r="C529" s="875" t="s">
        <v>9</v>
      </c>
      <c r="D529" s="875" t="s">
        <v>98</v>
      </c>
      <c r="E529" s="119" t="s">
        <v>180</v>
      </c>
      <c r="F529" s="119" t="s">
        <v>29</v>
      </c>
      <c r="G529" s="951" t="s">
        <v>19</v>
      </c>
      <c r="H529" s="918" t="s">
        <v>589</v>
      </c>
      <c r="I529" s="937" t="s">
        <v>1556</v>
      </c>
      <c r="J529" s="856" t="s">
        <v>904</v>
      </c>
      <c r="K529" s="118" t="s">
        <v>26</v>
      </c>
      <c r="L529" s="118" t="s">
        <v>904</v>
      </c>
      <c r="M529" s="859" t="s">
        <v>589</v>
      </c>
      <c r="N529" s="859" t="s">
        <v>589</v>
      </c>
      <c r="O529" s="919"/>
      <c r="P529" s="959" t="s">
        <v>101</v>
      </c>
      <c r="Q529" s="878" t="s">
        <v>102</v>
      </c>
      <c r="R529" s="878" t="s">
        <v>103</v>
      </c>
      <c r="S529" s="879" t="s">
        <v>248</v>
      </c>
      <c r="T529" s="879" t="s">
        <v>149</v>
      </c>
      <c r="U529" s="960" t="s">
        <v>148</v>
      </c>
      <c r="V529" s="963"/>
      <c r="W529" s="118" t="s">
        <v>14</v>
      </c>
      <c r="X529" s="919" t="s">
        <v>244</v>
      </c>
      <c r="Y529" s="920" t="s">
        <v>21</v>
      </c>
      <c r="Z529" s="126" t="s">
        <v>32</v>
      </c>
      <c r="AA529" s="883"/>
      <c r="AB529" s="883" t="s">
        <v>275</v>
      </c>
      <c r="AC529" s="119" t="s">
        <v>28</v>
      </c>
      <c r="AD529" s="128" t="str">
        <f t="shared" si="266"/>
        <v>710_73_1370_5_313_02_A</v>
      </c>
      <c r="AE529" s="118"/>
      <c r="AF529" s="884" t="str">
        <f t="shared" si="267"/>
        <v>710_73_1370_5_313_02  Schema</v>
      </c>
    </row>
    <row r="530" spans="1:32" s="337" customFormat="1" ht="12.75" customHeight="1" x14ac:dyDescent="0.25">
      <c r="A530" s="28"/>
      <c r="B530" s="13"/>
      <c r="C530" s="7"/>
      <c r="D530" s="7"/>
      <c r="E530" s="20"/>
      <c r="F530" s="20"/>
      <c r="G530" s="932"/>
      <c r="H530" s="911"/>
      <c r="I530" s="160"/>
      <c r="J530" s="185"/>
      <c r="K530" s="5"/>
      <c r="L530" s="5"/>
      <c r="M530" s="101"/>
      <c r="N530" s="5"/>
      <c r="O530" s="336"/>
      <c r="P530" s="538"/>
      <c r="Q530" s="8"/>
      <c r="R530" s="8"/>
      <c r="S530" s="17"/>
      <c r="T530" s="17"/>
      <c r="U530" s="41"/>
      <c r="V530" s="27"/>
      <c r="W530" s="5"/>
      <c r="X530" s="38"/>
      <c r="Y530" s="15"/>
      <c r="Z530" s="22"/>
      <c r="AA530" s="4"/>
      <c r="AB530" s="4"/>
      <c r="AC530" s="20"/>
      <c r="AD530" s="6"/>
      <c r="AE530" s="5"/>
      <c r="AF530" s="45"/>
    </row>
    <row r="531" spans="1:32" s="885" customFormat="1" ht="12.75" customHeight="1" x14ac:dyDescent="0.25">
      <c r="A531" s="874">
        <v>710</v>
      </c>
      <c r="B531" s="791">
        <v>73</v>
      </c>
      <c r="C531" s="875" t="s">
        <v>9</v>
      </c>
      <c r="D531" s="875" t="s">
        <v>98</v>
      </c>
      <c r="E531" s="119" t="s">
        <v>183</v>
      </c>
      <c r="F531" s="119" t="s">
        <v>279</v>
      </c>
      <c r="G531" s="951" t="s">
        <v>19</v>
      </c>
      <c r="H531" s="918">
        <v>43951</v>
      </c>
      <c r="I531" s="937" t="s">
        <v>1556</v>
      </c>
      <c r="J531" s="856" t="s">
        <v>904</v>
      </c>
      <c r="K531" s="118" t="s">
        <v>26</v>
      </c>
      <c r="L531" s="118" t="s">
        <v>904</v>
      </c>
      <c r="M531" s="859"/>
      <c r="N531" s="859"/>
      <c r="O531" s="919"/>
      <c r="P531" s="959" t="s">
        <v>101</v>
      </c>
      <c r="Q531" s="878" t="s">
        <v>102</v>
      </c>
      <c r="R531" s="878" t="s">
        <v>103</v>
      </c>
      <c r="S531" s="879" t="s">
        <v>248</v>
      </c>
      <c r="T531" s="879" t="s">
        <v>151</v>
      </c>
      <c r="U531" s="960" t="s">
        <v>286</v>
      </c>
      <c r="V531" s="963"/>
      <c r="W531" s="118" t="s">
        <v>14</v>
      </c>
      <c r="X531" s="919" t="s">
        <v>244</v>
      </c>
      <c r="Y531" s="920" t="s">
        <v>21</v>
      </c>
      <c r="Z531" s="126" t="s">
        <v>30</v>
      </c>
      <c r="AA531" s="883"/>
      <c r="AB531" s="883" t="s">
        <v>275</v>
      </c>
      <c r="AC531" s="119" t="s">
        <v>28</v>
      </c>
      <c r="AD531" s="128" t="str">
        <f t="shared" ref="AD531" si="338">IF(A531="","",A531&amp;"_"&amp;B531&amp;"_"&amp;C531&amp;"_"&amp;D531&amp;"_"&amp;E531&amp;"_"&amp;F531&amp;"_"&amp;G531)</f>
        <v>710_73_1370_5_114_10_A</v>
      </c>
      <c r="AE531" s="118"/>
      <c r="AF531" s="884" t="str">
        <f t="shared" ref="AF531" si="339">IF(A531="","",A531&amp;"_"&amp;B531&amp;"_"&amp;C531&amp;"_"&amp;D531&amp;"_"&amp;E531&amp;"_"&amp;F531&amp;"  "&amp;U531)</f>
        <v>710_73_1370_5_114_10  Grundriss unten Übersichtsplan</v>
      </c>
    </row>
    <row r="532" spans="1:32" s="885" customFormat="1" ht="12.75" customHeight="1" x14ac:dyDescent="0.25">
      <c r="A532" s="874">
        <v>710</v>
      </c>
      <c r="B532" s="791">
        <v>73</v>
      </c>
      <c r="C532" s="875" t="s">
        <v>9</v>
      </c>
      <c r="D532" s="875" t="s">
        <v>98</v>
      </c>
      <c r="E532" s="119" t="s">
        <v>183</v>
      </c>
      <c r="F532" s="119" t="s">
        <v>279</v>
      </c>
      <c r="G532" s="951" t="s">
        <v>56</v>
      </c>
      <c r="H532" s="918">
        <v>44123</v>
      </c>
      <c r="I532" s="937" t="s">
        <v>1556</v>
      </c>
      <c r="J532" s="856" t="s">
        <v>904</v>
      </c>
      <c r="K532" s="118" t="s">
        <v>26</v>
      </c>
      <c r="L532" s="118" t="s">
        <v>904</v>
      </c>
      <c r="M532" s="859">
        <v>44144</v>
      </c>
      <c r="N532" s="859">
        <v>44125</v>
      </c>
      <c r="O532" s="919"/>
      <c r="P532" s="959" t="s">
        <v>101</v>
      </c>
      <c r="Q532" s="878" t="s">
        <v>102</v>
      </c>
      <c r="R532" s="878" t="s">
        <v>103</v>
      </c>
      <c r="S532" s="879" t="s">
        <v>248</v>
      </c>
      <c r="T532" s="879" t="s">
        <v>151</v>
      </c>
      <c r="U532" s="960" t="s">
        <v>286</v>
      </c>
      <c r="V532" s="963"/>
      <c r="W532" s="118" t="s">
        <v>14</v>
      </c>
      <c r="X532" s="919" t="s">
        <v>244</v>
      </c>
      <c r="Y532" s="920" t="s">
        <v>21</v>
      </c>
      <c r="Z532" s="126" t="s">
        <v>30</v>
      </c>
      <c r="AA532" s="883"/>
      <c r="AB532" s="883" t="s">
        <v>275</v>
      </c>
      <c r="AC532" s="119" t="s">
        <v>28</v>
      </c>
      <c r="AD532" s="128" t="str">
        <f t="shared" ref="AD532:AD533" si="340">IF(A532="","",A532&amp;"_"&amp;B532&amp;"_"&amp;C532&amp;"_"&amp;D532&amp;"_"&amp;E532&amp;"_"&amp;F532&amp;"_"&amp;G532)</f>
        <v>710_73_1370_5_114_10_B</v>
      </c>
      <c r="AE532" s="118"/>
      <c r="AF532" s="884" t="str">
        <f t="shared" ref="AF532:AF533" si="341">IF(A532="","",A532&amp;"_"&amp;B532&amp;"_"&amp;C532&amp;"_"&amp;D532&amp;"_"&amp;E532&amp;"_"&amp;F532&amp;"  "&amp;U532)</f>
        <v>710_73_1370_5_114_10  Grundriss unten Übersichtsplan</v>
      </c>
    </row>
    <row r="533" spans="1:32" s="885" customFormat="1" ht="12.75" customHeight="1" x14ac:dyDescent="0.25">
      <c r="A533" s="874">
        <v>710</v>
      </c>
      <c r="B533" s="791">
        <v>73</v>
      </c>
      <c r="C533" s="875" t="s">
        <v>9</v>
      </c>
      <c r="D533" s="875" t="s">
        <v>98</v>
      </c>
      <c r="E533" s="119" t="s">
        <v>183</v>
      </c>
      <c r="F533" s="119" t="s">
        <v>279</v>
      </c>
      <c r="G533" s="951" t="s">
        <v>54</v>
      </c>
      <c r="H533" s="918">
        <v>43912</v>
      </c>
      <c r="I533" s="937" t="s">
        <v>1556</v>
      </c>
      <c r="J533" s="856" t="s">
        <v>904</v>
      </c>
      <c r="K533" s="118" t="s">
        <v>26</v>
      </c>
      <c r="L533" s="118" t="s">
        <v>904</v>
      </c>
      <c r="M533" s="859">
        <v>44718</v>
      </c>
      <c r="N533" s="859"/>
      <c r="O533" s="919"/>
      <c r="P533" s="959" t="s">
        <v>101</v>
      </c>
      <c r="Q533" s="878" t="s">
        <v>102</v>
      </c>
      <c r="R533" s="878" t="s">
        <v>103</v>
      </c>
      <c r="S533" s="879" t="s">
        <v>248</v>
      </c>
      <c r="T533" s="879" t="s">
        <v>151</v>
      </c>
      <c r="U533" s="960" t="s">
        <v>286</v>
      </c>
      <c r="V533" s="963"/>
      <c r="W533" s="118" t="s">
        <v>14</v>
      </c>
      <c r="X533" s="919" t="s">
        <v>244</v>
      </c>
      <c r="Y533" s="920" t="s">
        <v>21</v>
      </c>
      <c r="Z533" s="126" t="s">
        <v>30</v>
      </c>
      <c r="AA533" s="883"/>
      <c r="AB533" s="883" t="s">
        <v>275</v>
      </c>
      <c r="AC533" s="119" t="s">
        <v>28</v>
      </c>
      <c r="AD533" s="128" t="str">
        <f t="shared" si="340"/>
        <v>710_73_1370_5_114_10_C</v>
      </c>
      <c r="AE533" s="118"/>
      <c r="AF533" s="884" t="str">
        <f t="shared" si="341"/>
        <v>710_73_1370_5_114_10  Grundriss unten Übersichtsplan</v>
      </c>
    </row>
    <row r="534" spans="1:32" s="337" customFormat="1" ht="12.75" customHeight="1" x14ac:dyDescent="0.25">
      <c r="A534" s="28">
        <v>710</v>
      </c>
      <c r="B534" s="13">
        <v>73</v>
      </c>
      <c r="C534" s="7" t="s">
        <v>9</v>
      </c>
      <c r="D534" s="7" t="s">
        <v>98</v>
      </c>
      <c r="E534" s="20" t="s">
        <v>183</v>
      </c>
      <c r="F534" s="20" t="s">
        <v>279</v>
      </c>
      <c r="G534" s="932" t="s">
        <v>752</v>
      </c>
      <c r="H534" s="911">
        <v>44957</v>
      </c>
      <c r="I534" s="901" t="s">
        <v>1557</v>
      </c>
      <c r="J534" s="185" t="s">
        <v>904</v>
      </c>
      <c r="K534" s="5" t="s">
        <v>26</v>
      </c>
      <c r="L534" s="5" t="s">
        <v>904</v>
      </c>
      <c r="M534" s="135">
        <v>44971</v>
      </c>
      <c r="N534" s="101"/>
      <c r="O534" s="336"/>
      <c r="P534" s="538" t="s">
        <v>101</v>
      </c>
      <c r="Q534" s="8" t="s">
        <v>102</v>
      </c>
      <c r="R534" s="8" t="s">
        <v>103</v>
      </c>
      <c r="S534" s="17" t="s">
        <v>248</v>
      </c>
      <c r="T534" s="17" t="s">
        <v>151</v>
      </c>
      <c r="U534" s="41" t="s">
        <v>286</v>
      </c>
      <c r="V534" s="27"/>
      <c r="W534" s="5" t="s">
        <v>14</v>
      </c>
      <c r="X534" s="38" t="s">
        <v>244</v>
      </c>
      <c r="Y534" s="15" t="s">
        <v>21</v>
      </c>
      <c r="Z534" s="22" t="s">
        <v>30</v>
      </c>
      <c r="AA534" s="4"/>
      <c r="AB534" s="4" t="s">
        <v>275</v>
      </c>
      <c r="AC534" s="20" t="s">
        <v>28</v>
      </c>
      <c r="AD534" s="6" t="str">
        <f t="shared" ref="AD534:AD574" si="342">IF(A534="","",A534&amp;"_"&amp;B534&amp;"_"&amp;C534&amp;"_"&amp;D534&amp;"_"&amp;E534&amp;"_"&amp;F534&amp;"_"&amp;G534)</f>
        <v>710_73_1370_5_114_10_D</v>
      </c>
      <c r="AE534" s="5"/>
      <c r="AF534" s="45" t="str">
        <f t="shared" ref="AF534:AF574" si="343">IF(A534="","",A534&amp;"_"&amp;B534&amp;"_"&amp;C534&amp;"_"&amp;D534&amp;"_"&amp;E534&amp;"_"&amp;F534&amp;"  "&amp;U534)</f>
        <v>710_73_1370_5_114_10  Grundriss unten Übersichtsplan</v>
      </c>
    </row>
    <row r="535" spans="1:32" s="337" customFormat="1" ht="12.75" customHeight="1" x14ac:dyDescent="0.25">
      <c r="A535" s="28">
        <v>710</v>
      </c>
      <c r="B535" s="13">
        <v>73</v>
      </c>
      <c r="C535" s="7" t="s">
        <v>9</v>
      </c>
      <c r="D535" s="7" t="s">
        <v>98</v>
      </c>
      <c r="E535" s="20" t="s">
        <v>183</v>
      </c>
      <c r="F535" s="20" t="s">
        <v>108</v>
      </c>
      <c r="G535" s="932" t="s">
        <v>19</v>
      </c>
      <c r="H535" s="911">
        <v>43951</v>
      </c>
      <c r="I535" s="901" t="s">
        <v>1557</v>
      </c>
      <c r="J535" s="185" t="s">
        <v>904</v>
      </c>
      <c r="K535" s="5" t="s">
        <v>26</v>
      </c>
      <c r="L535" s="5" t="s">
        <v>904</v>
      </c>
      <c r="M535" s="135">
        <v>44144</v>
      </c>
      <c r="N535" s="101"/>
      <c r="O535" s="336"/>
      <c r="P535" s="538" t="s">
        <v>101</v>
      </c>
      <c r="Q535" s="8" t="s">
        <v>102</v>
      </c>
      <c r="R535" s="8" t="s">
        <v>103</v>
      </c>
      <c r="S535" s="17" t="s">
        <v>248</v>
      </c>
      <c r="T535" s="17" t="s">
        <v>151</v>
      </c>
      <c r="U535" s="41" t="s">
        <v>292</v>
      </c>
      <c r="V535" s="27"/>
      <c r="W535" s="5" t="s">
        <v>14</v>
      </c>
      <c r="X535" s="38" t="s">
        <v>244</v>
      </c>
      <c r="Y535" s="15" t="s">
        <v>21</v>
      </c>
      <c r="Z535" s="22" t="s">
        <v>53</v>
      </c>
      <c r="AA535" s="4"/>
      <c r="AB535" s="4" t="s">
        <v>275</v>
      </c>
      <c r="AC535" s="20" t="s">
        <v>28</v>
      </c>
      <c r="AD535" s="6" t="str">
        <f t="shared" si="342"/>
        <v>710_73_1370_5_114_11_A</v>
      </c>
      <c r="AE535" s="5"/>
      <c r="AF535" s="45" t="str">
        <f t="shared" si="343"/>
        <v>710_73_1370_5_114_11  Grundriss unten Planausschnitt 1 - Achse A-I / 1-9</v>
      </c>
    </row>
    <row r="536" spans="1:32" s="337" customFormat="1" ht="12.75" customHeight="1" x14ac:dyDescent="0.25">
      <c r="A536" s="28">
        <v>710</v>
      </c>
      <c r="B536" s="13">
        <v>73</v>
      </c>
      <c r="C536" s="7" t="s">
        <v>9</v>
      </c>
      <c r="D536" s="7" t="s">
        <v>98</v>
      </c>
      <c r="E536" s="20" t="s">
        <v>183</v>
      </c>
      <c r="F536" s="20" t="s">
        <v>109</v>
      </c>
      <c r="G536" s="932" t="s">
        <v>19</v>
      </c>
      <c r="H536" s="911">
        <v>43951</v>
      </c>
      <c r="I536" s="901" t="s">
        <v>1557</v>
      </c>
      <c r="J536" s="185" t="s">
        <v>904</v>
      </c>
      <c r="K536" s="5" t="s">
        <v>26</v>
      </c>
      <c r="L536" s="5" t="s">
        <v>904</v>
      </c>
      <c r="M536" s="135">
        <v>44144</v>
      </c>
      <c r="N536" s="5"/>
      <c r="O536" s="336"/>
      <c r="P536" s="538" t="s">
        <v>101</v>
      </c>
      <c r="Q536" s="8" t="s">
        <v>102</v>
      </c>
      <c r="R536" s="8" t="s">
        <v>103</v>
      </c>
      <c r="S536" s="17" t="s">
        <v>248</v>
      </c>
      <c r="T536" s="17" t="s">
        <v>151</v>
      </c>
      <c r="U536" s="41" t="s">
        <v>293</v>
      </c>
      <c r="V536" s="27"/>
      <c r="W536" s="5" t="s">
        <v>14</v>
      </c>
      <c r="X536" s="38" t="s">
        <v>244</v>
      </c>
      <c r="Y536" s="15" t="s">
        <v>21</v>
      </c>
      <c r="Z536" s="22" t="s">
        <v>53</v>
      </c>
      <c r="AA536" s="4"/>
      <c r="AB536" s="4" t="s">
        <v>275</v>
      </c>
      <c r="AC536" s="20" t="s">
        <v>294</v>
      </c>
      <c r="AD536" s="6" t="str">
        <f t="shared" si="342"/>
        <v>710_73_1370_5_114_12_A</v>
      </c>
      <c r="AE536" s="5"/>
      <c r="AF536" s="45" t="str">
        <f t="shared" si="343"/>
        <v>710_73_1370_5_114_12  Grundriss unten Planausschnitt 2 - Achse I-O / 1-9</v>
      </c>
    </row>
    <row r="537" spans="1:32" s="885" customFormat="1" ht="12.75" customHeight="1" x14ac:dyDescent="0.25">
      <c r="A537" s="874">
        <v>710</v>
      </c>
      <c r="B537" s="791">
        <v>73</v>
      </c>
      <c r="C537" s="875" t="s">
        <v>9</v>
      </c>
      <c r="D537" s="875" t="s">
        <v>98</v>
      </c>
      <c r="E537" s="119" t="s">
        <v>183</v>
      </c>
      <c r="F537" s="119" t="s">
        <v>276</v>
      </c>
      <c r="G537" s="951" t="s">
        <v>19</v>
      </c>
      <c r="H537" s="918">
        <v>43951</v>
      </c>
      <c r="I537" s="937" t="s">
        <v>1556</v>
      </c>
      <c r="J537" s="856" t="s">
        <v>904</v>
      </c>
      <c r="K537" s="118" t="s">
        <v>26</v>
      </c>
      <c r="L537" s="118" t="s">
        <v>904</v>
      </c>
      <c r="M537" s="859"/>
      <c r="N537" s="859"/>
      <c r="O537" s="919"/>
      <c r="P537" s="959" t="s">
        <v>101</v>
      </c>
      <c r="Q537" s="878" t="s">
        <v>102</v>
      </c>
      <c r="R537" s="878" t="s">
        <v>103</v>
      </c>
      <c r="S537" s="879" t="s">
        <v>248</v>
      </c>
      <c r="T537" s="879" t="s">
        <v>151</v>
      </c>
      <c r="U537" s="960" t="s">
        <v>287</v>
      </c>
      <c r="V537" s="963"/>
      <c r="W537" s="118" t="s">
        <v>14</v>
      </c>
      <c r="X537" s="919" t="s">
        <v>244</v>
      </c>
      <c r="Y537" s="920" t="s">
        <v>21</v>
      </c>
      <c r="Z537" s="126" t="s">
        <v>53</v>
      </c>
      <c r="AA537" s="883"/>
      <c r="AB537" s="883" t="s">
        <v>275</v>
      </c>
      <c r="AC537" s="119" t="s">
        <v>28</v>
      </c>
      <c r="AD537" s="128" t="str">
        <f t="shared" si="342"/>
        <v>710_73_1370_5_114_13_A</v>
      </c>
      <c r="AE537" s="118"/>
      <c r="AF537" s="884" t="str">
        <f t="shared" si="343"/>
        <v>710_73_1370_5_114_13  Grundriss unten Planausschnitt 3 - Achse N-Y / 1-9</v>
      </c>
    </row>
    <row r="538" spans="1:32" s="885" customFormat="1" ht="12.75" customHeight="1" x14ac:dyDescent="0.25">
      <c r="A538" s="874">
        <v>710</v>
      </c>
      <c r="B538" s="791">
        <v>73</v>
      </c>
      <c r="C538" s="875" t="s">
        <v>9</v>
      </c>
      <c r="D538" s="875" t="s">
        <v>98</v>
      </c>
      <c r="E538" s="119" t="s">
        <v>183</v>
      </c>
      <c r="F538" s="119" t="s">
        <v>276</v>
      </c>
      <c r="G538" s="951" t="s">
        <v>56</v>
      </c>
      <c r="H538" s="918">
        <v>44123</v>
      </c>
      <c r="I538" s="937" t="s">
        <v>1556</v>
      </c>
      <c r="J538" s="856" t="s">
        <v>904</v>
      </c>
      <c r="K538" s="118" t="s">
        <v>26</v>
      </c>
      <c r="L538" s="118" t="s">
        <v>904</v>
      </c>
      <c r="M538" s="859">
        <v>44144</v>
      </c>
      <c r="N538" s="859">
        <v>44125</v>
      </c>
      <c r="O538" s="919"/>
      <c r="P538" s="959" t="s">
        <v>101</v>
      </c>
      <c r="Q538" s="878" t="s">
        <v>102</v>
      </c>
      <c r="R538" s="878" t="s">
        <v>103</v>
      </c>
      <c r="S538" s="879" t="s">
        <v>248</v>
      </c>
      <c r="T538" s="879" t="s">
        <v>151</v>
      </c>
      <c r="U538" s="960" t="s">
        <v>287</v>
      </c>
      <c r="V538" s="963"/>
      <c r="W538" s="118" t="s">
        <v>14</v>
      </c>
      <c r="X538" s="919" t="s">
        <v>244</v>
      </c>
      <c r="Y538" s="920" t="s">
        <v>21</v>
      </c>
      <c r="Z538" s="126" t="s">
        <v>53</v>
      </c>
      <c r="AA538" s="883"/>
      <c r="AB538" s="883" t="s">
        <v>275</v>
      </c>
      <c r="AC538" s="119" t="s">
        <v>28</v>
      </c>
      <c r="AD538" s="128" t="str">
        <f t="shared" ref="AD538:AD539" si="344">IF(A538="","",A538&amp;"_"&amp;B538&amp;"_"&amp;C538&amp;"_"&amp;D538&amp;"_"&amp;E538&amp;"_"&amp;F538&amp;"_"&amp;G538)</f>
        <v>710_73_1370_5_114_13_B</v>
      </c>
      <c r="AE538" s="118"/>
      <c r="AF538" s="884" t="str">
        <f t="shared" ref="AF538:AF539" si="345">IF(A538="","",A538&amp;"_"&amp;B538&amp;"_"&amp;C538&amp;"_"&amp;D538&amp;"_"&amp;E538&amp;"_"&amp;F538&amp;"  "&amp;U538)</f>
        <v>710_73_1370_5_114_13  Grundriss unten Planausschnitt 3 - Achse N-Y / 1-9</v>
      </c>
    </row>
    <row r="539" spans="1:32" s="885" customFormat="1" ht="12.75" customHeight="1" x14ac:dyDescent="0.25">
      <c r="A539" s="874">
        <v>710</v>
      </c>
      <c r="B539" s="791">
        <v>73</v>
      </c>
      <c r="C539" s="875" t="s">
        <v>9</v>
      </c>
      <c r="D539" s="875" t="s">
        <v>98</v>
      </c>
      <c r="E539" s="119" t="s">
        <v>183</v>
      </c>
      <c r="F539" s="119" t="s">
        <v>276</v>
      </c>
      <c r="G539" s="951" t="s">
        <v>54</v>
      </c>
      <c r="H539" s="918">
        <v>43912</v>
      </c>
      <c r="I539" s="937" t="s">
        <v>1556</v>
      </c>
      <c r="J539" s="856" t="s">
        <v>904</v>
      </c>
      <c r="K539" s="118" t="s">
        <v>26</v>
      </c>
      <c r="L539" s="118" t="s">
        <v>904</v>
      </c>
      <c r="M539" s="859">
        <v>44718</v>
      </c>
      <c r="N539" s="859"/>
      <c r="O539" s="919"/>
      <c r="P539" s="959" t="s">
        <v>101</v>
      </c>
      <c r="Q539" s="878" t="s">
        <v>102</v>
      </c>
      <c r="R539" s="878" t="s">
        <v>103</v>
      </c>
      <c r="S539" s="879" t="s">
        <v>248</v>
      </c>
      <c r="T539" s="879" t="s">
        <v>151</v>
      </c>
      <c r="U539" s="960" t="s">
        <v>287</v>
      </c>
      <c r="V539" s="963"/>
      <c r="W539" s="118" t="s">
        <v>14</v>
      </c>
      <c r="X539" s="919" t="s">
        <v>244</v>
      </c>
      <c r="Y539" s="920" t="s">
        <v>21</v>
      </c>
      <c r="Z539" s="126" t="s">
        <v>53</v>
      </c>
      <c r="AA539" s="883"/>
      <c r="AB539" s="883" t="s">
        <v>275</v>
      </c>
      <c r="AC539" s="119" t="s">
        <v>28</v>
      </c>
      <c r="AD539" s="128" t="str">
        <f t="shared" si="344"/>
        <v>710_73_1370_5_114_13_C</v>
      </c>
      <c r="AE539" s="118"/>
      <c r="AF539" s="884" t="str">
        <f t="shared" si="345"/>
        <v>710_73_1370_5_114_13  Grundriss unten Planausschnitt 3 - Achse N-Y / 1-9</v>
      </c>
    </row>
    <row r="540" spans="1:32" s="337" customFormat="1" ht="12.75" customHeight="1" x14ac:dyDescent="0.25">
      <c r="A540" s="28">
        <v>710</v>
      </c>
      <c r="B540" s="13">
        <v>73</v>
      </c>
      <c r="C540" s="7" t="s">
        <v>9</v>
      </c>
      <c r="D540" s="7" t="s">
        <v>98</v>
      </c>
      <c r="E540" s="20" t="s">
        <v>183</v>
      </c>
      <c r="F540" s="20" t="s">
        <v>276</v>
      </c>
      <c r="G540" s="932" t="s">
        <v>752</v>
      </c>
      <c r="H540" s="911">
        <v>44957</v>
      </c>
      <c r="I540" s="901" t="s">
        <v>1557</v>
      </c>
      <c r="J540" s="185" t="s">
        <v>904</v>
      </c>
      <c r="K540" s="5" t="s">
        <v>26</v>
      </c>
      <c r="L540" s="5" t="s">
        <v>904</v>
      </c>
      <c r="M540" s="135">
        <v>44971</v>
      </c>
      <c r="N540" s="101"/>
      <c r="O540" s="336"/>
      <c r="P540" s="538" t="s">
        <v>101</v>
      </c>
      <c r="Q540" s="8" t="s">
        <v>102</v>
      </c>
      <c r="R540" s="8" t="s">
        <v>103</v>
      </c>
      <c r="S540" s="17" t="s">
        <v>248</v>
      </c>
      <c r="T540" s="17" t="s">
        <v>151</v>
      </c>
      <c r="U540" s="41" t="s">
        <v>287</v>
      </c>
      <c r="V540" s="27"/>
      <c r="W540" s="5" t="s">
        <v>14</v>
      </c>
      <c r="X540" s="38" t="s">
        <v>244</v>
      </c>
      <c r="Y540" s="15" t="s">
        <v>21</v>
      </c>
      <c r="Z540" s="22" t="s">
        <v>53</v>
      </c>
      <c r="AA540" s="4"/>
      <c r="AB540" s="4" t="s">
        <v>275</v>
      </c>
      <c r="AC540" s="20" t="s">
        <v>28</v>
      </c>
      <c r="AD540" s="6" t="str">
        <f t="shared" si="342"/>
        <v>710_73_1370_5_114_13_D</v>
      </c>
      <c r="AE540" s="5"/>
      <c r="AF540" s="45" t="str">
        <f t="shared" si="343"/>
        <v>710_73_1370_5_114_13  Grundriss unten Planausschnitt 3 - Achse N-Y / 1-9</v>
      </c>
    </row>
    <row r="541" spans="1:32" s="885" customFormat="1" ht="12.75" customHeight="1" x14ac:dyDescent="0.25">
      <c r="A541" s="874">
        <v>710</v>
      </c>
      <c r="B541" s="791">
        <v>73</v>
      </c>
      <c r="C541" s="875" t="s">
        <v>9</v>
      </c>
      <c r="D541" s="875" t="s">
        <v>98</v>
      </c>
      <c r="E541" s="119" t="s">
        <v>183</v>
      </c>
      <c r="F541" s="119" t="s">
        <v>280</v>
      </c>
      <c r="G541" s="951" t="s">
        <v>19</v>
      </c>
      <c r="H541" s="918">
        <v>43951</v>
      </c>
      <c r="I541" s="937" t="s">
        <v>1556</v>
      </c>
      <c r="J541" s="856" t="s">
        <v>904</v>
      </c>
      <c r="K541" s="118" t="s">
        <v>26</v>
      </c>
      <c r="L541" s="118" t="s">
        <v>904</v>
      </c>
      <c r="M541" s="859"/>
      <c r="N541" s="859"/>
      <c r="O541" s="919"/>
      <c r="P541" s="959" t="s">
        <v>101</v>
      </c>
      <c r="Q541" s="878" t="s">
        <v>102</v>
      </c>
      <c r="R541" s="878" t="s">
        <v>103</v>
      </c>
      <c r="S541" s="879" t="s">
        <v>248</v>
      </c>
      <c r="T541" s="879" t="s">
        <v>151</v>
      </c>
      <c r="U541" s="960" t="s">
        <v>288</v>
      </c>
      <c r="V541" s="963"/>
      <c r="W541" s="118" t="s">
        <v>14</v>
      </c>
      <c r="X541" s="919" t="s">
        <v>244</v>
      </c>
      <c r="Y541" s="920" t="s">
        <v>21</v>
      </c>
      <c r="Z541" s="126" t="s">
        <v>53</v>
      </c>
      <c r="AA541" s="883"/>
      <c r="AB541" s="883" t="s">
        <v>275</v>
      </c>
      <c r="AC541" s="119" t="s">
        <v>28</v>
      </c>
      <c r="AD541" s="128" t="str">
        <f t="shared" si="342"/>
        <v>710_73_1370_5_114_14_A</v>
      </c>
      <c r="AE541" s="118"/>
      <c r="AF541" s="884" t="str">
        <f t="shared" si="343"/>
        <v>710_73_1370_5_114_14  Grundriss unten Planausschnitt 4 - Achse N-Y / 6-19</v>
      </c>
    </row>
    <row r="542" spans="1:32" s="885" customFormat="1" ht="12.75" customHeight="1" x14ac:dyDescent="0.25">
      <c r="A542" s="874">
        <v>710</v>
      </c>
      <c r="B542" s="791">
        <v>73</v>
      </c>
      <c r="C542" s="875" t="s">
        <v>9</v>
      </c>
      <c r="D542" s="875" t="s">
        <v>98</v>
      </c>
      <c r="E542" s="119" t="s">
        <v>183</v>
      </c>
      <c r="F542" s="119" t="s">
        <v>280</v>
      </c>
      <c r="G542" s="951" t="s">
        <v>56</v>
      </c>
      <c r="H542" s="918">
        <v>44123</v>
      </c>
      <c r="I542" s="937" t="s">
        <v>1556</v>
      </c>
      <c r="J542" s="856" t="s">
        <v>904</v>
      </c>
      <c r="K542" s="118" t="s">
        <v>26</v>
      </c>
      <c r="L542" s="118" t="s">
        <v>904</v>
      </c>
      <c r="M542" s="859">
        <v>44144</v>
      </c>
      <c r="N542" s="859">
        <v>44125</v>
      </c>
      <c r="O542" s="919"/>
      <c r="P542" s="959" t="s">
        <v>101</v>
      </c>
      <c r="Q542" s="878" t="s">
        <v>102</v>
      </c>
      <c r="R542" s="878" t="s">
        <v>103</v>
      </c>
      <c r="S542" s="879" t="s">
        <v>248</v>
      </c>
      <c r="T542" s="879" t="s">
        <v>151</v>
      </c>
      <c r="U542" s="960" t="s">
        <v>288</v>
      </c>
      <c r="V542" s="963"/>
      <c r="W542" s="118" t="s">
        <v>14</v>
      </c>
      <c r="X542" s="919" t="s">
        <v>244</v>
      </c>
      <c r="Y542" s="920" t="s">
        <v>21</v>
      </c>
      <c r="Z542" s="126" t="s">
        <v>53</v>
      </c>
      <c r="AA542" s="883"/>
      <c r="AB542" s="883" t="s">
        <v>275</v>
      </c>
      <c r="AC542" s="119" t="s">
        <v>28</v>
      </c>
      <c r="AD542" s="128" t="str">
        <f t="shared" ref="AD542:AD543" si="346">IF(A542="","",A542&amp;"_"&amp;B542&amp;"_"&amp;C542&amp;"_"&amp;D542&amp;"_"&amp;E542&amp;"_"&amp;F542&amp;"_"&amp;G542)</f>
        <v>710_73_1370_5_114_14_B</v>
      </c>
      <c r="AE542" s="118"/>
      <c r="AF542" s="884" t="str">
        <f t="shared" ref="AF542:AF543" si="347">IF(A542="","",A542&amp;"_"&amp;B542&amp;"_"&amp;C542&amp;"_"&amp;D542&amp;"_"&amp;E542&amp;"_"&amp;F542&amp;"  "&amp;U542)</f>
        <v>710_73_1370_5_114_14  Grundriss unten Planausschnitt 4 - Achse N-Y / 6-19</v>
      </c>
    </row>
    <row r="543" spans="1:32" s="885" customFormat="1" ht="12.75" customHeight="1" x14ac:dyDescent="0.25">
      <c r="A543" s="874">
        <v>710</v>
      </c>
      <c r="B543" s="791">
        <v>73</v>
      </c>
      <c r="C543" s="875" t="s">
        <v>9</v>
      </c>
      <c r="D543" s="875" t="s">
        <v>98</v>
      </c>
      <c r="E543" s="119" t="s">
        <v>183</v>
      </c>
      <c r="F543" s="119" t="s">
        <v>280</v>
      </c>
      <c r="G543" s="951" t="s">
        <v>54</v>
      </c>
      <c r="H543" s="918">
        <v>43912</v>
      </c>
      <c r="I543" s="937" t="s">
        <v>1556</v>
      </c>
      <c r="J543" s="856" t="s">
        <v>904</v>
      </c>
      <c r="K543" s="118" t="s">
        <v>26</v>
      </c>
      <c r="L543" s="118" t="s">
        <v>904</v>
      </c>
      <c r="M543" s="859">
        <v>44718</v>
      </c>
      <c r="N543" s="859"/>
      <c r="O543" s="919"/>
      <c r="P543" s="959" t="s">
        <v>101</v>
      </c>
      <c r="Q543" s="878" t="s">
        <v>102</v>
      </c>
      <c r="R543" s="878" t="s">
        <v>103</v>
      </c>
      <c r="S543" s="879" t="s">
        <v>248</v>
      </c>
      <c r="T543" s="879" t="s">
        <v>151</v>
      </c>
      <c r="U543" s="960" t="s">
        <v>288</v>
      </c>
      <c r="V543" s="963"/>
      <c r="W543" s="118" t="s">
        <v>14</v>
      </c>
      <c r="X543" s="919" t="s">
        <v>244</v>
      </c>
      <c r="Y543" s="920" t="s">
        <v>21</v>
      </c>
      <c r="Z543" s="126" t="s">
        <v>53</v>
      </c>
      <c r="AA543" s="883"/>
      <c r="AB543" s="883" t="s">
        <v>275</v>
      </c>
      <c r="AC543" s="119" t="s">
        <v>28</v>
      </c>
      <c r="AD543" s="128" t="str">
        <f t="shared" si="346"/>
        <v>710_73_1370_5_114_14_C</v>
      </c>
      <c r="AE543" s="118"/>
      <c r="AF543" s="884" t="str">
        <f t="shared" si="347"/>
        <v>710_73_1370_5_114_14  Grundriss unten Planausschnitt 4 - Achse N-Y / 6-19</v>
      </c>
    </row>
    <row r="544" spans="1:32" s="337" customFormat="1" ht="12.75" customHeight="1" x14ac:dyDescent="0.25">
      <c r="A544" s="28">
        <v>710</v>
      </c>
      <c r="B544" s="13">
        <v>73</v>
      </c>
      <c r="C544" s="7" t="s">
        <v>9</v>
      </c>
      <c r="D544" s="7" t="s">
        <v>98</v>
      </c>
      <c r="E544" s="20" t="s">
        <v>183</v>
      </c>
      <c r="F544" s="20" t="s">
        <v>280</v>
      </c>
      <c r="G544" s="932" t="s">
        <v>752</v>
      </c>
      <c r="H544" s="911">
        <v>44957</v>
      </c>
      <c r="I544" s="901" t="s">
        <v>1557</v>
      </c>
      <c r="J544" s="185" t="s">
        <v>904</v>
      </c>
      <c r="K544" s="5" t="s">
        <v>26</v>
      </c>
      <c r="L544" s="5" t="s">
        <v>904</v>
      </c>
      <c r="M544" s="135">
        <v>44971</v>
      </c>
      <c r="N544" s="101"/>
      <c r="O544" s="336"/>
      <c r="P544" s="538" t="s">
        <v>101</v>
      </c>
      <c r="Q544" s="8" t="s">
        <v>102</v>
      </c>
      <c r="R544" s="8" t="s">
        <v>103</v>
      </c>
      <c r="S544" s="17" t="s">
        <v>248</v>
      </c>
      <c r="T544" s="17" t="s">
        <v>151</v>
      </c>
      <c r="U544" s="41" t="s">
        <v>288</v>
      </c>
      <c r="V544" s="27"/>
      <c r="W544" s="5" t="s">
        <v>14</v>
      </c>
      <c r="X544" s="38" t="s">
        <v>244</v>
      </c>
      <c r="Y544" s="15" t="s">
        <v>21</v>
      </c>
      <c r="Z544" s="22" t="s">
        <v>53</v>
      </c>
      <c r="AA544" s="4"/>
      <c r="AB544" s="4" t="s">
        <v>275</v>
      </c>
      <c r="AC544" s="20" t="s">
        <v>28</v>
      </c>
      <c r="AD544" s="6" t="str">
        <f t="shared" si="342"/>
        <v>710_73_1370_5_114_14_D</v>
      </c>
      <c r="AE544" s="5"/>
      <c r="AF544" s="45" t="str">
        <f t="shared" si="343"/>
        <v>710_73_1370_5_114_14  Grundriss unten Planausschnitt 4 - Achse N-Y / 6-19</v>
      </c>
    </row>
    <row r="545" spans="1:32" s="337" customFormat="1" ht="12.75" customHeight="1" x14ac:dyDescent="0.25">
      <c r="A545" s="28">
        <v>710</v>
      </c>
      <c r="B545" s="13">
        <v>73</v>
      </c>
      <c r="C545" s="7" t="s">
        <v>9</v>
      </c>
      <c r="D545" s="7" t="s">
        <v>98</v>
      </c>
      <c r="E545" s="20" t="s">
        <v>183</v>
      </c>
      <c r="F545" s="20" t="s">
        <v>281</v>
      </c>
      <c r="G545" s="932" t="s">
        <v>19</v>
      </c>
      <c r="H545" s="911">
        <v>43951</v>
      </c>
      <c r="I545" s="901" t="s">
        <v>1557</v>
      </c>
      <c r="J545" s="185" t="s">
        <v>904</v>
      </c>
      <c r="K545" s="5" t="s">
        <v>26</v>
      </c>
      <c r="L545" s="5" t="s">
        <v>904</v>
      </c>
      <c r="M545" s="135">
        <v>44144</v>
      </c>
      <c r="N545" s="101"/>
      <c r="O545" s="336"/>
      <c r="P545" s="538" t="s">
        <v>101</v>
      </c>
      <c r="Q545" s="8" t="s">
        <v>102</v>
      </c>
      <c r="R545" s="8" t="s">
        <v>103</v>
      </c>
      <c r="S545" s="17" t="s">
        <v>248</v>
      </c>
      <c r="T545" s="17" t="s">
        <v>151</v>
      </c>
      <c r="U545" s="41" t="s">
        <v>295</v>
      </c>
      <c r="V545" s="27"/>
      <c r="W545" s="5" t="s">
        <v>14</v>
      </c>
      <c r="X545" s="38" t="s">
        <v>244</v>
      </c>
      <c r="Y545" s="15" t="s">
        <v>21</v>
      </c>
      <c r="Z545" s="22" t="s">
        <v>53</v>
      </c>
      <c r="AA545" s="4"/>
      <c r="AB545" s="4" t="s">
        <v>275</v>
      </c>
      <c r="AC545" s="20" t="s">
        <v>294</v>
      </c>
      <c r="AD545" s="6" t="str">
        <f t="shared" si="342"/>
        <v>710_73_1370_5_114_15_A</v>
      </c>
      <c r="AE545" s="5"/>
      <c r="AF545" s="45" t="str">
        <f t="shared" si="343"/>
        <v>710_73_1370_5_114_15  Grundriss unten Planausschnitt 5 - Achse I-O / 6-19</v>
      </c>
    </row>
    <row r="546" spans="1:32" s="337" customFormat="1" ht="12.75" customHeight="1" x14ac:dyDescent="0.25">
      <c r="A546" s="28">
        <v>710</v>
      </c>
      <c r="B546" s="13">
        <v>73</v>
      </c>
      <c r="C546" s="7" t="s">
        <v>9</v>
      </c>
      <c r="D546" s="7" t="s">
        <v>98</v>
      </c>
      <c r="E546" s="20" t="s">
        <v>183</v>
      </c>
      <c r="F546" s="20" t="s">
        <v>282</v>
      </c>
      <c r="G546" s="932" t="s">
        <v>19</v>
      </c>
      <c r="H546" s="911">
        <v>43951</v>
      </c>
      <c r="I546" s="901" t="s">
        <v>1557</v>
      </c>
      <c r="J546" s="185" t="s">
        <v>904</v>
      </c>
      <c r="K546" s="5" t="s">
        <v>26</v>
      </c>
      <c r="L546" s="5" t="s">
        <v>904</v>
      </c>
      <c r="M546" s="135">
        <v>44144</v>
      </c>
      <c r="N546" s="5"/>
      <c r="O546" s="336"/>
      <c r="P546" s="538" t="s">
        <v>101</v>
      </c>
      <c r="Q546" s="8" t="s">
        <v>102</v>
      </c>
      <c r="R546" s="8" t="s">
        <v>103</v>
      </c>
      <c r="S546" s="17" t="s">
        <v>248</v>
      </c>
      <c r="T546" s="17" t="s">
        <v>151</v>
      </c>
      <c r="U546" s="41" t="s">
        <v>296</v>
      </c>
      <c r="V546" s="27"/>
      <c r="W546" s="5" t="s">
        <v>14</v>
      </c>
      <c r="X546" s="38" t="s">
        <v>244</v>
      </c>
      <c r="Y546" s="15" t="s">
        <v>21</v>
      </c>
      <c r="Z546" s="22" t="s">
        <v>53</v>
      </c>
      <c r="AA546" s="4"/>
      <c r="AB546" s="4" t="s">
        <v>275</v>
      </c>
      <c r="AC546" s="20" t="s">
        <v>28</v>
      </c>
      <c r="AD546" s="6" t="str">
        <f t="shared" si="342"/>
        <v>710_73_1370_5_114_16_A</v>
      </c>
      <c r="AE546" s="5"/>
      <c r="AF546" s="45" t="str">
        <f t="shared" si="343"/>
        <v>710_73_1370_5_114_16  Grundriss unten Planausschnitt 6 - Achse A-I / 6-19</v>
      </c>
    </row>
    <row r="547" spans="1:32" s="885" customFormat="1" ht="12.75" customHeight="1" x14ac:dyDescent="0.25">
      <c r="A547" s="874">
        <v>710</v>
      </c>
      <c r="B547" s="791">
        <v>73</v>
      </c>
      <c r="C547" s="875" t="s">
        <v>9</v>
      </c>
      <c r="D547" s="875" t="s">
        <v>98</v>
      </c>
      <c r="E547" s="119" t="s">
        <v>183</v>
      </c>
      <c r="F547" s="119" t="s">
        <v>707</v>
      </c>
      <c r="G547" s="951" t="s">
        <v>19</v>
      </c>
      <c r="H547" s="918">
        <v>43951</v>
      </c>
      <c r="I547" s="937" t="s">
        <v>1556</v>
      </c>
      <c r="J547" s="856" t="s">
        <v>904</v>
      </c>
      <c r="K547" s="118" t="s">
        <v>26</v>
      </c>
      <c r="L547" s="118" t="s">
        <v>904</v>
      </c>
      <c r="M547" s="859"/>
      <c r="N547" s="859"/>
      <c r="O547" s="919"/>
      <c r="P547" s="959" t="s">
        <v>101</v>
      </c>
      <c r="Q547" s="878" t="s">
        <v>102</v>
      </c>
      <c r="R547" s="878" t="s">
        <v>103</v>
      </c>
      <c r="S547" s="879" t="s">
        <v>248</v>
      </c>
      <c r="T547" s="879" t="s">
        <v>151</v>
      </c>
      <c r="U547" s="960" t="s">
        <v>289</v>
      </c>
      <c r="V547" s="963"/>
      <c r="W547" s="118" t="s">
        <v>14</v>
      </c>
      <c r="X547" s="919" t="s">
        <v>244</v>
      </c>
      <c r="Y547" s="920" t="s">
        <v>21</v>
      </c>
      <c r="Z547" s="126" t="s">
        <v>30</v>
      </c>
      <c r="AA547" s="883"/>
      <c r="AB547" s="883" t="s">
        <v>275</v>
      </c>
      <c r="AC547" s="119" t="s">
        <v>28</v>
      </c>
      <c r="AD547" s="128" t="str">
        <f t="shared" si="342"/>
        <v>710_73_1370_5_114_30_A</v>
      </c>
      <c r="AE547" s="118"/>
      <c r="AF547" s="884" t="str">
        <f t="shared" si="343"/>
        <v>710_73_1370_5_114_30  Grundriss Dach Übersichtsplan</v>
      </c>
    </row>
    <row r="548" spans="1:32" s="885" customFormat="1" ht="12.75" customHeight="1" x14ac:dyDescent="0.25">
      <c r="A548" s="874">
        <v>710</v>
      </c>
      <c r="B548" s="791">
        <v>73</v>
      </c>
      <c r="C548" s="875" t="s">
        <v>9</v>
      </c>
      <c r="D548" s="875" t="s">
        <v>98</v>
      </c>
      <c r="E548" s="119" t="s">
        <v>183</v>
      </c>
      <c r="F548" s="119" t="s">
        <v>707</v>
      </c>
      <c r="G548" s="951" t="s">
        <v>56</v>
      </c>
      <c r="H548" s="918">
        <v>44123</v>
      </c>
      <c r="I548" s="937" t="s">
        <v>1556</v>
      </c>
      <c r="J548" s="856" t="s">
        <v>904</v>
      </c>
      <c r="K548" s="118" t="s">
        <v>26</v>
      </c>
      <c r="L548" s="118" t="s">
        <v>904</v>
      </c>
      <c r="M548" s="859">
        <v>44144</v>
      </c>
      <c r="N548" s="859">
        <v>44125</v>
      </c>
      <c r="O548" s="919"/>
      <c r="P548" s="959" t="s">
        <v>101</v>
      </c>
      <c r="Q548" s="878" t="s">
        <v>102</v>
      </c>
      <c r="R548" s="878" t="s">
        <v>103</v>
      </c>
      <c r="S548" s="879" t="s">
        <v>248</v>
      </c>
      <c r="T548" s="879" t="s">
        <v>151</v>
      </c>
      <c r="U548" s="960" t="s">
        <v>289</v>
      </c>
      <c r="V548" s="963"/>
      <c r="W548" s="118" t="s">
        <v>14</v>
      </c>
      <c r="X548" s="919" t="s">
        <v>244</v>
      </c>
      <c r="Y548" s="920" t="s">
        <v>21</v>
      </c>
      <c r="Z548" s="126" t="s">
        <v>30</v>
      </c>
      <c r="AA548" s="883"/>
      <c r="AB548" s="883" t="s">
        <v>275</v>
      </c>
      <c r="AC548" s="119" t="s">
        <v>28</v>
      </c>
      <c r="AD548" s="128" t="str">
        <f t="shared" ref="AD548:AD550" si="348">IF(A548="","",A548&amp;"_"&amp;B548&amp;"_"&amp;C548&amp;"_"&amp;D548&amp;"_"&amp;E548&amp;"_"&amp;F548&amp;"_"&amp;G548)</f>
        <v>710_73_1370_5_114_30_B</v>
      </c>
      <c r="AE548" s="118"/>
      <c r="AF548" s="884" t="str">
        <f t="shared" ref="AF548:AF550" si="349">IF(A548="","",A548&amp;"_"&amp;B548&amp;"_"&amp;C548&amp;"_"&amp;D548&amp;"_"&amp;E548&amp;"_"&amp;F548&amp;"  "&amp;U548)</f>
        <v>710_73_1370_5_114_30  Grundriss Dach Übersichtsplan</v>
      </c>
    </row>
    <row r="549" spans="1:32" s="885" customFormat="1" ht="12" customHeight="1" x14ac:dyDescent="0.25">
      <c r="A549" s="874">
        <v>710</v>
      </c>
      <c r="B549" s="791">
        <v>73</v>
      </c>
      <c r="C549" s="875" t="s">
        <v>9</v>
      </c>
      <c r="D549" s="875" t="s">
        <v>98</v>
      </c>
      <c r="E549" s="119" t="s">
        <v>183</v>
      </c>
      <c r="F549" s="119" t="s">
        <v>707</v>
      </c>
      <c r="G549" s="951" t="s">
        <v>54</v>
      </c>
      <c r="H549" s="918">
        <v>43912</v>
      </c>
      <c r="I549" s="937" t="s">
        <v>1556</v>
      </c>
      <c r="J549" s="856" t="s">
        <v>904</v>
      </c>
      <c r="K549" s="118" t="s">
        <v>26</v>
      </c>
      <c r="L549" s="118" t="s">
        <v>904</v>
      </c>
      <c r="M549" s="859">
        <v>44718</v>
      </c>
      <c r="N549" s="859"/>
      <c r="O549" s="919"/>
      <c r="P549" s="959" t="s">
        <v>101</v>
      </c>
      <c r="Q549" s="878" t="s">
        <v>102</v>
      </c>
      <c r="R549" s="878" t="s">
        <v>103</v>
      </c>
      <c r="S549" s="879" t="s">
        <v>248</v>
      </c>
      <c r="T549" s="879" t="s">
        <v>151</v>
      </c>
      <c r="U549" s="960" t="s">
        <v>289</v>
      </c>
      <c r="V549" s="963"/>
      <c r="W549" s="118" t="s">
        <v>14</v>
      </c>
      <c r="X549" s="919" t="s">
        <v>244</v>
      </c>
      <c r="Y549" s="920" t="s">
        <v>21</v>
      </c>
      <c r="Z549" s="126" t="s">
        <v>30</v>
      </c>
      <c r="AA549" s="883"/>
      <c r="AB549" s="883" t="s">
        <v>275</v>
      </c>
      <c r="AC549" s="119" t="s">
        <v>28</v>
      </c>
      <c r="AD549" s="128" t="str">
        <f t="shared" si="348"/>
        <v>710_73_1370_5_114_30_C</v>
      </c>
      <c r="AE549" s="118"/>
      <c r="AF549" s="884" t="str">
        <f t="shared" si="349"/>
        <v>710_73_1370_5_114_30  Grundriss Dach Übersichtsplan</v>
      </c>
    </row>
    <row r="550" spans="1:32" s="885" customFormat="1" ht="12.75" customHeight="1" x14ac:dyDescent="0.25">
      <c r="A550" s="874">
        <v>710</v>
      </c>
      <c r="B550" s="791">
        <v>73</v>
      </c>
      <c r="C550" s="875" t="s">
        <v>9</v>
      </c>
      <c r="D550" s="875" t="s">
        <v>98</v>
      </c>
      <c r="E550" s="119" t="s">
        <v>183</v>
      </c>
      <c r="F550" s="119" t="s">
        <v>707</v>
      </c>
      <c r="G550" s="951" t="s">
        <v>752</v>
      </c>
      <c r="H550" s="918">
        <v>44957</v>
      </c>
      <c r="I550" s="937" t="s">
        <v>1556</v>
      </c>
      <c r="J550" s="856" t="s">
        <v>904</v>
      </c>
      <c r="K550" s="118" t="s">
        <v>26</v>
      </c>
      <c r="L550" s="118" t="s">
        <v>904</v>
      </c>
      <c r="M550" s="859">
        <v>44940</v>
      </c>
      <c r="N550" s="859"/>
      <c r="O550" s="919"/>
      <c r="P550" s="959" t="s">
        <v>101</v>
      </c>
      <c r="Q550" s="878" t="s">
        <v>102</v>
      </c>
      <c r="R550" s="878" t="s">
        <v>103</v>
      </c>
      <c r="S550" s="879" t="s">
        <v>248</v>
      </c>
      <c r="T550" s="879" t="s">
        <v>151</v>
      </c>
      <c r="U550" s="960" t="s">
        <v>289</v>
      </c>
      <c r="V550" s="963"/>
      <c r="W550" s="118" t="s">
        <v>14</v>
      </c>
      <c r="X550" s="919" t="s">
        <v>244</v>
      </c>
      <c r="Y550" s="920" t="s">
        <v>21</v>
      </c>
      <c r="Z550" s="126" t="s">
        <v>30</v>
      </c>
      <c r="AA550" s="883"/>
      <c r="AB550" s="883" t="s">
        <v>275</v>
      </c>
      <c r="AC550" s="119" t="s">
        <v>28</v>
      </c>
      <c r="AD550" s="128" t="str">
        <f t="shared" si="348"/>
        <v>710_73_1370_5_114_30_D</v>
      </c>
      <c r="AE550" s="118"/>
      <c r="AF550" s="884" t="str">
        <f t="shared" si="349"/>
        <v>710_73_1370_5_114_30  Grundriss Dach Übersichtsplan</v>
      </c>
    </row>
    <row r="551" spans="1:32" s="337" customFormat="1" ht="12.75" customHeight="1" x14ac:dyDescent="0.25">
      <c r="A551" s="28">
        <v>710</v>
      </c>
      <c r="B551" s="13">
        <v>73</v>
      </c>
      <c r="C551" s="7" t="s">
        <v>9</v>
      </c>
      <c r="D551" s="7" t="s">
        <v>98</v>
      </c>
      <c r="E551" s="20" t="s">
        <v>183</v>
      </c>
      <c r="F551" s="20" t="s">
        <v>707</v>
      </c>
      <c r="G551" s="932" t="s">
        <v>1560</v>
      </c>
      <c r="H551" s="911">
        <v>44987</v>
      </c>
      <c r="I551" s="901" t="s">
        <v>1557</v>
      </c>
      <c r="J551" s="185" t="s">
        <v>904</v>
      </c>
      <c r="K551" s="5" t="s">
        <v>26</v>
      </c>
      <c r="L551" s="5" t="s">
        <v>904</v>
      </c>
      <c r="M551" s="135">
        <v>45002</v>
      </c>
      <c r="N551" s="101"/>
      <c r="O551" s="336"/>
      <c r="P551" s="538" t="s">
        <v>101</v>
      </c>
      <c r="Q551" s="8" t="s">
        <v>102</v>
      </c>
      <c r="R551" s="8" t="s">
        <v>103</v>
      </c>
      <c r="S551" s="17" t="s">
        <v>248</v>
      </c>
      <c r="T551" s="17" t="s">
        <v>151</v>
      </c>
      <c r="U551" s="41" t="s">
        <v>289</v>
      </c>
      <c r="V551" s="27"/>
      <c r="W551" s="5" t="s">
        <v>14</v>
      </c>
      <c r="X551" s="38" t="s">
        <v>244</v>
      </c>
      <c r="Y551" s="15" t="s">
        <v>21</v>
      </c>
      <c r="Z551" s="22" t="s">
        <v>30</v>
      </c>
      <c r="AA551" s="4"/>
      <c r="AB551" s="4" t="s">
        <v>275</v>
      </c>
      <c r="AC551" s="20" t="s">
        <v>28</v>
      </c>
      <c r="AD551" s="6" t="str">
        <f t="shared" si="342"/>
        <v>710_73_1370_5_114_30_F</v>
      </c>
      <c r="AE551" s="5"/>
      <c r="AF551" s="45" t="str">
        <f t="shared" si="343"/>
        <v>710_73_1370_5_114_30  Grundriss Dach Übersichtsplan</v>
      </c>
    </row>
    <row r="552" spans="1:32" s="337" customFormat="1" ht="12.75" customHeight="1" x14ac:dyDescent="0.25">
      <c r="A552" s="28">
        <v>710</v>
      </c>
      <c r="B552" s="13">
        <v>73</v>
      </c>
      <c r="C552" s="7" t="s">
        <v>9</v>
      </c>
      <c r="D552" s="7" t="s">
        <v>98</v>
      </c>
      <c r="E552" s="20" t="s">
        <v>183</v>
      </c>
      <c r="F552" s="20" t="s">
        <v>708</v>
      </c>
      <c r="G552" s="932" t="s">
        <v>19</v>
      </c>
      <c r="H552" s="911">
        <v>43951</v>
      </c>
      <c r="I552" s="901" t="s">
        <v>1557</v>
      </c>
      <c r="J552" s="185" t="s">
        <v>904</v>
      </c>
      <c r="K552" s="5" t="s">
        <v>26</v>
      </c>
      <c r="L552" s="5" t="s">
        <v>904</v>
      </c>
      <c r="M552" s="135">
        <v>44144</v>
      </c>
      <c r="N552" s="101"/>
      <c r="O552" s="336"/>
      <c r="P552" s="538" t="s">
        <v>101</v>
      </c>
      <c r="Q552" s="8" t="s">
        <v>102</v>
      </c>
      <c r="R552" s="8" t="s">
        <v>103</v>
      </c>
      <c r="S552" s="17" t="s">
        <v>248</v>
      </c>
      <c r="T552" s="17" t="s">
        <v>151</v>
      </c>
      <c r="U552" s="41" t="s">
        <v>297</v>
      </c>
      <c r="V552" s="27"/>
      <c r="W552" s="5" t="s">
        <v>14</v>
      </c>
      <c r="X552" s="38" t="s">
        <v>244</v>
      </c>
      <c r="Y552" s="15" t="s">
        <v>21</v>
      </c>
      <c r="Z552" s="22" t="s">
        <v>53</v>
      </c>
      <c r="AA552" s="4"/>
      <c r="AB552" s="4" t="s">
        <v>275</v>
      </c>
      <c r="AC552" s="20" t="s">
        <v>28</v>
      </c>
      <c r="AD552" s="6" t="str">
        <f t="shared" si="342"/>
        <v>710_73_1370_5_114_31_A</v>
      </c>
      <c r="AE552" s="5"/>
      <c r="AF552" s="45" t="str">
        <f t="shared" si="343"/>
        <v>710_73_1370_5_114_31  Grundriss Dach Planausschnitt 1 - Achse A-I / 1-9</v>
      </c>
    </row>
    <row r="553" spans="1:32" s="337" customFormat="1" ht="12.75" customHeight="1" x14ac:dyDescent="0.25">
      <c r="A553" s="28">
        <v>710</v>
      </c>
      <c r="B553" s="13">
        <v>73</v>
      </c>
      <c r="C553" s="7" t="s">
        <v>9</v>
      </c>
      <c r="D553" s="7" t="s">
        <v>98</v>
      </c>
      <c r="E553" s="20" t="s">
        <v>183</v>
      </c>
      <c r="F553" s="20" t="s">
        <v>709</v>
      </c>
      <c r="G553" s="932" t="s">
        <v>19</v>
      </c>
      <c r="H553" s="911">
        <v>43951</v>
      </c>
      <c r="I553" s="901" t="s">
        <v>1557</v>
      </c>
      <c r="J553" s="185" t="s">
        <v>904</v>
      </c>
      <c r="K553" s="5" t="s">
        <v>26</v>
      </c>
      <c r="L553" s="5" t="s">
        <v>904</v>
      </c>
      <c r="M553" s="135">
        <v>44144</v>
      </c>
      <c r="N553" s="5"/>
      <c r="O553" s="336"/>
      <c r="P553" s="538" t="s">
        <v>101</v>
      </c>
      <c r="Q553" s="8" t="s">
        <v>102</v>
      </c>
      <c r="R553" s="8" t="s">
        <v>103</v>
      </c>
      <c r="S553" s="17" t="s">
        <v>248</v>
      </c>
      <c r="T553" s="17" t="s">
        <v>151</v>
      </c>
      <c r="U553" s="41" t="s">
        <v>906</v>
      </c>
      <c r="V553" s="27"/>
      <c r="W553" s="5" t="s">
        <v>14</v>
      </c>
      <c r="X553" s="38" t="s">
        <v>244</v>
      </c>
      <c r="Y553" s="15" t="s">
        <v>21</v>
      </c>
      <c r="Z553" s="22" t="s">
        <v>53</v>
      </c>
      <c r="AA553" s="4"/>
      <c r="AB553" s="4" t="s">
        <v>275</v>
      </c>
      <c r="AC553" s="20" t="s">
        <v>294</v>
      </c>
      <c r="AD553" s="6" t="str">
        <f t="shared" si="342"/>
        <v>710_73_1370_5_114_32_A</v>
      </c>
      <c r="AE553" s="5"/>
      <c r="AF553" s="45" t="str">
        <f t="shared" si="343"/>
        <v>710_73_1370_5_114_32  Grundriss Dach Planausschnitt 2 - Achse I-O / 1-9</v>
      </c>
    </row>
    <row r="554" spans="1:32" s="885" customFormat="1" ht="12.75" customHeight="1" x14ac:dyDescent="0.25">
      <c r="A554" s="874">
        <v>710</v>
      </c>
      <c r="B554" s="791">
        <v>73</v>
      </c>
      <c r="C554" s="875" t="s">
        <v>9</v>
      </c>
      <c r="D554" s="875" t="s">
        <v>98</v>
      </c>
      <c r="E554" s="119" t="s">
        <v>183</v>
      </c>
      <c r="F554" s="119" t="s">
        <v>710</v>
      </c>
      <c r="G554" s="951" t="s">
        <v>19</v>
      </c>
      <c r="H554" s="918">
        <v>43951</v>
      </c>
      <c r="I554" s="937" t="s">
        <v>1556</v>
      </c>
      <c r="J554" s="856" t="s">
        <v>904</v>
      </c>
      <c r="K554" s="118" t="s">
        <v>26</v>
      </c>
      <c r="L554" s="118" t="s">
        <v>904</v>
      </c>
      <c r="M554" s="859"/>
      <c r="N554" s="859"/>
      <c r="O554" s="919"/>
      <c r="P554" s="959" t="s">
        <v>101</v>
      </c>
      <c r="Q554" s="878" t="s">
        <v>102</v>
      </c>
      <c r="R554" s="878" t="s">
        <v>103</v>
      </c>
      <c r="S554" s="879" t="s">
        <v>248</v>
      </c>
      <c r="T554" s="879" t="s">
        <v>151</v>
      </c>
      <c r="U554" s="960" t="s">
        <v>290</v>
      </c>
      <c r="V554" s="963"/>
      <c r="W554" s="118" t="s">
        <v>14</v>
      </c>
      <c r="X554" s="919" t="s">
        <v>244</v>
      </c>
      <c r="Y554" s="920" t="s">
        <v>21</v>
      </c>
      <c r="Z554" s="126" t="s">
        <v>53</v>
      </c>
      <c r="AA554" s="883"/>
      <c r="AB554" s="883" t="s">
        <v>275</v>
      </c>
      <c r="AC554" s="119" t="s">
        <v>28</v>
      </c>
      <c r="AD554" s="128" t="str">
        <f t="shared" si="342"/>
        <v>710_73_1370_5_114_33_A</v>
      </c>
      <c r="AE554" s="118"/>
      <c r="AF554" s="884" t="str">
        <f t="shared" si="343"/>
        <v>710_73_1370_5_114_33  Grundriss Dach Planausschnitt 3 - Achse N-Y / 1-9</v>
      </c>
    </row>
    <row r="555" spans="1:32" s="885" customFormat="1" ht="12.75" customHeight="1" x14ac:dyDescent="0.25">
      <c r="A555" s="874">
        <v>710</v>
      </c>
      <c r="B555" s="791">
        <v>73</v>
      </c>
      <c r="C555" s="875" t="s">
        <v>9</v>
      </c>
      <c r="D555" s="875" t="s">
        <v>98</v>
      </c>
      <c r="E555" s="119" t="s">
        <v>183</v>
      </c>
      <c r="F555" s="119" t="s">
        <v>710</v>
      </c>
      <c r="G555" s="951" t="s">
        <v>56</v>
      </c>
      <c r="H555" s="918">
        <v>44123</v>
      </c>
      <c r="I555" s="937" t="s">
        <v>1556</v>
      </c>
      <c r="J555" s="856" t="s">
        <v>904</v>
      </c>
      <c r="K555" s="118" t="s">
        <v>26</v>
      </c>
      <c r="L555" s="118" t="s">
        <v>904</v>
      </c>
      <c r="M555" s="859">
        <v>44144</v>
      </c>
      <c r="N555" s="859">
        <v>44125</v>
      </c>
      <c r="O555" s="919"/>
      <c r="P555" s="959" t="s">
        <v>101</v>
      </c>
      <c r="Q555" s="878" t="s">
        <v>102</v>
      </c>
      <c r="R555" s="878" t="s">
        <v>103</v>
      </c>
      <c r="S555" s="879" t="s">
        <v>248</v>
      </c>
      <c r="T555" s="879" t="s">
        <v>151</v>
      </c>
      <c r="U555" s="960" t="s">
        <v>290</v>
      </c>
      <c r="V555" s="963"/>
      <c r="W555" s="118" t="s">
        <v>14</v>
      </c>
      <c r="X555" s="919" t="s">
        <v>244</v>
      </c>
      <c r="Y555" s="920" t="s">
        <v>21</v>
      </c>
      <c r="Z555" s="126" t="s">
        <v>53</v>
      </c>
      <c r="AA555" s="883"/>
      <c r="AB555" s="883" t="s">
        <v>275</v>
      </c>
      <c r="AC555" s="119" t="s">
        <v>28</v>
      </c>
      <c r="AD555" s="128" t="str">
        <f t="shared" ref="AD555:AD557" si="350">IF(A555="","",A555&amp;"_"&amp;B555&amp;"_"&amp;C555&amp;"_"&amp;D555&amp;"_"&amp;E555&amp;"_"&amp;F555&amp;"_"&amp;G555)</f>
        <v>710_73_1370_5_114_33_B</v>
      </c>
      <c r="AE555" s="118"/>
      <c r="AF555" s="884" t="str">
        <f t="shared" ref="AF555:AF557" si="351">IF(A555="","",A555&amp;"_"&amp;B555&amp;"_"&amp;C555&amp;"_"&amp;D555&amp;"_"&amp;E555&amp;"_"&amp;F555&amp;"  "&amp;U555)</f>
        <v>710_73_1370_5_114_33  Grundriss Dach Planausschnitt 3 - Achse N-Y / 1-9</v>
      </c>
    </row>
    <row r="556" spans="1:32" s="885" customFormat="1" ht="12.75" customHeight="1" x14ac:dyDescent="0.25">
      <c r="A556" s="874">
        <v>710</v>
      </c>
      <c r="B556" s="791">
        <v>73</v>
      </c>
      <c r="C556" s="875" t="s">
        <v>9</v>
      </c>
      <c r="D556" s="875" t="s">
        <v>98</v>
      </c>
      <c r="E556" s="119" t="s">
        <v>183</v>
      </c>
      <c r="F556" s="119" t="s">
        <v>710</v>
      </c>
      <c r="G556" s="951" t="s">
        <v>54</v>
      </c>
      <c r="H556" s="918">
        <v>43912</v>
      </c>
      <c r="I556" s="937" t="s">
        <v>1556</v>
      </c>
      <c r="J556" s="856" t="s">
        <v>904</v>
      </c>
      <c r="K556" s="118" t="s">
        <v>26</v>
      </c>
      <c r="L556" s="118" t="s">
        <v>904</v>
      </c>
      <c r="M556" s="859">
        <v>44718</v>
      </c>
      <c r="N556" s="859"/>
      <c r="O556" s="919"/>
      <c r="P556" s="959" t="s">
        <v>101</v>
      </c>
      <c r="Q556" s="878" t="s">
        <v>102</v>
      </c>
      <c r="R556" s="878" t="s">
        <v>103</v>
      </c>
      <c r="S556" s="879" t="s">
        <v>248</v>
      </c>
      <c r="T556" s="879" t="s">
        <v>151</v>
      </c>
      <c r="U556" s="960" t="s">
        <v>290</v>
      </c>
      <c r="V556" s="963"/>
      <c r="W556" s="118" t="s">
        <v>14</v>
      </c>
      <c r="X556" s="919" t="s">
        <v>244</v>
      </c>
      <c r="Y556" s="920" t="s">
        <v>21</v>
      </c>
      <c r="Z556" s="126" t="s">
        <v>53</v>
      </c>
      <c r="AA556" s="883"/>
      <c r="AB556" s="883" t="s">
        <v>275</v>
      </c>
      <c r="AC556" s="119" t="s">
        <v>28</v>
      </c>
      <c r="AD556" s="128" t="str">
        <f t="shared" si="350"/>
        <v>710_73_1370_5_114_33_C</v>
      </c>
      <c r="AE556" s="118"/>
      <c r="AF556" s="884" t="str">
        <f t="shared" si="351"/>
        <v>710_73_1370_5_114_33  Grundriss Dach Planausschnitt 3 - Achse N-Y / 1-9</v>
      </c>
    </row>
    <row r="557" spans="1:32" s="885" customFormat="1" ht="12.75" customHeight="1" x14ac:dyDescent="0.25">
      <c r="A557" s="874">
        <v>710</v>
      </c>
      <c r="B557" s="791">
        <v>73</v>
      </c>
      <c r="C557" s="875" t="s">
        <v>9</v>
      </c>
      <c r="D557" s="875" t="s">
        <v>98</v>
      </c>
      <c r="E557" s="119" t="s">
        <v>183</v>
      </c>
      <c r="F557" s="119" t="s">
        <v>710</v>
      </c>
      <c r="G557" s="951" t="s">
        <v>752</v>
      </c>
      <c r="H557" s="918">
        <v>44957</v>
      </c>
      <c r="I557" s="937" t="s">
        <v>1556</v>
      </c>
      <c r="J557" s="856" t="s">
        <v>904</v>
      </c>
      <c r="K557" s="118" t="s">
        <v>26</v>
      </c>
      <c r="L557" s="118" t="s">
        <v>904</v>
      </c>
      <c r="M557" s="859">
        <v>44971</v>
      </c>
      <c r="N557" s="859"/>
      <c r="O557" s="919"/>
      <c r="P557" s="959" t="s">
        <v>101</v>
      </c>
      <c r="Q557" s="878" t="s">
        <v>102</v>
      </c>
      <c r="R557" s="878" t="s">
        <v>103</v>
      </c>
      <c r="S557" s="879" t="s">
        <v>248</v>
      </c>
      <c r="T557" s="879" t="s">
        <v>151</v>
      </c>
      <c r="U557" s="960" t="s">
        <v>290</v>
      </c>
      <c r="V557" s="963"/>
      <c r="W557" s="118" t="s">
        <v>14</v>
      </c>
      <c r="X557" s="919" t="s">
        <v>244</v>
      </c>
      <c r="Y557" s="920" t="s">
        <v>21</v>
      </c>
      <c r="Z557" s="126" t="s">
        <v>53</v>
      </c>
      <c r="AA557" s="883"/>
      <c r="AB557" s="883" t="s">
        <v>275</v>
      </c>
      <c r="AC557" s="119" t="s">
        <v>28</v>
      </c>
      <c r="AD557" s="128" t="str">
        <f t="shared" si="350"/>
        <v>710_73_1370_5_114_33_D</v>
      </c>
      <c r="AE557" s="118"/>
      <c r="AF557" s="884" t="str">
        <f t="shared" si="351"/>
        <v>710_73_1370_5_114_33  Grundriss Dach Planausschnitt 3 - Achse N-Y / 1-9</v>
      </c>
    </row>
    <row r="558" spans="1:32" s="337" customFormat="1" ht="12.75" customHeight="1" x14ac:dyDescent="0.25">
      <c r="A558" s="28">
        <v>710</v>
      </c>
      <c r="B558" s="13">
        <v>73</v>
      </c>
      <c r="C558" s="7" t="s">
        <v>9</v>
      </c>
      <c r="D558" s="7" t="s">
        <v>98</v>
      </c>
      <c r="E558" s="20" t="s">
        <v>183</v>
      </c>
      <c r="F558" s="20" t="s">
        <v>710</v>
      </c>
      <c r="G558" s="932" t="s">
        <v>961</v>
      </c>
      <c r="H558" s="911">
        <v>44987</v>
      </c>
      <c r="I558" s="901" t="s">
        <v>1557</v>
      </c>
      <c r="J558" s="185" t="s">
        <v>904</v>
      </c>
      <c r="K558" s="5" t="s">
        <v>26</v>
      </c>
      <c r="L558" s="5" t="s">
        <v>904</v>
      </c>
      <c r="M558" s="135">
        <v>45002</v>
      </c>
      <c r="N558" s="101"/>
      <c r="O558" s="336"/>
      <c r="P558" s="538" t="s">
        <v>101</v>
      </c>
      <c r="Q558" s="8" t="s">
        <v>102</v>
      </c>
      <c r="R558" s="8" t="s">
        <v>103</v>
      </c>
      <c r="S558" s="17" t="s">
        <v>248</v>
      </c>
      <c r="T558" s="17" t="s">
        <v>151</v>
      </c>
      <c r="U558" s="41" t="s">
        <v>290</v>
      </c>
      <c r="V558" s="27"/>
      <c r="W558" s="5" t="s">
        <v>14</v>
      </c>
      <c r="X558" s="38" t="s">
        <v>244</v>
      </c>
      <c r="Y558" s="15" t="s">
        <v>21</v>
      </c>
      <c r="Z558" s="22" t="s">
        <v>53</v>
      </c>
      <c r="AA558" s="4"/>
      <c r="AB558" s="4" t="s">
        <v>275</v>
      </c>
      <c r="AC558" s="20" t="s">
        <v>28</v>
      </c>
      <c r="AD558" s="6" t="str">
        <f t="shared" si="342"/>
        <v>710_73_1370_5_114_33_E</v>
      </c>
      <c r="AE558" s="5"/>
      <c r="AF558" s="45" t="str">
        <f t="shared" si="343"/>
        <v>710_73_1370_5_114_33  Grundriss Dach Planausschnitt 3 - Achse N-Y / 1-9</v>
      </c>
    </row>
    <row r="559" spans="1:32" s="885" customFormat="1" ht="12.75" customHeight="1" x14ac:dyDescent="0.25">
      <c r="A559" s="874">
        <v>710</v>
      </c>
      <c r="B559" s="791">
        <v>73</v>
      </c>
      <c r="C559" s="875" t="s">
        <v>9</v>
      </c>
      <c r="D559" s="875" t="s">
        <v>98</v>
      </c>
      <c r="E559" s="119" t="s">
        <v>183</v>
      </c>
      <c r="F559" s="119" t="s">
        <v>711</v>
      </c>
      <c r="G559" s="951" t="s">
        <v>19</v>
      </c>
      <c r="H559" s="918">
        <v>43951</v>
      </c>
      <c r="I559" s="937" t="s">
        <v>1556</v>
      </c>
      <c r="J559" s="856" t="s">
        <v>904</v>
      </c>
      <c r="K559" s="118" t="s">
        <v>26</v>
      </c>
      <c r="L559" s="118" t="s">
        <v>904</v>
      </c>
      <c r="M559" s="859"/>
      <c r="N559" s="859"/>
      <c r="O559" s="919"/>
      <c r="P559" s="959" t="s">
        <v>101</v>
      </c>
      <c r="Q559" s="878" t="s">
        <v>102</v>
      </c>
      <c r="R559" s="878" t="s">
        <v>103</v>
      </c>
      <c r="S559" s="879" t="s">
        <v>248</v>
      </c>
      <c r="T559" s="879" t="s">
        <v>151</v>
      </c>
      <c r="U559" s="960" t="s">
        <v>291</v>
      </c>
      <c r="V559" s="963"/>
      <c r="W559" s="118" t="s">
        <v>14</v>
      </c>
      <c r="X559" s="919" t="s">
        <v>244</v>
      </c>
      <c r="Y559" s="920" t="s">
        <v>21</v>
      </c>
      <c r="Z559" s="126" t="s">
        <v>53</v>
      </c>
      <c r="AA559" s="883"/>
      <c r="AB559" s="883" t="s">
        <v>275</v>
      </c>
      <c r="AC559" s="119" t="s">
        <v>28</v>
      </c>
      <c r="AD559" s="128" t="str">
        <f t="shared" si="342"/>
        <v>710_73_1370_5_114_34_A</v>
      </c>
      <c r="AE559" s="118"/>
      <c r="AF559" s="884" t="str">
        <f t="shared" si="343"/>
        <v>710_73_1370_5_114_34  Grundriss Dach Planausschnitt 4 - Achse N-Y / 6-19</v>
      </c>
    </row>
    <row r="560" spans="1:32" s="885" customFormat="1" ht="12.75" customHeight="1" x14ac:dyDescent="0.25">
      <c r="A560" s="874">
        <v>710</v>
      </c>
      <c r="B560" s="791">
        <v>73</v>
      </c>
      <c r="C560" s="875" t="s">
        <v>9</v>
      </c>
      <c r="D560" s="875" t="s">
        <v>98</v>
      </c>
      <c r="E560" s="119" t="s">
        <v>183</v>
      </c>
      <c r="F560" s="119" t="s">
        <v>711</v>
      </c>
      <c r="G560" s="951" t="s">
        <v>56</v>
      </c>
      <c r="H560" s="918">
        <v>44123</v>
      </c>
      <c r="I560" s="937" t="s">
        <v>1556</v>
      </c>
      <c r="J560" s="856" t="s">
        <v>904</v>
      </c>
      <c r="K560" s="118" t="s">
        <v>26</v>
      </c>
      <c r="L560" s="118" t="s">
        <v>904</v>
      </c>
      <c r="M560" s="859">
        <v>44144</v>
      </c>
      <c r="N560" s="859">
        <v>44125</v>
      </c>
      <c r="O560" s="919"/>
      <c r="P560" s="959" t="s">
        <v>101</v>
      </c>
      <c r="Q560" s="878" t="s">
        <v>102</v>
      </c>
      <c r="R560" s="878" t="s">
        <v>103</v>
      </c>
      <c r="S560" s="879" t="s">
        <v>248</v>
      </c>
      <c r="T560" s="879" t="s">
        <v>151</v>
      </c>
      <c r="U560" s="960" t="s">
        <v>291</v>
      </c>
      <c r="V560" s="963"/>
      <c r="W560" s="118" t="s">
        <v>14</v>
      </c>
      <c r="X560" s="919" t="s">
        <v>244</v>
      </c>
      <c r="Y560" s="920" t="s">
        <v>21</v>
      </c>
      <c r="Z560" s="126" t="s">
        <v>53</v>
      </c>
      <c r="AA560" s="883"/>
      <c r="AB560" s="883" t="s">
        <v>275</v>
      </c>
      <c r="AC560" s="119" t="s">
        <v>28</v>
      </c>
      <c r="AD560" s="128" t="str">
        <f t="shared" ref="AD560:AD562" si="352">IF(A560="","",A560&amp;"_"&amp;B560&amp;"_"&amp;C560&amp;"_"&amp;D560&amp;"_"&amp;E560&amp;"_"&amp;F560&amp;"_"&amp;G560)</f>
        <v>710_73_1370_5_114_34_B</v>
      </c>
      <c r="AE560" s="118"/>
      <c r="AF560" s="884" t="str">
        <f t="shared" ref="AF560:AF562" si="353">IF(A560="","",A560&amp;"_"&amp;B560&amp;"_"&amp;C560&amp;"_"&amp;D560&amp;"_"&amp;E560&amp;"_"&amp;F560&amp;"  "&amp;U560)</f>
        <v>710_73_1370_5_114_34  Grundriss Dach Planausschnitt 4 - Achse N-Y / 6-19</v>
      </c>
    </row>
    <row r="561" spans="1:32" s="885" customFormat="1" ht="12.75" customHeight="1" x14ac:dyDescent="0.25">
      <c r="A561" s="874">
        <v>710</v>
      </c>
      <c r="B561" s="791">
        <v>73</v>
      </c>
      <c r="C561" s="875" t="s">
        <v>9</v>
      </c>
      <c r="D561" s="875" t="s">
        <v>98</v>
      </c>
      <c r="E561" s="119" t="s">
        <v>183</v>
      </c>
      <c r="F561" s="119" t="s">
        <v>711</v>
      </c>
      <c r="G561" s="951" t="s">
        <v>54</v>
      </c>
      <c r="H561" s="918">
        <v>43912</v>
      </c>
      <c r="I561" s="937" t="s">
        <v>1556</v>
      </c>
      <c r="J561" s="856" t="s">
        <v>904</v>
      </c>
      <c r="K561" s="118" t="s">
        <v>26</v>
      </c>
      <c r="L561" s="118" t="s">
        <v>904</v>
      </c>
      <c r="M561" s="859">
        <v>44718</v>
      </c>
      <c r="N561" s="859"/>
      <c r="O561" s="919"/>
      <c r="P561" s="959" t="s">
        <v>101</v>
      </c>
      <c r="Q561" s="878" t="s">
        <v>102</v>
      </c>
      <c r="R561" s="878" t="s">
        <v>103</v>
      </c>
      <c r="S561" s="879" t="s">
        <v>248</v>
      </c>
      <c r="T561" s="879" t="s">
        <v>151</v>
      </c>
      <c r="U561" s="960" t="s">
        <v>291</v>
      </c>
      <c r="V561" s="963"/>
      <c r="W561" s="118" t="s">
        <v>14</v>
      </c>
      <c r="X561" s="919" t="s">
        <v>244</v>
      </c>
      <c r="Y561" s="920" t="s">
        <v>21</v>
      </c>
      <c r="Z561" s="126" t="s">
        <v>53</v>
      </c>
      <c r="AA561" s="883"/>
      <c r="AB561" s="883" t="s">
        <v>275</v>
      </c>
      <c r="AC561" s="119" t="s">
        <v>28</v>
      </c>
      <c r="AD561" s="128" t="str">
        <f t="shared" si="352"/>
        <v>710_73_1370_5_114_34_C</v>
      </c>
      <c r="AE561" s="118"/>
      <c r="AF561" s="884" t="str">
        <f t="shared" si="353"/>
        <v>710_73_1370_5_114_34  Grundriss Dach Planausschnitt 4 - Achse N-Y / 6-19</v>
      </c>
    </row>
    <row r="562" spans="1:32" s="885" customFormat="1" ht="12.75" customHeight="1" x14ac:dyDescent="0.25">
      <c r="A562" s="874">
        <v>710</v>
      </c>
      <c r="B562" s="791">
        <v>73</v>
      </c>
      <c r="C562" s="875" t="s">
        <v>9</v>
      </c>
      <c r="D562" s="875" t="s">
        <v>98</v>
      </c>
      <c r="E562" s="119" t="s">
        <v>183</v>
      </c>
      <c r="F562" s="119" t="s">
        <v>711</v>
      </c>
      <c r="G562" s="951" t="s">
        <v>752</v>
      </c>
      <c r="H562" s="918">
        <v>44957</v>
      </c>
      <c r="I562" s="937" t="s">
        <v>1556</v>
      </c>
      <c r="J562" s="856" t="s">
        <v>904</v>
      </c>
      <c r="K562" s="118" t="s">
        <v>26</v>
      </c>
      <c r="L562" s="118" t="s">
        <v>904</v>
      </c>
      <c r="M562" s="859">
        <v>44971</v>
      </c>
      <c r="N562" s="859"/>
      <c r="O562" s="919"/>
      <c r="P562" s="959" t="s">
        <v>101</v>
      </c>
      <c r="Q562" s="878" t="s">
        <v>102</v>
      </c>
      <c r="R562" s="878" t="s">
        <v>103</v>
      </c>
      <c r="S562" s="879" t="s">
        <v>248</v>
      </c>
      <c r="T562" s="879" t="s">
        <v>151</v>
      </c>
      <c r="U562" s="960" t="s">
        <v>291</v>
      </c>
      <c r="V562" s="963"/>
      <c r="W562" s="118" t="s">
        <v>14</v>
      </c>
      <c r="X562" s="919" t="s">
        <v>244</v>
      </c>
      <c r="Y562" s="920" t="s">
        <v>21</v>
      </c>
      <c r="Z562" s="126" t="s">
        <v>53</v>
      </c>
      <c r="AA562" s="883"/>
      <c r="AB562" s="883" t="s">
        <v>275</v>
      </c>
      <c r="AC562" s="119" t="s">
        <v>28</v>
      </c>
      <c r="AD562" s="128" t="str">
        <f t="shared" si="352"/>
        <v>710_73_1370_5_114_34_D</v>
      </c>
      <c r="AE562" s="118"/>
      <c r="AF562" s="884" t="str">
        <f t="shared" si="353"/>
        <v>710_73_1370_5_114_34  Grundriss Dach Planausschnitt 4 - Achse N-Y / 6-19</v>
      </c>
    </row>
    <row r="563" spans="1:32" s="337" customFormat="1" ht="12.75" customHeight="1" x14ac:dyDescent="0.25">
      <c r="A563" s="28">
        <v>710</v>
      </c>
      <c r="B563" s="13">
        <v>73</v>
      </c>
      <c r="C563" s="7" t="s">
        <v>9</v>
      </c>
      <c r="D563" s="7" t="s">
        <v>98</v>
      </c>
      <c r="E563" s="20" t="s">
        <v>183</v>
      </c>
      <c r="F563" s="20" t="s">
        <v>711</v>
      </c>
      <c r="G563" s="932" t="s">
        <v>961</v>
      </c>
      <c r="H563" s="911">
        <v>44987</v>
      </c>
      <c r="I563" s="901" t="s">
        <v>1557</v>
      </c>
      <c r="J563" s="185" t="s">
        <v>904</v>
      </c>
      <c r="K563" s="5" t="s">
        <v>26</v>
      </c>
      <c r="L563" s="5" t="s">
        <v>904</v>
      </c>
      <c r="M563" s="135">
        <v>45002</v>
      </c>
      <c r="N563" s="101"/>
      <c r="O563" s="336"/>
      <c r="P563" s="538" t="s">
        <v>101</v>
      </c>
      <c r="Q563" s="8" t="s">
        <v>102</v>
      </c>
      <c r="R563" s="8" t="s">
        <v>103</v>
      </c>
      <c r="S563" s="17" t="s">
        <v>248</v>
      </c>
      <c r="T563" s="17" t="s">
        <v>151</v>
      </c>
      <c r="U563" s="41" t="s">
        <v>291</v>
      </c>
      <c r="V563" s="27"/>
      <c r="W563" s="5" t="s">
        <v>14</v>
      </c>
      <c r="X563" s="38" t="s">
        <v>244</v>
      </c>
      <c r="Y563" s="15" t="s">
        <v>21</v>
      </c>
      <c r="Z563" s="22" t="s">
        <v>53</v>
      </c>
      <c r="AA563" s="4"/>
      <c r="AB563" s="4" t="s">
        <v>275</v>
      </c>
      <c r="AC563" s="20" t="s">
        <v>28</v>
      </c>
      <c r="AD563" s="6" t="str">
        <f t="shared" si="342"/>
        <v>710_73_1370_5_114_34_E</v>
      </c>
      <c r="AE563" s="5"/>
      <c r="AF563" s="45" t="str">
        <f t="shared" si="343"/>
        <v>710_73_1370_5_114_34  Grundriss Dach Planausschnitt 4 - Achse N-Y / 6-19</v>
      </c>
    </row>
    <row r="564" spans="1:32" s="337" customFormat="1" ht="12.75" customHeight="1" x14ac:dyDescent="0.25">
      <c r="A564" s="28">
        <v>710</v>
      </c>
      <c r="B564" s="13">
        <v>73</v>
      </c>
      <c r="C564" s="7" t="s">
        <v>9</v>
      </c>
      <c r="D564" s="7" t="s">
        <v>98</v>
      </c>
      <c r="E564" s="20" t="s">
        <v>183</v>
      </c>
      <c r="F564" s="20" t="s">
        <v>712</v>
      </c>
      <c r="G564" s="932" t="s">
        <v>19</v>
      </c>
      <c r="H564" s="911">
        <v>43951</v>
      </c>
      <c r="I564" s="901" t="s">
        <v>1557</v>
      </c>
      <c r="J564" s="185" t="s">
        <v>904</v>
      </c>
      <c r="K564" s="5" t="s">
        <v>26</v>
      </c>
      <c r="L564" s="5" t="s">
        <v>904</v>
      </c>
      <c r="M564" s="135">
        <v>44144</v>
      </c>
      <c r="N564" s="101"/>
      <c r="O564" s="336"/>
      <c r="P564" s="538" t="s">
        <v>101</v>
      </c>
      <c r="Q564" s="8" t="s">
        <v>102</v>
      </c>
      <c r="R564" s="8" t="s">
        <v>103</v>
      </c>
      <c r="S564" s="17" t="s">
        <v>248</v>
      </c>
      <c r="T564" s="17" t="s">
        <v>151</v>
      </c>
      <c r="U564" s="41" t="s">
        <v>907</v>
      </c>
      <c r="V564" s="27"/>
      <c r="W564" s="5" t="s">
        <v>14</v>
      </c>
      <c r="X564" s="38" t="s">
        <v>244</v>
      </c>
      <c r="Y564" s="15" t="s">
        <v>21</v>
      </c>
      <c r="Z564" s="22" t="s">
        <v>53</v>
      </c>
      <c r="AA564" s="4"/>
      <c r="AB564" s="4" t="s">
        <v>275</v>
      </c>
      <c r="AC564" s="20" t="s">
        <v>294</v>
      </c>
      <c r="AD564" s="6" t="str">
        <f t="shared" si="342"/>
        <v>710_73_1370_5_114_35_A</v>
      </c>
      <c r="AE564" s="5"/>
      <c r="AF564" s="45" t="str">
        <f t="shared" si="343"/>
        <v>710_73_1370_5_114_35  Grundriss Dach Planausschnitt 5 - Achse I-O / 6-19</v>
      </c>
    </row>
    <row r="565" spans="1:32" s="337" customFormat="1" ht="12.75" customHeight="1" x14ac:dyDescent="0.25">
      <c r="A565" s="28">
        <v>710</v>
      </c>
      <c r="B565" s="13">
        <v>73</v>
      </c>
      <c r="C565" s="7" t="s">
        <v>9</v>
      </c>
      <c r="D565" s="7" t="s">
        <v>98</v>
      </c>
      <c r="E565" s="20" t="s">
        <v>183</v>
      </c>
      <c r="F565" s="20" t="s">
        <v>836</v>
      </c>
      <c r="G565" s="932" t="s">
        <v>19</v>
      </c>
      <c r="H565" s="911">
        <v>43951</v>
      </c>
      <c r="I565" s="901" t="s">
        <v>1557</v>
      </c>
      <c r="J565" s="185" t="s">
        <v>904</v>
      </c>
      <c r="K565" s="5" t="s">
        <v>26</v>
      </c>
      <c r="L565" s="5" t="s">
        <v>904</v>
      </c>
      <c r="M565" s="135">
        <v>44144</v>
      </c>
      <c r="N565" s="5"/>
      <c r="O565" s="336"/>
      <c r="P565" s="538" t="s">
        <v>101</v>
      </c>
      <c r="Q565" s="8" t="s">
        <v>102</v>
      </c>
      <c r="R565" s="8" t="s">
        <v>103</v>
      </c>
      <c r="S565" s="17" t="s">
        <v>248</v>
      </c>
      <c r="T565" s="17" t="s">
        <v>151</v>
      </c>
      <c r="U565" s="41" t="s">
        <v>298</v>
      </c>
      <c r="V565" s="27"/>
      <c r="W565" s="5" t="s">
        <v>14</v>
      </c>
      <c r="X565" s="38" t="s">
        <v>244</v>
      </c>
      <c r="Y565" s="15" t="s">
        <v>21</v>
      </c>
      <c r="Z565" s="22" t="s">
        <v>53</v>
      </c>
      <c r="AA565" s="4"/>
      <c r="AB565" s="4" t="s">
        <v>275</v>
      </c>
      <c r="AC565" s="20" t="s">
        <v>28</v>
      </c>
      <c r="AD565" s="6" t="str">
        <f t="shared" si="342"/>
        <v>710_73_1370_5_114_36_A</v>
      </c>
      <c r="AE565" s="5"/>
      <c r="AF565" s="45" t="str">
        <f t="shared" si="343"/>
        <v>710_73_1370_5_114_36  Grundriss Dach Planausschnitt 6 - Achse A-I / 6-19</v>
      </c>
    </row>
    <row r="566" spans="1:32" s="885" customFormat="1" ht="12.75" customHeight="1" x14ac:dyDescent="0.25">
      <c r="A566" s="874">
        <v>710</v>
      </c>
      <c r="B566" s="791">
        <v>73</v>
      </c>
      <c r="C566" s="875" t="s">
        <v>9</v>
      </c>
      <c r="D566" s="875" t="s">
        <v>98</v>
      </c>
      <c r="E566" s="119" t="s">
        <v>183</v>
      </c>
      <c r="F566" s="119" t="s">
        <v>840</v>
      </c>
      <c r="G566" s="951" t="s">
        <v>19</v>
      </c>
      <c r="H566" s="918">
        <v>44123</v>
      </c>
      <c r="I566" s="937" t="s">
        <v>1556</v>
      </c>
      <c r="J566" s="856" t="s">
        <v>904</v>
      </c>
      <c r="K566" s="118" t="s">
        <v>26</v>
      </c>
      <c r="L566" s="118" t="s">
        <v>904</v>
      </c>
      <c r="M566" s="859">
        <v>44144</v>
      </c>
      <c r="N566" s="859">
        <v>44125</v>
      </c>
      <c r="O566" s="919"/>
      <c r="P566" s="959" t="s">
        <v>101</v>
      </c>
      <c r="Q566" s="878" t="s">
        <v>102</v>
      </c>
      <c r="R566" s="878" t="s">
        <v>103</v>
      </c>
      <c r="S566" s="879" t="s">
        <v>248</v>
      </c>
      <c r="T566" s="879" t="s">
        <v>151</v>
      </c>
      <c r="U566" s="960" t="s">
        <v>916</v>
      </c>
      <c r="V566" s="963"/>
      <c r="W566" s="118" t="s">
        <v>14</v>
      </c>
      <c r="X566" s="919" t="s">
        <v>244</v>
      </c>
      <c r="Y566" s="920" t="s">
        <v>21</v>
      </c>
      <c r="Z566" s="126"/>
      <c r="AA566" s="883"/>
      <c r="AB566" s="883" t="s">
        <v>275</v>
      </c>
      <c r="AC566" s="119" t="s">
        <v>28</v>
      </c>
      <c r="AD566" s="128" t="str">
        <f t="shared" ref="AD566:AD567" si="354">IF(A566="","",A566&amp;"_"&amp;B566&amp;"_"&amp;C566&amp;"_"&amp;D566&amp;"_"&amp;E566&amp;"_"&amp;F566&amp;"_"&amp;G566)</f>
        <v>710_73_1370_5_114_40_A</v>
      </c>
      <c r="AE566" s="118"/>
      <c r="AF566" s="884" t="str">
        <f t="shared" ref="AF566:AF567" si="355">IF(A566="","",A566&amp;"_"&amp;B566&amp;"_"&amp;C566&amp;"_"&amp;D566&amp;"_"&amp;E566&amp;"_"&amp;F566&amp;"  "&amp;U566)</f>
        <v>710_73_1370_5_114_40  Schnitte Kältetechnik</v>
      </c>
    </row>
    <row r="567" spans="1:32" s="885" customFormat="1" ht="12.75" customHeight="1" x14ac:dyDescent="0.25">
      <c r="A567" s="874">
        <v>710</v>
      </c>
      <c r="B567" s="791">
        <v>73</v>
      </c>
      <c r="C567" s="875" t="s">
        <v>9</v>
      </c>
      <c r="D567" s="875" t="s">
        <v>98</v>
      </c>
      <c r="E567" s="119" t="s">
        <v>183</v>
      </c>
      <c r="F567" s="119" t="s">
        <v>840</v>
      </c>
      <c r="G567" s="951" t="s">
        <v>56</v>
      </c>
      <c r="H567" s="918">
        <v>44642</v>
      </c>
      <c r="I567" s="937" t="s">
        <v>1556</v>
      </c>
      <c r="J567" s="856" t="s">
        <v>904</v>
      </c>
      <c r="K567" s="118" t="s">
        <v>26</v>
      </c>
      <c r="L567" s="118" t="s">
        <v>904</v>
      </c>
      <c r="M567" s="859">
        <v>44718</v>
      </c>
      <c r="N567" s="859"/>
      <c r="O567" s="919"/>
      <c r="P567" s="959" t="s">
        <v>101</v>
      </c>
      <c r="Q567" s="878" t="s">
        <v>102</v>
      </c>
      <c r="R567" s="878" t="s">
        <v>103</v>
      </c>
      <c r="S567" s="879" t="s">
        <v>248</v>
      </c>
      <c r="T567" s="879" t="s">
        <v>151</v>
      </c>
      <c r="U567" s="960" t="s">
        <v>916</v>
      </c>
      <c r="V567" s="963"/>
      <c r="W567" s="118" t="s">
        <v>14</v>
      </c>
      <c r="X567" s="919" t="s">
        <v>244</v>
      </c>
      <c r="Y567" s="920" t="s">
        <v>21</v>
      </c>
      <c r="Z567" s="126"/>
      <c r="AA567" s="883"/>
      <c r="AB567" s="883" t="s">
        <v>275</v>
      </c>
      <c r="AC567" s="119" t="s">
        <v>28</v>
      </c>
      <c r="AD567" s="128" t="str">
        <f t="shared" si="354"/>
        <v>710_73_1370_5_114_40_B</v>
      </c>
      <c r="AE567" s="118"/>
      <c r="AF567" s="884" t="str">
        <f t="shared" si="355"/>
        <v>710_73_1370_5_114_40  Schnitte Kältetechnik</v>
      </c>
    </row>
    <row r="568" spans="1:32" s="337" customFormat="1" ht="12.75" customHeight="1" x14ac:dyDescent="0.25">
      <c r="A568" s="28">
        <v>710</v>
      </c>
      <c r="B568" s="13">
        <v>73</v>
      </c>
      <c r="C568" s="7" t="s">
        <v>9</v>
      </c>
      <c r="D568" s="7" t="s">
        <v>98</v>
      </c>
      <c r="E568" s="20" t="s">
        <v>183</v>
      </c>
      <c r="F568" s="20" t="s">
        <v>840</v>
      </c>
      <c r="G568" s="932" t="s">
        <v>54</v>
      </c>
      <c r="H568" s="911">
        <v>44957</v>
      </c>
      <c r="I568" s="901" t="s">
        <v>1557</v>
      </c>
      <c r="J568" s="185" t="s">
        <v>904</v>
      </c>
      <c r="K568" s="5" t="s">
        <v>26</v>
      </c>
      <c r="L568" s="5" t="s">
        <v>904</v>
      </c>
      <c r="M568" s="135">
        <v>44971</v>
      </c>
      <c r="N568" s="101"/>
      <c r="O568" s="336"/>
      <c r="P568" s="538" t="s">
        <v>101</v>
      </c>
      <c r="Q568" s="8" t="s">
        <v>102</v>
      </c>
      <c r="R568" s="8" t="s">
        <v>103</v>
      </c>
      <c r="S568" s="17" t="s">
        <v>248</v>
      </c>
      <c r="T568" s="17" t="s">
        <v>151</v>
      </c>
      <c r="U568" s="41" t="s">
        <v>916</v>
      </c>
      <c r="V568" s="27"/>
      <c r="W568" s="5" t="s">
        <v>14</v>
      </c>
      <c r="X568" s="38" t="s">
        <v>244</v>
      </c>
      <c r="Y568" s="15" t="s">
        <v>21</v>
      </c>
      <c r="Z568" s="22"/>
      <c r="AA568" s="4"/>
      <c r="AB568" s="4" t="s">
        <v>275</v>
      </c>
      <c r="AC568" s="20" t="s">
        <v>28</v>
      </c>
      <c r="AD568" s="6" t="str">
        <f t="shared" si="342"/>
        <v>710_73_1370_5_114_40_C</v>
      </c>
      <c r="AE568" s="5"/>
      <c r="AF568" s="45" t="str">
        <f t="shared" si="343"/>
        <v>710_73_1370_5_114_40  Schnitte Kältetechnik</v>
      </c>
    </row>
    <row r="569" spans="1:32" s="885" customFormat="1" ht="12.75" customHeight="1" x14ac:dyDescent="0.25">
      <c r="A569" s="874">
        <v>710</v>
      </c>
      <c r="B569" s="791">
        <v>73</v>
      </c>
      <c r="C569" s="875" t="s">
        <v>9</v>
      </c>
      <c r="D569" s="875" t="s">
        <v>98</v>
      </c>
      <c r="E569" s="119" t="s">
        <v>181</v>
      </c>
      <c r="F569" s="119" t="s">
        <v>25</v>
      </c>
      <c r="G569" s="951" t="s">
        <v>19</v>
      </c>
      <c r="H569" s="918">
        <v>43951</v>
      </c>
      <c r="I569" s="937" t="s">
        <v>1556</v>
      </c>
      <c r="J569" s="856" t="s">
        <v>904</v>
      </c>
      <c r="K569" s="118" t="s">
        <v>26</v>
      </c>
      <c r="L569" s="118" t="s">
        <v>904</v>
      </c>
      <c r="M569" s="859"/>
      <c r="N569" s="859"/>
      <c r="O569" s="919"/>
      <c r="P569" s="959" t="s">
        <v>101</v>
      </c>
      <c r="Q569" s="878" t="s">
        <v>102</v>
      </c>
      <c r="R569" s="878" t="s">
        <v>103</v>
      </c>
      <c r="S569" s="879" t="s">
        <v>248</v>
      </c>
      <c r="T569" s="879" t="s">
        <v>151</v>
      </c>
      <c r="U569" s="960" t="s">
        <v>148</v>
      </c>
      <c r="V569" s="963"/>
      <c r="W569" s="118" t="s">
        <v>14</v>
      </c>
      <c r="X569" s="919" t="s">
        <v>244</v>
      </c>
      <c r="Y569" s="920" t="s">
        <v>21</v>
      </c>
      <c r="Z569" s="126" t="s">
        <v>32</v>
      </c>
      <c r="AA569" s="883"/>
      <c r="AB569" s="883" t="s">
        <v>275</v>
      </c>
      <c r="AC569" s="119" t="s">
        <v>28</v>
      </c>
      <c r="AD569" s="128" t="str">
        <f t="shared" si="342"/>
        <v>710_73_1370_5_314_01_A</v>
      </c>
      <c r="AE569" s="118"/>
      <c r="AF569" s="884" t="str">
        <f t="shared" si="343"/>
        <v>710_73_1370_5_314_01  Schema</v>
      </c>
    </row>
    <row r="570" spans="1:32" s="885" customFormat="1" ht="12.75" customHeight="1" x14ac:dyDescent="0.25">
      <c r="A570" s="874">
        <v>710</v>
      </c>
      <c r="B570" s="791">
        <v>73</v>
      </c>
      <c r="C570" s="875" t="s">
        <v>9</v>
      </c>
      <c r="D570" s="875" t="s">
        <v>98</v>
      </c>
      <c r="E570" s="119" t="s">
        <v>181</v>
      </c>
      <c r="F570" s="119" t="s">
        <v>25</v>
      </c>
      <c r="G570" s="951" t="s">
        <v>56</v>
      </c>
      <c r="H570" s="918">
        <v>44048</v>
      </c>
      <c r="I570" s="937" t="s">
        <v>1556</v>
      </c>
      <c r="J570" s="856" t="s">
        <v>904</v>
      </c>
      <c r="K570" s="118" t="s">
        <v>26</v>
      </c>
      <c r="L570" s="118" t="s">
        <v>904</v>
      </c>
      <c r="M570" s="859"/>
      <c r="N570" s="859"/>
      <c r="O570" s="919"/>
      <c r="P570" s="959" t="s">
        <v>101</v>
      </c>
      <c r="Q570" s="878" t="s">
        <v>102</v>
      </c>
      <c r="R570" s="878" t="s">
        <v>103</v>
      </c>
      <c r="S570" s="879" t="s">
        <v>248</v>
      </c>
      <c r="T570" s="879" t="s">
        <v>151</v>
      </c>
      <c r="U570" s="960" t="s">
        <v>148</v>
      </c>
      <c r="V570" s="963"/>
      <c r="W570" s="118" t="s">
        <v>14</v>
      </c>
      <c r="X570" s="919" t="s">
        <v>244</v>
      </c>
      <c r="Y570" s="920" t="s">
        <v>21</v>
      </c>
      <c r="Z570" s="126" t="s">
        <v>32</v>
      </c>
      <c r="AA570" s="883"/>
      <c r="AB570" s="883" t="s">
        <v>275</v>
      </c>
      <c r="AC570" s="119" t="s">
        <v>28</v>
      </c>
      <c r="AD570" s="128" t="str">
        <f t="shared" ref="AD570" si="356">IF(A570="","",A570&amp;"_"&amp;B570&amp;"_"&amp;C570&amp;"_"&amp;D570&amp;"_"&amp;E570&amp;"_"&amp;F570&amp;"_"&amp;G570)</f>
        <v>710_73_1370_5_314_01_B</v>
      </c>
      <c r="AE570" s="118"/>
      <c r="AF570" s="884" t="str">
        <f t="shared" ref="AF570" si="357">IF(A570="","",A570&amp;"_"&amp;B570&amp;"_"&amp;C570&amp;"_"&amp;D570&amp;"_"&amp;E570&amp;"_"&amp;F570&amp;"  "&amp;U570)</f>
        <v>710_73_1370_5_314_01  Schema</v>
      </c>
    </row>
    <row r="571" spans="1:32" s="885" customFormat="1" ht="12.75" customHeight="1" x14ac:dyDescent="0.25">
      <c r="A571" s="874">
        <v>710</v>
      </c>
      <c r="B571" s="791">
        <v>73</v>
      </c>
      <c r="C571" s="875" t="s">
        <v>9</v>
      </c>
      <c r="D571" s="875" t="s">
        <v>98</v>
      </c>
      <c r="E571" s="119" t="s">
        <v>181</v>
      </c>
      <c r="F571" s="119" t="s">
        <v>25</v>
      </c>
      <c r="G571" s="951" t="s">
        <v>54</v>
      </c>
      <c r="H571" s="918">
        <v>44123</v>
      </c>
      <c r="I571" s="937" t="s">
        <v>1556</v>
      </c>
      <c r="J571" s="856" t="s">
        <v>904</v>
      </c>
      <c r="K571" s="118" t="s">
        <v>26</v>
      </c>
      <c r="L571" s="118" t="s">
        <v>904</v>
      </c>
      <c r="M571" s="859">
        <v>44144</v>
      </c>
      <c r="N571" s="859">
        <v>44125</v>
      </c>
      <c r="O571" s="919"/>
      <c r="P571" s="959" t="s">
        <v>101</v>
      </c>
      <c r="Q571" s="878" t="s">
        <v>102</v>
      </c>
      <c r="R571" s="878" t="s">
        <v>103</v>
      </c>
      <c r="S571" s="879" t="s">
        <v>248</v>
      </c>
      <c r="T571" s="879" t="s">
        <v>151</v>
      </c>
      <c r="U571" s="960" t="s">
        <v>148</v>
      </c>
      <c r="V571" s="963"/>
      <c r="W571" s="118" t="s">
        <v>14</v>
      </c>
      <c r="X571" s="919" t="s">
        <v>244</v>
      </c>
      <c r="Y571" s="920" t="s">
        <v>21</v>
      </c>
      <c r="Z571" s="126" t="s">
        <v>32</v>
      </c>
      <c r="AA571" s="883"/>
      <c r="AB571" s="883" t="s">
        <v>275</v>
      </c>
      <c r="AC571" s="119" t="s">
        <v>28</v>
      </c>
      <c r="AD571" s="128" t="str">
        <f t="shared" ref="AD571:AD573" si="358">IF(A571="","",A571&amp;"_"&amp;B571&amp;"_"&amp;C571&amp;"_"&amp;D571&amp;"_"&amp;E571&amp;"_"&amp;F571&amp;"_"&amp;G571)</f>
        <v>710_73_1370_5_314_01_C</v>
      </c>
      <c r="AE571" s="118"/>
      <c r="AF571" s="884" t="str">
        <f t="shared" ref="AF571:AF573" si="359">IF(A571="","",A571&amp;"_"&amp;B571&amp;"_"&amp;C571&amp;"_"&amp;D571&amp;"_"&amp;E571&amp;"_"&amp;F571&amp;"  "&amp;U571)</f>
        <v>710_73_1370_5_314_01  Schema</v>
      </c>
    </row>
    <row r="572" spans="1:32" s="885" customFormat="1" ht="12.75" customHeight="1" x14ac:dyDescent="0.25">
      <c r="A572" s="874">
        <v>710</v>
      </c>
      <c r="B572" s="791">
        <v>73</v>
      </c>
      <c r="C572" s="875" t="s">
        <v>9</v>
      </c>
      <c r="D572" s="875" t="s">
        <v>98</v>
      </c>
      <c r="E572" s="119" t="s">
        <v>181</v>
      </c>
      <c r="F572" s="119" t="s">
        <v>25</v>
      </c>
      <c r="G572" s="951" t="s">
        <v>752</v>
      </c>
      <c r="H572" s="918">
        <v>44642</v>
      </c>
      <c r="I572" s="937" t="s">
        <v>1556</v>
      </c>
      <c r="J572" s="856" t="s">
        <v>904</v>
      </c>
      <c r="K572" s="118" t="s">
        <v>26</v>
      </c>
      <c r="L572" s="118" t="s">
        <v>904</v>
      </c>
      <c r="M572" s="859">
        <v>44718</v>
      </c>
      <c r="N572" s="859"/>
      <c r="O572" s="919"/>
      <c r="P572" s="959" t="s">
        <v>101</v>
      </c>
      <c r="Q572" s="878" t="s">
        <v>102</v>
      </c>
      <c r="R572" s="878" t="s">
        <v>103</v>
      </c>
      <c r="S572" s="879" t="s">
        <v>248</v>
      </c>
      <c r="T572" s="879" t="s">
        <v>151</v>
      </c>
      <c r="U572" s="960" t="s">
        <v>148</v>
      </c>
      <c r="V572" s="963"/>
      <c r="W572" s="118" t="s">
        <v>14</v>
      </c>
      <c r="X572" s="919" t="s">
        <v>244</v>
      </c>
      <c r="Y572" s="920" t="s">
        <v>21</v>
      </c>
      <c r="Z572" s="126" t="s">
        <v>32</v>
      </c>
      <c r="AA572" s="883"/>
      <c r="AB572" s="883" t="s">
        <v>275</v>
      </c>
      <c r="AC572" s="119" t="s">
        <v>28</v>
      </c>
      <c r="AD572" s="128" t="str">
        <f t="shared" si="358"/>
        <v>710_73_1370_5_314_01_D</v>
      </c>
      <c r="AE572" s="118"/>
      <c r="AF572" s="884" t="str">
        <f t="shared" si="359"/>
        <v>710_73_1370_5_314_01  Schema</v>
      </c>
    </row>
    <row r="573" spans="1:32" s="885" customFormat="1" ht="12.75" customHeight="1" x14ac:dyDescent="0.25">
      <c r="A573" s="874">
        <v>710</v>
      </c>
      <c r="B573" s="791">
        <v>73</v>
      </c>
      <c r="C573" s="875" t="s">
        <v>9</v>
      </c>
      <c r="D573" s="875" t="s">
        <v>98</v>
      </c>
      <c r="E573" s="119" t="s">
        <v>181</v>
      </c>
      <c r="F573" s="119" t="s">
        <v>25</v>
      </c>
      <c r="G573" s="951" t="s">
        <v>961</v>
      </c>
      <c r="H573" s="918">
        <v>44957</v>
      </c>
      <c r="I573" s="937" t="s">
        <v>1556</v>
      </c>
      <c r="J573" s="856" t="s">
        <v>904</v>
      </c>
      <c r="K573" s="118" t="s">
        <v>26</v>
      </c>
      <c r="L573" s="118" t="s">
        <v>904</v>
      </c>
      <c r="M573" s="859">
        <v>44971</v>
      </c>
      <c r="N573" s="859"/>
      <c r="O573" s="919"/>
      <c r="P573" s="959" t="s">
        <v>101</v>
      </c>
      <c r="Q573" s="878" t="s">
        <v>102</v>
      </c>
      <c r="R573" s="878" t="s">
        <v>103</v>
      </c>
      <c r="S573" s="879" t="s">
        <v>248</v>
      </c>
      <c r="T573" s="879" t="s">
        <v>151</v>
      </c>
      <c r="U573" s="960" t="s">
        <v>148</v>
      </c>
      <c r="V573" s="963"/>
      <c r="W573" s="118" t="s">
        <v>14</v>
      </c>
      <c r="X573" s="919" t="s">
        <v>244</v>
      </c>
      <c r="Y573" s="920" t="s">
        <v>21</v>
      </c>
      <c r="Z573" s="126" t="s">
        <v>32</v>
      </c>
      <c r="AA573" s="883"/>
      <c r="AB573" s="883" t="s">
        <v>275</v>
      </c>
      <c r="AC573" s="119" t="s">
        <v>28</v>
      </c>
      <c r="AD573" s="128" t="str">
        <f t="shared" si="358"/>
        <v>710_73_1370_5_314_01_E</v>
      </c>
      <c r="AE573" s="118"/>
      <c r="AF573" s="884" t="str">
        <f t="shared" si="359"/>
        <v>710_73_1370_5_314_01  Schema</v>
      </c>
    </row>
    <row r="574" spans="1:32" s="337" customFormat="1" ht="12.75" customHeight="1" x14ac:dyDescent="0.25">
      <c r="A574" s="28">
        <v>710</v>
      </c>
      <c r="B574" s="13">
        <v>73</v>
      </c>
      <c r="C574" s="7" t="s">
        <v>9</v>
      </c>
      <c r="D574" s="7" t="s">
        <v>98</v>
      </c>
      <c r="E574" s="20" t="s">
        <v>181</v>
      </c>
      <c r="F574" s="20" t="s">
        <v>25</v>
      </c>
      <c r="G574" s="932" t="s">
        <v>1560</v>
      </c>
      <c r="H574" s="911">
        <v>44987</v>
      </c>
      <c r="I574" s="901" t="s">
        <v>1557</v>
      </c>
      <c r="J574" s="185" t="s">
        <v>904</v>
      </c>
      <c r="K574" s="5" t="s">
        <v>26</v>
      </c>
      <c r="L574" s="5" t="s">
        <v>904</v>
      </c>
      <c r="M574" s="135">
        <v>45002</v>
      </c>
      <c r="N574" s="101"/>
      <c r="O574" s="336"/>
      <c r="P574" s="538" t="s">
        <v>101</v>
      </c>
      <c r="Q574" s="8" t="s">
        <v>102</v>
      </c>
      <c r="R574" s="8" t="s">
        <v>103</v>
      </c>
      <c r="S574" s="17" t="s">
        <v>248</v>
      </c>
      <c r="T574" s="17" t="s">
        <v>151</v>
      </c>
      <c r="U574" s="41" t="s">
        <v>148</v>
      </c>
      <c r="V574" s="27"/>
      <c r="W574" s="5" t="s">
        <v>14</v>
      </c>
      <c r="X574" s="38" t="s">
        <v>244</v>
      </c>
      <c r="Y574" s="15" t="s">
        <v>21</v>
      </c>
      <c r="Z574" s="22" t="s">
        <v>32</v>
      </c>
      <c r="AA574" s="4"/>
      <c r="AB574" s="4" t="s">
        <v>275</v>
      </c>
      <c r="AC574" s="20" t="s">
        <v>28</v>
      </c>
      <c r="AD574" s="6" t="str">
        <f t="shared" si="342"/>
        <v>710_73_1370_5_314_01_F</v>
      </c>
      <c r="AE574" s="5"/>
      <c r="AF574" s="45" t="str">
        <f t="shared" si="343"/>
        <v>710_73_1370_5_314_01  Schema</v>
      </c>
    </row>
    <row r="575" spans="1:32" s="337" customFormat="1" ht="12.75" customHeight="1" x14ac:dyDescent="0.25">
      <c r="A575" s="28"/>
      <c r="B575" s="13"/>
      <c r="C575" s="7"/>
      <c r="D575" s="7"/>
      <c r="E575" s="20"/>
      <c r="F575" s="20"/>
      <c r="G575" s="932"/>
      <c r="H575" s="911"/>
      <c r="I575" s="160"/>
      <c r="J575" s="185"/>
      <c r="K575" s="5"/>
      <c r="L575" s="5"/>
      <c r="M575" s="101"/>
      <c r="N575" s="5"/>
      <c r="O575" s="336"/>
      <c r="P575" s="538"/>
      <c r="Q575" s="8"/>
      <c r="R575" s="8"/>
      <c r="S575" s="17"/>
      <c r="T575" s="17"/>
      <c r="U575" s="41"/>
      <c r="V575" s="27"/>
      <c r="W575" s="5"/>
      <c r="X575" s="38"/>
      <c r="Y575" s="15"/>
      <c r="Z575" s="22"/>
      <c r="AA575" s="4"/>
      <c r="AB575" s="4"/>
      <c r="AC575" s="20"/>
      <c r="AD575" s="6"/>
      <c r="AE575" s="5"/>
      <c r="AF575" s="45"/>
    </row>
    <row r="576" spans="1:32" s="885" customFormat="1" ht="12.75" customHeight="1" x14ac:dyDescent="0.25">
      <c r="A576" s="874">
        <v>710</v>
      </c>
      <c r="B576" s="791">
        <v>73</v>
      </c>
      <c r="C576" s="875" t="s">
        <v>9</v>
      </c>
      <c r="D576" s="875" t="s">
        <v>98</v>
      </c>
      <c r="E576" s="119" t="s">
        <v>184</v>
      </c>
      <c r="F576" s="119" t="s">
        <v>279</v>
      </c>
      <c r="G576" s="951" t="s">
        <v>19</v>
      </c>
      <c r="H576" s="918">
        <v>43951</v>
      </c>
      <c r="I576" s="937" t="s">
        <v>1556</v>
      </c>
      <c r="J576" s="856" t="s">
        <v>904</v>
      </c>
      <c r="K576" s="118" t="s">
        <v>26</v>
      </c>
      <c r="L576" s="118" t="s">
        <v>904</v>
      </c>
      <c r="M576" s="859"/>
      <c r="N576" s="859"/>
      <c r="O576" s="919"/>
      <c r="P576" s="959" t="s">
        <v>101</v>
      </c>
      <c r="Q576" s="878" t="s">
        <v>102</v>
      </c>
      <c r="R576" s="878" t="s">
        <v>103</v>
      </c>
      <c r="S576" s="879" t="s">
        <v>248</v>
      </c>
      <c r="T576" s="879" t="s">
        <v>154</v>
      </c>
      <c r="U576" s="960" t="s">
        <v>286</v>
      </c>
      <c r="V576" s="963"/>
      <c r="W576" s="118" t="s">
        <v>14</v>
      </c>
      <c r="X576" s="919" t="s">
        <v>244</v>
      </c>
      <c r="Y576" s="920" t="s">
        <v>21</v>
      </c>
      <c r="Z576" s="126" t="s">
        <v>30</v>
      </c>
      <c r="AA576" s="883"/>
      <c r="AB576" s="883" t="s">
        <v>275</v>
      </c>
      <c r="AC576" s="119" t="s">
        <v>28</v>
      </c>
      <c r="AD576" s="128" t="str">
        <f t="shared" ref="AD576" si="360">IF(A576="","",A576&amp;"_"&amp;B576&amp;"_"&amp;C576&amp;"_"&amp;D576&amp;"_"&amp;E576&amp;"_"&amp;F576&amp;"_"&amp;G576)</f>
        <v>710_73_1370_5_115_10_A</v>
      </c>
      <c r="AE576" s="118"/>
      <c r="AF576" s="884" t="str">
        <f t="shared" ref="AF576" si="361">IF(A576="","",A576&amp;"_"&amp;B576&amp;"_"&amp;C576&amp;"_"&amp;D576&amp;"_"&amp;E576&amp;"_"&amp;F576&amp;"  "&amp;U576)</f>
        <v>710_73_1370_5_115_10  Grundriss unten Übersichtsplan</v>
      </c>
    </row>
    <row r="577" spans="1:32" s="885" customFormat="1" ht="12.75" customHeight="1" x14ac:dyDescent="0.25">
      <c r="A577" s="874">
        <v>710</v>
      </c>
      <c r="B577" s="791">
        <v>73</v>
      </c>
      <c r="C577" s="875" t="s">
        <v>9</v>
      </c>
      <c r="D577" s="875" t="s">
        <v>98</v>
      </c>
      <c r="E577" s="119" t="s">
        <v>184</v>
      </c>
      <c r="F577" s="119" t="s">
        <v>279</v>
      </c>
      <c r="G577" s="951" t="s">
        <v>56</v>
      </c>
      <c r="H577" s="918">
        <v>44123</v>
      </c>
      <c r="I577" s="937" t="s">
        <v>1556</v>
      </c>
      <c r="J577" s="856" t="s">
        <v>904</v>
      </c>
      <c r="K577" s="118" t="s">
        <v>26</v>
      </c>
      <c r="L577" s="118" t="s">
        <v>904</v>
      </c>
      <c r="M577" s="859">
        <v>44144</v>
      </c>
      <c r="N577" s="859">
        <v>44125</v>
      </c>
      <c r="O577" s="919"/>
      <c r="P577" s="959" t="s">
        <v>101</v>
      </c>
      <c r="Q577" s="878" t="s">
        <v>102</v>
      </c>
      <c r="R577" s="878" t="s">
        <v>103</v>
      </c>
      <c r="S577" s="879" t="s">
        <v>248</v>
      </c>
      <c r="T577" s="879" t="s">
        <v>154</v>
      </c>
      <c r="U577" s="960" t="s">
        <v>286</v>
      </c>
      <c r="V577" s="963"/>
      <c r="W577" s="118" t="s">
        <v>14</v>
      </c>
      <c r="X577" s="919" t="s">
        <v>244</v>
      </c>
      <c r="Y577" s="920" t="s">
        <v>21</v>
      </c>
      <c r="Z577" s="126" t="s">
        <v>30</v>
      </c>
      <c r="AA577" s="883"/>
      <c r="AB577" s="883" t="s">
        <v>275</v>
      </c>
      <c r="AC577" s="119" t="s">
        <v>28</v>
      </c>
      <c r="AD577" s="128" t="str">
        <f t="shared" ref="AD577:AD578" si="362">IF(A577="","",A577&amp;"_"&amp;B577&amp;"_"&amp;C577&amp;"_"&amp;D577&amp;"_"&amp;E577&amp;"_"&amp;F577&amp;"_"&amp;G577)</f>
        <v>710_73_1370_5_115_10_B</v>
      </c>
      <c r="AE577" s="118"/>
      <c r="AF577" s="884" t="str">
        <f t="shared" ref="AF577:AF578" si="363">IF(A577="","",A577&amp;"_"&amp;B577&amp;"_"&amp;C577&amp;"_"&amp;D577&amp;"_"&amp;E577&amp;"_"&amp;F577&amp;"  "&amp;U577)</f>
        <v>710_73_1370_5_115_10  Grundriss unten Übersichtsplan</v>
      </c>
    </row>
    <row r="578" spans="1:32" s="885" customFormat="1" ht="12.75" customHeight="1" x14ac:dyDescent="0.25">
      <c r="A578" s="874">
        <v>710</v>
      </c>
      <c r="B578" s="791">
        <v>73</v>
      </c>
      <c r="C578" s="875" t="s">
        <v>9</v>
      </c>
      <c r="D578" s="875" t="s">
        <v>98</v>
      </c>
      <c r="E578" s="119" t="s">
        <v>184</v>
      </c>
      <c r="F578" s="119" t="s">
        <v>279</v>
      </c>
      <c r="G578" s="951" t="s">
        <v>54</v>
      </c>
      <c r="H578" s="918">
        <v>44572</v>
      </c>
      <c r="I578" s="937" t="s">
        <v>1556</v>
      </c>
      <c r="J578" s="856" t="s">
        <v>904</v>
      </c>
      <c r="K578" s="118" t="s">
        <v>26</v>
      </c>
      <c r="L578" s="118" t="s">
        <v>904</v>
      </c>
      <c r="M578" s="859">
        <v>44718</v>
      </c>
      <c r="N578" s="859"/>
      <c r="O578" s="919"/>
      <c r="P578" s="959" t="s">
        <v>101</v>
      </c>
      <c r="Q578" s="878" t="s">
        <v>102</v>
      </c>
      <c r="R578" s="878" t="s">
        <v>103</v>
      </c>
      <c r="S578" s="879" t="s">
        <v>248</v>
      </c>
      <c r="T578" s="879" t="s">
        <v>154</v>
      </c>
      <c r="U578" s="960" t="s">
        <v>286</v>
      </c>
      <c r="V578" s="963"/>
      <c r="W578" s="118" t="s">
        <v>14</v>
      </c>
      <c r="X578" s="919" t="s">
        <v>244</v>
      </c>
      <c r="Y578" s="920" t="s">
        <v>21</v>
      </c>
      <c r="Z578" s="126" t="s">
        <v>30</v>
      </c>
      <c r="AA578" s="883"/>
      <c r="AB578" s="883" t="s">
        <v>275</v>
      </c>
      <c r="AC578" s="119" t="s">
        <v>28</v>
      </c>
      <c r="AD578" s="128" t="str">
        <f t="shared" si="362"/>
        <v>710_73_1370_5_115_10_C</v>
      </c>
      <c r="AE578" s="118"/>
      <c r="AF578" s="884" t="str">
        <f t="shared" si="363"/>
        <v>710_73_1370_5_115_10  Grundriss unten Übersichtsplan</v>
      </c>
    </row>
    <row r="579" spans="1:32" s="337" customFormat="1" ht="12.75" customHeight="1" x14ac:dyDescent="0.25">
      <c r="A579" s="28">
        <v>710</v>
      </c>
      <c r="B579" s="13">
        <v>73</v>
      </c>
      <c r="C579" s="7" t="s">
        <v>9</v>
      </c>
      <c r="D579" s="7" t="s">
        <v>98</v>
      </c>
      <c r="E579" s="20" t="s">
        <v>184</v>
      </c>
      <c r="F579" s="20" t="s">
        <v>279</v>
      </c>
      <c r="G579" s="932" t="s">
        <v>752</v>
      </c>
      <c r="H579" s="911">
        <v>44957</v>
      </c>
      <c r="I579" s="901" t="s">
        <v>1557</v>
      </c>
      <c r="J579" s="185" t="s">
        <v>904</v>
      </c>
      <c r="K579" s="5" t="s">
        <v>26</v>
      </c>
      <c r="L579" s="5" t="s">
        <v>904</v>
      </c>
      <c r="M579" s="135">
        <v>44971</v>
      </c>
      <c r="N579" s="101"/>
      <c r="O579" s="336"/>
      <c r="P579" s="538" t="s">
        <v>101</v>
      </c>
      <c r="Q579" s="8" t="s">
        <v>102</v>
      </c>
      <c r="R579" s="8" t="s">
        <v>103</v>
      </c>
      <c r="S579" s="17" t="s">
        <v>248</v>
      </c>
      <c r="T579" s="17" t="s">
        <v>154</v>
      </c>
      <c r="U579" s="41" t="s">
        <v>286</v>
      </c>
      <c r="V579" s="27"/>
      <c r="W579" s="5" t="s">
        <v>14</v>
      </c>
      <c r="X579" s="38" t="s">
        <v>244</v>
      </c>
      <c r="Y579" s="15" t="s">
        <v>21</v>
      </c>
      <c r="Z579" s="22" t="s">
        <v>30</v>
      </c>
      <c r="AA579" s="4"/>
      <c r="AB579" s="4" t="s">
        <v>275</v>
      </c>
      <c r="AC579" s="20" t="s">
        <v>28</v>
      </c>
      <c r="AD579" s="6" t="str">
        <f t="shared" ref="AD579:AD637" si="364">IF(A579="","",A579&amp;"_"&amp;B579&amp;"_"&amp;C579&amp;"_"&amp;D579&amp;"_"&amp;E579&amp;"_"&amp;F579&amp;"_"&amp;G579)</f>
        <v>710_73_1370_5_115_10_D</v>
      </c>
      <c r="AE579" s="5"/>
      <c r="AF579" s="45" t="str">
        <f t="shared" ref="AF579:AF637" si="365">IF(A579="","",A579&amp;"_"&amp;B579&amp;"_"&amp;C579&amp;"_"&amp;D579&amp;"_"&amp;E579&amp;"_"&amp;F579&amp;"  "&amp;U579)</f>
        <v>710_73_1370_5_115_10  Grundriss unten Übersichtsplan</v>
      </c>
    </row>
    <row r="580" spans="1:32" s="885" customFormat="1" ht="12.75" customHeight="1" x14ac:dyDescent="0.25">
      <c r="A580" s="874">
        <v>710</v>
      </c>
      <c r="B580" s="791">
        <v>73</v>
      </c>
      <c r="C580" s="875" t="s">
        <v>9</v>
      </c>
      <c r="D580" s="875" t="s">
        <v>98</v>
      </c>
      <c r="E580" s="119" t="s">
        <v>184</v>
      </c>
      <c r="F580" s="119" t="s">
        <v>108</v>
      </c>
      <c r="G580" s="951" t="s">
        <v>19</v>
      </c>
      <c r="H580" s="918">
        <v>43951</v>
      </c>
      <c r="I580" s="937" t="s">
        <v>1556</v>
      </c>
      <c r="J580" s="856" t="s">
        <v>904</v>
      </c>
      <c r="K580" s="118" t="s">
        <v>26</v>
      </c>
      <c r="L580" s="118" t="s">
        <v>904</v>
      </c>
      <c r="M580" s="859"/>
      <c r="N580" s="859"/>
      <c r="O580" s="919"/>
      <c r="P580" s="959" t="s">
        <v>101</v>
      </c>
      <c r="Q580" s="878" t="s">
        <v>102</v>
      </c>
      <c r="R580" s="878" t="s">
        <v>103</v>
      </c>
      <c r="S580" s="879" t="s">
        <v>248</v>
      </c>
      <c r="T580" s="879" t="s">
        <v>154</v>
      </c>
      <c r="U580" s="960" t="s">
        <v>292</v>
      </c>
      <c r="V580" s="963"/>
      <c r="W580" s="118" t="s">
        <v>14</v>
      </c>
      <c r="X580" s="919" t="s">
        <v>244</v>
      </c>
      <c r="Y580" s="920" t="s">
        <v>21</v>
      </c>
      <c r="Z580" s="126" t="s">
        <v>53</v>
      </c>
      <c r="AA580" s="883"/>
      <c r="AB580" s="883" t="s">
        <v>275</v>
      </c>
      <c r="AC580" s="119" t="s">
        <v>28</v>
      </c>
      <c r="AD580" s="128" t="str">
        <f t="shared" si="364"/>
        <v>710_73_1370_5_115_11_A</v>
      </c>
      <c r="AE580" s="118"/>
      <c r="AF580" s="884" t="str">
        <f t="shared" si="365"/>
        <v>710_73_1370_5_115_11  Grundriss unten Planausschnitt 1 - Achse A-I / 1-9</v>
      </c>
    </row>
    <row r="581" spans="1:32" s="885" customFormat="1" ht="12.75" customHeight="1" x14ac:dyDescent="0.25">
      <c r="A581" s="874">
        <v>710</v>
      </c>
      <c r="B581" s="791">
        <v>73</v>
      </c>
      <c r="C581" s="875" t="s">
        <v>9</v>
      </c>
      <c r="D581" s="875" t="s">
        <v>98</v>
      </c>
      <c r="E581" s="119" t="s">
        <v>184</v>
      </c>
      <c r="F581" s="119" t="s">
        <v>108</v>
      </c>
      <c r="G581" s="951" t="s">
        <v>56</v>
      </c>
      <c r="H581" s="918">
        <v>44123</v>
      </c>
      <c r="I581" s="937" t="s">
        <v>1556</v>
      </c>
      <c r="J581" s="856" t="s">
        <v>904</v>
      </c>
      <c r="K581" s="118" t="s">
        <v>26</v>
      </c>
      <c r="L581" s="118" t="s">
        <v>904</v>
      </c>
      <c r="M581" s="859">
        <v>44144</v>
      </c>
      <c r="N581" s="859">
        <v>44125</v>
      </c>
      <c r="O581" s="919"/>
      <c r="P581" s="959" t="s">
        <v>101</v>
      </c>
      <c r="Q581" s="878" t="s">
        <v>102</v>
      </c>
      <c r="R581" s="878" t="s">
        <v>103</v>
      </c>
      <c r="S581" s="879" t="s">
        <v>248</v>
      </c>
      <c r="T581" s="879" t="s">
        <v>154</v>
      </c>
      <c r="U581" s="960" t="s">
        <v>292</v>
      </c>
      <c r="V581" s="963"/>
      <c r="W581" s="118" t="s">
        <v>14</v>
      </c>
      <c r="X581" s="919" t="s">
        <v>244</v>
      </c>
      <c r="Y581" s="920" t="s">
        <v>21</v>
      </c>
      <c r="Z581" s="126" t="s">
        <v>53</v>
      </c>
      <c r="AA581" s="883"/>
      <c r="AB581" s="883" t="s">
        <v>275</v>
      </c>
      <c r="AC581" s="119" t="s">
        <v>28</v>
      </c>
      <c r="AD581" s="128" t="str">
        <f t="shared" ref="AD581:AD582" si="366">IF(A581="","",A581&amp;"_"&amp;B581&amp;"_"&amp;C581&amp;"_"&amp;D581&amp;"_"&amp;E581&amp;"_"&amp;F581&amp;"_"&amp;G581)</f>
        <v>710_73_1370_5_115_11_B</v>
      </c>
      <c r="AE581" s="118"/>
      <c r="AF581" s="884" t="str">
        <f t="shared" ref="AF581:AF582" si="367">IF(A581="","",A581&amp;"_"&amp;B581&amp;"_"&amp;C581&amp;"_"&amp;D581&amp;"_"&amp;E581&amp;"_"&amp;F581&amp;"  "&amp;U581)</f>
        <v>710_73_1370_5_115_11  Grundriss unten Planausschnitt 1 - Achse A-I / 1-9</v>
      </c>
    </row>
    <row r="582" spans="1:32" s="885" customFormat="1" ht="12.75" customHeight="1" x14ac:dyDescent="0.25">
      <c r="A582" s="874">
        <v>710</v>
      </c>
      <c r="B582" s="791">
        <v>73</v>
      </c>
      <c r="C582" s="875" t="s">
        <v>9</v>
      </c>
      <c r="D582" s="875" t="s">
        <v>98</v>
      </c>
      <c r="E582" s="119" t="s">
        <v>184</v>
      </c>
      <c r="F582" s="119" t="s">
        <v>108</v>
      </c>
      <c r="G582" s="951" t="s">
        <v>54</v>
      </c>
      <c r="H582" s="918">
        <v>44572</v>
      </c>
      <c r="I582" s="937" t="s">
        <v>1556</v>
      </c>
      <c r="J582" s="856" t="s">
        <v>904</v>
      </c>
      <c r="K582" s="118" t="s">
        <v>26</v>
      </c>
      <c r="L582" s="118" t="s">
        <v>904</v>
      </c>
      <c r="M582" s="859">
        <v>44718</v>
      </c>
      <c r="N582" s="859"/>
      <c r="O582" s="919"/>
      <c r="P582" s="959" t="s">
        <v>101</v>
      </c>
      <c r="Q582" s="878" t="s">
        <v>102</v>
      </c>
      <c r="R582" s="878" t="s">
        <v>103</v>
      </c>
      <c r="S582" s="879" t="s">
        <v>248</v>
      </c>
      <c r="T582" s="879" t="s">
        <v>154</v>
      </c>
      <c r="U582" s="960" t="s">
        <v>292</v>
      </c>
      <c r="V582" s="963"/>
      <c r="W582" s="118" t="s">
        <v>14</v>
      </c>
      <c r="X582" s="919" t="s">
        <v>244</v>
      </c>
      <c r="Y582" s="920" t="s">
        <v>21</v>
      </c>
      <c r="Z582" s="126" t="s">
        <v>53</v>
      </c>
      <c r="AA582" s="883"/>
      <c r="AB582" s="883" t="s">
        <v>275</v>
      </c>
      <c r="AC582" s="119" t="s">
        <v>28</v>
      </c>
      <c r="AD582" s="128" t="str">
        <f t="shared" si="366"/>
        <v>710_73_1370_5_115_11_C</v>
      </c>
      <c r="AE582" s="118"/>
      <c r="AF582" s="884" t="str">
        <f t="shared" si="367"/>
        <v>710_73_1370_5_115_11  Grundriss unten Planausschnitt 1 - Achse A-I / 1-9</v>
      </c>
    </row>
    <row r="583" spans="1:32" s="337" customFormat="1" ht="12.75" customHeight="1" x14ac:dyDescent="0.25">
      <c r="A583" s="28">
        <v>710</v>
      </c>
      <c r="B583" s="13">
        <v>73</v>
      </c>
      <c r="C583" s="7" t="s">
        <v>9</v>
      </c>
      <c r="D583" s="7" t="s">
        <v>98</v>
      </c>
      <c r="E583" s="20" t="s">
        <v>184</v>
      </c>
      <c r="F583" s="20" t="s">
        <v>108</v>
      </c>
      <c r="G583" s="932" t="s">
        <v>752</v>
      </c>
      <c r="H583" s="911">
        <v>44957</v>
      </c>
      <c r="I583" s="901" t="s">
        <v>1557</v>
      </c>
      <c r="J583" s="185" t="s">
        <v>904</v>
      </c>
      <c r="K583" s="5" t="s">
        <v>26</v>
      </c>
      <c r="L583" s="5" t="s">
        <v>904</v>
      </c>
      <c r="M583" s="135">
        <v>44971</v>
      </c>
      <c r="N583" s="101"/>
      <c r="O583" s="336"/>
      <c r="P583" s="538" t="s">
        <v>101</v>
      </c>
      <c r="Q583" s="8" t="s">
        <v>102</v>
      </c>
      <c r="R583" s="8" t="s">
        <v>103</v>
      </c>
      <c r="S583" s="17" t="s">
        <v>248</v>
      </c>
      <c r="T583" s="17" t="s">
        <v>154</v>
      </c>
      <c r="U583" s="41" t="s">
        <v>292</v>
      </c>
      <c r="V583" s="27"/>
      <c r="W583" s="5" t="s">
        <v>14</v>
      </c>
      <c r="X583" s="38" t="s">
        <v>244</v>
      </c>
      <c r="Y583" s="15" t="s">
        <v>21</v>
      </c>
      <c r="Z583" s="22" t="s">
        <v>53</v>
      </c>
      <c r="AA583" s="4"/>
      <c r="AB583" s="4" t="s">
        <v>275</v>
      </c>
      <c r="AC583" s="20" t="s">
        <v>28</v>
      </c>
      <c r="AD583" s="6" t="str">
        <f t="shared" si="364"/>
        <v>710_73_1370_5_115_11_D</v>
      </c>
      <c r="AE583" s="5"/>
      <c r="AF583" s="45" t="str">
        <f t="shared" si="365"/>
        <v>710_73_1370_5_115_11  Grundriss unten Planausschnitt 1 - Achse A-I / 1-9</v>
      </c>
    </row>
    <row r="584" spans="1:32" s="885" customFormat="1" ht="12.75" customHeight="1" x14ac:dyDescent="0.25">
      <c r="A584" s="874">
        <v>710</v>
      </c>
      <c r="B584" s="791">
        <v>73</v>
      </c>
      <c r="C584" s="875" t="s">
        <v>9</v>
      </c>
      <c r="D584" s="875" t="s">
        <v>98</v>
      </c>
      <c r="E584" s="119" t="s">
        <v>184</v>
      </c>
      <c r="F584" s="119" t="s">
        <v>109</v>
      </c>
      <c r="G584" s="951" t="s">
        <v>19</v>
      </c>
      <c r="H584" s="918" t="s">
        <v>589</v>
      </c>
      <c r="I584" s="937" t="s">
        <v>1556</v>
      </c>
      <c r="J584" s="856" t="s">
        <v>904</v>
      </c>
      <c r="K584" s="118" t="s">
        <v>26</v>
      </c>
      <c r="L584" s="118" t="s">
        <v>904</v>
      </c>
      <c r="M584" s="859" t="s">
        <v>589</v>
      </c>
      <c r="N584" s="859" t="s">
        <v>589</v>
      </c>
      <c r="O584" s="919"/>
      <c r="P584" s="959" t="s">
        <v>101</v>
      </c>
      <c r="Q584" s="878" t="s">
        <v>102</v>
      </c>
      <c r="R584" s="878" t="s">
        <v>103</v>
      </c>
      <c r="S584" s="879" t="s">
        <v>248</v>
      </c>
      <c r="T584" s="879" t="s">
        <v>154</v>
      </c>
      <c r="U584" s="960" t="s">
        <v>293</v>
      </c>
      <c r="V584" s="963"/>
      <c r="W584" s="118" t="s">
        <v>14</v>
      </c>
      <c r="X584" s="919" t="s">
        <v>244</v>
      </c>
      <c r="Y584" s="920" t="s">
        <v>21</v>
      </c>
      <c r="Z584" s="126" t="s">
        <v>53</v>
      </c>
      <c r="AA584" s="883"/>
      <c r="AB584" s="883" t="s">
        <v>275</v>
      </c>
      <c r="AC584" s="119" t="s">
        <v>294</v>
      </c>
      <c r="AD584" s="128" t="str">
        <f t="shared" si="364"/>
        <v>710_73_1370_5_115_12_A</v>
      </c>
      <c r="AE584" s="118"/>
      <c r="AF584" s="884" t="str">
        <f t="shared" si="365"/>
        <v>710_73_1370_5_115_12  Grundriss unten Planausschnitt 2 - Achse I-O / 1-9</v>
      </c>
    </row>
    <row r="585" spans="1:32" s="885" customFormat="1" ht="12.75" customHeight="1" x14ac:dyDescent="0.25">
      <c r="A585" s="874">
        <v>710</v>
      </c>
      <c r="B585" s="791">
        <v>73</v>
      </c>
      <c r="C585" s="875" t="s">
        <v>9</v>
      </c>
      <c r="D585" s="875" t="s">
        <v>98</v>
      </c>
      <c r="E585" s="119" t="s">
        <v>184</v>
      </c>
      <c r="F585" s="119" t="s">
        <v>276</v>
      </c>
      <c r="G585" s="951" t="s">
        <v>19</v>
      </c>
      <c r="H585" s="918">
        <v>43951</v>
      </c>
      <c r="I585" s="937" t="s">
        <v>1556</v>
      </c>
      <c r="J585" s="856" t="s">
        <v>904</v>
      </c>
      <c r="K585" s="118" t="s">
        <v>26</v>
      </c>
      <c r="L585" s="118" t="s">
        <v>904</v>
      </c>
      <c r="M585" s="859"/>
      <c r="N585" s="859"/>
      <c r="O585" s="919"/>
      <c r="P585" s="959" t="s">
        <v>101</v>
      </c>
      <c r="Q585" s="878" t="s">
        <v>102</v>
      </c>
      <c r="R585" s="878" t="s">
        <v>103</v>
      </c>
      <c r="S585" s="879" t="s">
        <v>248</v>
      </c>
      <c r="T585" s="879" t="s">
        <v>154</v>
      </c>
      <c r="U585" s="960" t="s">
        <v>287</v>
      </c>
      <c r="V585" s="963"/>
      <c r="W585" s="118" t="s">
        <v>14</v>
      </c>
      <c r="X585" s="919" t="s">
        <v>244</v>
      </c>
      <c r="Y585" s="920" t="s">
        <v>21</v>
      </c>
      <c r="Z585" s="126" t="s">
        <v>53</v>
      </c>
      <c r="AA585" s="883"/>
      <c r="AB585" s="883" t="s">
        <v>275</v>
      </c>
      <c r="AC585" s="119" t="s">
        <v>28</v>
      </c>
      <c r="AD585" s="128" t="str">
        <f t="shared" si="364"/>
        <v>710_73_1370_5_115_13_A</v>
      </c>
      <c r="AE585" s="118"/>
      <c r="AF585" s="884" t="str">
        <f t="shared" si="365"/>
        <v>710_73_1370_5_115_13  Grundriss unten Planausschnitt 3 - Achse N-Y / 1-9</v>
      </c>
    </row>
    <row r="586" spans="1:32" s="885" customFormat="1" ht="12.75" customHeight="1" x14ac:dyDescent="0.25">
      <c r="A586" s="874">
        <v>710</v>
      </c>
      <c r="B586" s="791">
        <v>73</v>
      </c>
      <c r="C586" s="875" t="s">
        <v>9</v>
      </c>
      <c r="D586" s="875" t="s">
        <v>98</v>
      </c>
      <c r="E586" s="119" t="s">
        <v>184</v>
      </c>
      <c r="F586" s="119" t="s">
        <v>276</v>
      </c>
      <c r="G586" s="951" t="s">
        <v>56</v>
      </c>
      <c r="H586" s="918">
        <v>44123</v>
      </c>
      <c r="I586" s="937" t="s">
        <v>1556</v>
      </c>
      <c r="J586" s="856" t="s">
        <v>904</v>
      </c>
      <c r="K586" s="118" t="s">
        <v>26</v>
      </c>
      <c r="L586" s="118" t="s">
        <v>904</v>
      </c>
      <c r="M586" s="859">
        <v>44144</v>
      </c>
      <c r="N586" s="859">
        <v>44125</v>
      </c>
      <c r="O586" s="919"/>
      <c r="P586" s="959" t="s">
        <v>101</v>
      </c>
      <c r="Q586" s="878" t="s">
        <v>102</v>
      </c>
      <c r="R586" s="878" t="s">
        <v>103</v>
      </c>
      <c r="S586" s="879" t="s">
        <v>248</v>
      </c>
      <c r="T586" s="879" t="s">
        <v>154</v>
      </c>
      <c r="U586" s="960" t="s">
        <v>287</v>
      </c>
      <c r="V586" s="963"/>
      <c r="W586" s="118" t="s">
        <v>14</v>
      </c>
      <c r="X586" s="919" t="s">
        <v>244</v>
      </c>
      <c r="Y586" s="920" t="s">
        <v>21</v>
      </c>
      <c r="Z586" s="126" t="s">
        <v>53</v>
      </c>
      <c r="AA586" s="883"/>
      <c r="AB586" s="883" t="s">
        <v>275</v>
      </c>
      <c r="AC586" s="119" t="s">
        <v>28</v>
      </c>
      <c r="AD586" s="128" t="str">
        <f t="shared" ref="AD586:AD587" si="368">IF(A586="","",A586&amp;"_"&amp;B586&amp;"_"&amp;C586&amp;"_"&amp;D586&amp;"_"&amp;E586&amp;"_"&amp;F586&amp;"_"&amp;G586)</f>
        <v>710_73_1370_5_115_13_B</v>
      </c>
      <c r="AE586" s="118"/>
      <c r="AF586" s="884" t="str">
        <f t="shared" ref="AF586:AF587" si="369">IF(A586="","",A586&amp;"_"&amp;B586&amp;"_"&amp;C586&amp;"_"&amp;D586&amp;"_"&amp;E586&amp;"_"&amp;F586&amp;"  "&amp;U586)</f>
        <v>710_73_1370_5_115_13  Grundriss unten Planausschnitt 3 - Achse N-Y / 1-9</v>
      </c>
    </row>
    <row r="587" spans="1:32" s="885" customFormat="1" ht="12.75" customHeight="1" x14ac:dyDescent="0.25">
      <c r="A587" s="874">
        <v>710</v>
      </c>
      <c r="B587" s="791">
        <v>73</v>
      </c>
      <c r="C587" s="875" t="s">
        <v>9</v>
      </c>
      <c r="D587" s="875" t="s">
        <v>98</v>
      </c>
      <c r="E587" s="119" t="s">
        <v>184</v>
      </c>
      <c r="F587" s="119" t="s">
        <v>276</v>
      </c>
      <c r="G587" s="951" t="s">
        <v>54</v>
      </c>
      <c r="H587" s="918">
        <v>44572</v>
      </c>
      <c r="I587" s="937" t="s">
        <v>1556</v>
      </c>
      <c r="J587" s="856" t="s">
        <v>904</v>
      </c>
      <c r="K587" s="118" t="s">
        <v>26</v>
      </c>
      <c r="L587" s="118" t="s">
        <v>904</v>
      </c>
      <c r="M587" s="859">
        <v>44718</v>
      </c>
      <c r="N587" s="859"/>
      <c r="O587" s="919"/>
      <c r="P587" s="959" t="s">
        <v>101</v>
      </c>
      <c r="Q587" s="878" t="s">
        <v>102</v>
      </c>
      <c r="R587" s="878" t="s">
        <v>103</v>
      </c>
      <c r="S587" s="879" t="s">
        <v>248</v>
      </c>
      <c r="T587" s="879" t="s">
        <v>154</v>
      </c>
      <c r="U587" s="960" t="s">
        <v>287</v>
      </c>
      <c r="V587" s="963"/>
      <c r="W587" s="118" t="s">
        <v>14</v>
      </c>
      <c r="X587" s="919" t="s">
        <v>244</v>
      </c>
      <c r="Y587" s="920" t="s">
        <v>21</v>
      </c>
      <c r="Z587" s="126" t="s">
        <v>53</v>
      </c>
      <c r="AA587" s="883"/>
      <c r="AB587" s="883" t="s">
        <v>275</v>
      </c>
      <c r="AC587" s="119" t="s">
        <v>28</v>
      </c>
      <c r="AD587" s="128" t="str">
        <f t="shared" si="368"/>
        <v>710_73_1370_5_115_13_C</v>
      </c>
      <c r="AE587" s="118"/>
      <c r="AF587" s="884" t="str">
        <f t="shared" si="369"/>
        <v>710_73_1370_5_115_13  Grundriss unten Planausschnitt 3 - Achse N-Y / 1-9</v>
      </c>
    </row>
    <row r="588" spans="1:32" s="337" customFormat="1" ht="12.75" customHeight="1" x14ac:dyDescent="0.25">
      <c r="A588" s="28">
        <v>710</v>
      </c>
      <c r="B588" s="13">
        <v>73</v>
      </c>
      <c r="C588" s="7" t="s">
        <v>9</v>
      </c>
      <c r="D588" s="7" t="s">
        <v>98</v>
      </c>
      <c r="E588" s="20" t="s">
        <v>184</v>
      </c>
      <c r="F588" s="20" t="s">
        <v>276</v>
      </c>
      <c r="G588" s="932" t="s">
        <v>752</v>
      </c>
      <c r="H588" s="911">
        <v>44957</v>
      </c>
      <c r="I588" s="901" t="s">
        <v>1557</v>
      </c>
      <c r="J588" s="185" t="s">
        <v>904</v>
      </c>
      <c r="K588" s="5" t="s">
        <v>26</v>
      </c>
      <c r="L588" s="5" t="s">
        <v>904</v>
      </c>
      <c r="M588" s="135">
        <v>44971</v>
      </c>
      <c r="N588" s="101"/>
      <c r="O588" s="336"/>
      <c r="P588" s="538" t="s">
        <v>101</v>
      </c>
      <c r="Q588" s="8" t="s">
        <v>102</v>
      </c>
      <c r="R588" s="8" t="s">
        <v>103</v>
      </c>
      <c r="S588" s="17" t="s">
        <v>248</v>
      </c>
      <c r="T588" s="17" t="s">
        <v>154</v>
      </c>
      <c r="U588" s="41" t="s">
        <v>287</v>
      </c>
      <c r="V588" s="27"/>
      <c r="W588" s="5" t="s">
        <v>14</v>
      </c>
      <c r="X588" s="38" t="s">
        <v>244</v>
      </c>
      <c r="Y588" s="15" t="s">
        <v>21</v>
      </c>
      <c r="Z588" s="22" t="s">
        <v>53</v>
      </c>
      <c r="AA588" s="4"/>
      <c r="AB588" s="4" t="s">
        <v>275</v>
      </c>
      <c r="AC588" s="20" t="s">
        <v>28</v>
      </c>
      <c r="AD588" s="6" t="str">
        <f t="shared" si="364"/>
        <v>710_73_1370_5_115_13_D</v>
      </c>
      <c r="AE588" s="5"/>
      <c r="AF588" s="45" t="str">
        <f t="shared" si="365"/>
        <v>710_73_1370_5_115_13  Grundriss unten Planausschnitt 3 - Achse N-Y / 1-9</v>
      </c>
    </row>
    <row r="589" spans="1:32" s="885" customFormat="1" ht="12.75" customHeight="1" x14ac:dyDescent="0.25">
      <c r="A589" s="874">
        <v>710</v>
      </c>
      <c r="B589" s="791">
        <v>73</v>
      </c>
      <c r="C589" s="875" t="s">
        <v>9</v>
      </c>
      <c r="D589" s="875" t="s">
        <v>98</v>
      </c>
      <c r="E589" s="119" t="s">
        <v>184</v>
      </c>
      <c r="F589" s="119" t="s">
        <v>280</v>
      </c>
      <c r="G589" s="951" t="s">
        <v>19</v>
      </c>
      <c r="H589" s="918">
        <v>43951</v>
      </c>
      <c r="I589" s="937" t="s">
        <v>1556</v>
      </c>
      <c r="J589" s="856" t="s">
        <v>904</v>
      </c>
      <c r="K589" s="118" t="s">
        <v>26</v>
      </c>
      <c r="L589" s="118" t="s">
        <v>904</v>
      </c>
      <c r="M589" s="859"/>
      <c r="N589" s="859"/>
      <c r="O589" s="919"/>
      <c r="P589" s="959" t="s">
        <v>101</v>
      </c>
      <c r="Q589" s="878" t="s">
        <v>102</v>
      </c>
      <c r="R589" s="878" t="s">
        <v>103</v>
      </c>
      <c r="S589" s="879" t="s">
        <v>248</v>
      </c>
      <c r="T589" s="879" t="s">
        <v>154</v>
      </c>
      <c r="U589" s="960" t="s">
        <v>288</v>
      </c>
      <c r="V589" s="963"/>
      <c r="W589" s="118" t="s">
        <v>14</v>
      </c>
      <c r="X589" s="919" t="s">
        <v>244</v>
      </c>
      <c r="Y589" s="920" t="s">
        <v>21</v>
      </c>
      <c r="Z589" s="126" t="s">
        <v>53</v>
      </c>
      <c r="AA589" s="883"/>
      <c r="AB589" s="883" t="s">
        <v>275</v>
      </c>
      <c r="AC589" s="119" t="s">
        <v>28</v>
      </c>
      <c r="AD589" s="128" t="str">
        <f t="shared" si="364"/>
        <v>710_73_1370_5_115_14_A</v>
      </c>
      <c r="AE589" s="118"/>
      <c r="AF589" s="884" t="str">
        <f t="shared" si="365"/>
        <v>710_73_1370_5_115_14  Grundriss unten Planausschnitt 4 - Achse N-Y / 6-19</v>
      </c>
    </row>
    <row r="590" spans="1:32" s="885" customFormat="1" ht="12.75" customHeight="1" x14ac:dyDescent="0.25">
      <c r="A590" s="874">
        <v>710</v>
      </c>
      <c r="B590" s="791">
        <v>73</v>
      </c>
      <c r="C590" s="875" t="s">
        <v>9</v>
      </c>
      <c r="D590" s="875" t="s">
        <v>98</v>
      </c>
      <c r="E590" s="119" t="s">
        <v>184</v>
      </c>
      <c r="F590" s="119" t="s">
        <v>280</v>
      </c>
      <c r="G590" s="951" t="s">
        <v>56</v>
      </c>
      <c r="H590" s="918">
        <v>44123</v>
      </c>
      <c r="I590" s="937" t="s">
        <v>1556</v>
      </c>
      <c r="J590" s="856" t="s">
        <v>904</v>
      </c>
      <c r="K590" s="118" t="s">
        <v>26</v>
      </c>
      <c r="L590" s="118" t="s">
        <v>904</v>
      </c>
      <c r="M590" s="859">
        <v>44144</v>
      </c>
      <c r="N590" s="859">
        <v>44125</v>
      </c>
      <c r="O590" s="919"/>
      <c r="P590" s="959" t="s">
        <v>101</v>
      </c>
      <c r="Q590" s="878" t="s">
        <v>102</v>
      </c>
      <c r="R590" s="878" t="s">
        <v>103</v>
      </c>
      <c r="S590" s="879" t="s">
        <v>248</v>
      </c>
      <c r="T590" s="879" t="s">
        <v>154</v>
      </c>
      <c r="U590" s="960" t="s">
        <v>288</v>
      </c>
      <c r="V590" s="963"/>
      <c r="W590" s="118" t="s">
        <v>14</v>
      </c>
      <c r="X590" s="919" t="s">
        <v>244</v>
      </c>
      <c r="Y590" s="920" t="s">
        <v>21</v>
      </c>
      <c r="Z590" s="126" t="s">
        <v>53</v>
      </c>
      <c r="AA590" s="883"/>
      <c r="AB590" s="883" t="s">
        <v>275</v>
      </c>
      <c r="AC590" s="119" t="s">
        <v>28</v>
      </c>
      <c r="AD590" s="128" t="str">
        <f t="shared" ref="AD590:AD591" si="370">IF(A590="","",A590&amp;"_"&amp;B590&amp;"_"&amp;C590&amp;"_"&amp;D590&amp;"_"&amp;E590&amp;"_"&amp;F590&amp;"_"&amp;G590)</f>
        <v>710_73_1370_5_115_14_B</v>
      </c>
      <c r="AE590" s="118"/>
      <c r="AF590" s="884" t="str">
        <f t="shared" ref="AF590:AF591" si="371">IF(A590="","",A590&amp;"_"&amp;B590&amp;"_"&amp;C590&amp;"_"&amp;D590&amp;"_"&amp;E590&amp;"_"&amp;F590&amp;"  "&amp;U590)</f>
        <v>710_73_1370_5_115_14  Grundriss unten Planausschnitt 4 - Achse N-Y / 6-19</v>
      </c>
    </row>
    <row r="591" spans="1:32" s="885" customFormat="1" ht="12.75" customHeight="1" x14ac:dyDescent="0.25">
      <c r="A591" s="874">
        <v>710</v>
      </c>
      <c r="B591" s="791">
        <v>73</v>
      </c>
      <c r="C591" s="875" t="s">
        <v>9</v>
      </c>
      <c r="D591" s="875" t="s">
        <v>98</v>
      </c>
      <c r="E591" s="119" t="s">
        <v>184</v>
      </c>
      <c r="F591" s="119" t="s">
        <v>280</v>
      </c>
      <c r="G591" s="951" t="s">
        <v>54</v>
      </c>
      <c r="H591" s="918">
        <v>44572</v>
      </c>
      <c r="I591" s="937" t="s">
        <v>1556</v>
      </c>
      <c r="J591" s="856" t="s">
        <v>904</v>
      </c>
      <c r="K591" s="118" t="s">
        <v>26</v>
      </c>
      <c r="L591" s="118" t="s">
        <v>904</v>
      </c>
      <c r="M591" s="859">
        <v>44718</v>
      </c>
      <c r="N591" s="859"/>
      <c r="O591" s="919"/>
      <c r="P591" s="959" t="s">
        <v>101</v>
      </c>
      <c r="Q591" s="878" t="s">
        <v>102</v>
      </c>
      <c r="R591" s="878" t="s">
        <v>103</v>
      </c>
      <c r="S591" s="879" t="s">
        <v>248</v>
      </c>
      <c r="T591" s="879" t="s">
        <v>154</v>
      </c>
      <c r="U591" s="960" t="s">
        <v>288</v>
      </c>
      <c r="V591" s="963"/>
      <c r="W591" s="118" t="s">
        <v>14</v>
      </c>
      <c r="X591" s="919" t="s">
        <v>244</v>
      </c>
      <c r="Y591" s="920" t="s">
        <v>21</v>
      </c>
      <c r="Z591" s="126" t="s">
        <v>53</v>
      </c>
      <c r="AA591" s="883"/>
      <c r="AB591" s="883" t="s">
        <v>275</v>
      </c>
      <c r="AC591" s="119" t="s">
        <v>28</v>
      </c>
      <c r="AD591" s="128" t="str">
        <f t="shared" si="370"/>
        <v>710_73_1370_5_115_14_C</v>
      </c>
      <c r="AE591" s="118"/>
      <c r="AF591" s="884" t="str">
        <f t="shared" si="371"/>
        <v>710_73_1370_5_115_14  Grundriss unten Planausschnitt 4 - Achse N-Y / 6-19</v>
      </c>
    </row>
    <row r="592" spans="1:32" s="337" customFormat="1" ht="12.75" customHeight="1" x14ac:dyDescent="0.25">
      <c r="A592" s="28">
        <v>710</v>
      </c>
      <c r="B592" s="13">
        <v>73</v>
      </c>
      <c r="C592" s="7" t="s">
        <v>9</v>
      </c>
      <c r="D592" s="7" t="s">
        <v>98</v>
      </c>
      <c r="E592" s="20" t="s">
        <v>184</v>
      </c>
      <c r="F592" s="20" t="s">
        <v>280</v>
      </c>
      <c r="G592" s="932" t="s">
        <v>752</v>
      </c>
      <c r="H592" s="911">
        <v>44957</v>
      </c>
      <c r="I592" s="901" t="s">
        <v>1557</v>
      </c>
      <c r="J592" s="185" t="s">
        <v>904</v>
      </c>
      <c r="K592" s="5" t="s">
        <v>26</v>
      </c>
      <c r="L592" s="5" t="s">
        <v>904</v>
      </c>
      <c r="M592" s="135">
        <v>44971</v>
      </c>
      <c r="N592" s="101"/>
      <c r="O592" s="336"/>
      <c r="P592" s="538" t="s">
        <v>101</v>
      </c>
      <c r="Q592" s="8" t="s">
        <v>102</v>
      </c>
      <c r="R592" s="8" t="s">
        <v>103</v>
      </c>
      <c r="S592" s="17" t="s">
        <v>248</v>
      </c>
      <c r="T592" s="17" t="s">
        <v>154</v>
      </c>
      <c r="U592" s="41" t="s">
        <v>288</v>
      </c>
      <c r="V592" s="27"/>
      <c r="W592" s="5" t="s">
        <v>14</v>
      </c>
      <c r="X592" s="38" t="s">
        <v>244</v>
      </c>
      <c r="Y592" s="15" t="s">
        <v>21</v>
      </c>
      <c r="Z592" s="22" t="s">
        <v>53</v>
      </c>
      <c r="AA592" s="4"/>
      <c r="AB592" s="4" t="s">
        <v>275</v>
      </c>
      <c r="AC592" s="20" t="s">
        <v>28</v>
      </c>
      <c r="AD592" s="6" t="str">
        <f t="shared" si="364"/>
        <v>710_73_1370_5_115_14_D</v>
      </c>
      <c r="AE592" s="5"/>
      <c r="AF592" s="45" t="str">
        <f t="shared" si="365"/>
        <v>710_73_1370_5_115_14  Grundriss unten Planausschnitt 4 - Achse N-Y / 6-19</v>
      </c>
    </row>
    <row r="593" spans="1:32" s="885" customFormat="1" ht="12.75" customHeight="1" x14ac:dyDescent="0.25">
      <c r="A593" s="874">
        <v>710</v>
      </c>
      <c r="B593" s="791">
        <v>73</v>
      </c>
      <c r="C593" s="875" t="s">
        <v>9</v>
      </c>
      <c r="D593" s="875" t="s">
        <v>98</v>
      </c>
      <c r="E593" s="119" t="s">
        <v>184</v>
      </c>
      <c r="F593" s="119" t="s">
        <v>281</v>
      </c>
      <c r="G593" s="951" t="s">
        <v>19</v>
      </c>
      <c r="H593" s="918" t="s">
        <v>589</v>
      </c>
      <c r="I593" s="937" t="s">
        <v>1556</v>
      </c>
      <c r="J593" s="856" t="s">
        <v>904</v>
      </c>
      <c r="K593" s="118" t="s">
        <v>26</v>
      </c>
      <c r="L593" s="118" t="s">
        <v>904</v>
      </c>
      <c r="M593" s="859" t="s">
        <v>589</v>
      </c>
      <c r="N593" s="859" t="s">
        <v>589</v>
      </c>
      <c r="O593" s="919"/>
      <c r="P593" s="959" t="s">
        <v>101</v>
      </c>
      <c r="Q593" s="878" t="s">
        <v>102</v>
      </c>
      <c r="R593" s="878" t="s">
        <v>103</v>
      </c>
      <c r="S593" s="879" t="s">
        <v>248</v>
      </c>
      <c r="T593" s="879" t="s">
        <v>154</v>
      </c>
      <c r="U593" s="960" t="s">
        <v>295</v>
      </c>
      <c r="V593" s="963"/>
      <c r="W593" s="118" t="s">
        <v>14</v>
      </c>
      <c r="X593" s="919" t="s">
        <v>244</v>
      </c>
      <c r="Y593" s="920" t="s">
        <v>21</v>
      </c>
      <c r="Z593" s="126" t="s">
        <v>53</v>
      </c>
      <c r="AA593" s="883"/>
      <c r="AB593" s="883" t="s">
        <v>275</v>
      </c>
      <c r="AC593" s="119" t="s">
        <v>294</v>
      </c>
      <c r="AD593" s="128" t="str">
        <f t="shared" si="364"/>
        <v>710_73_1370_5_115_15_A</v>
      </c>
      <c r="AE593" s="118"/>
      <c r="AF593" s="884" t="str">
        <f t="shared" si="365"/>
        <v>710_73_1370_5_115_15  Grundriss unten Planausschnitt 5 - Achse I-O / 6-19</v>
      </c>
    </row>
    <row r="594" spans="1:32" s="885" customFormat="1" ht="12.75" customHeight="1" x14ac:dyDescent="0.25">
      <c r="A594" s="874">
        <v>710</v>
      </c>
      <c r="B594" s="791">
        <v>73</v>
      </c>
      <c r="C594" s="875" t="s">
        <v>9</v>
      </c>
      <c r="D594" s="875" t="s">
        <v>98</v>
      </c>
      <c r="E594" s="119" t="s">
        <v>184</v>
      </c>
      <c r="F594" s="119" t="s">
        <v>282</v>
      </c>
      <c r="G594" s="951" t="s">
        <v>19</v>
      </c>
      <c r="H594" s="918">
        <v>43951</v>
      </c>
      <c r="I594" s="937" t="s">
        <v>1556</v>
      </c>
      <c r="J594" s="856" t="s">
        <v>904</v>
      </c>
      <c r="K594" s="118" t="s">
        <v>26</v>
      </c>
      <c r="L594" s="118" t="s">
        <v>904</v>
      </c>
      <c r="M594" s="859"/>
      <c r="N594" s="859"/>
      <c r="O594" s="919"/>
      <c r="P594" s="959" t="s">
        <v>101</v>
      </c>
      <c r="Q594" s="878" t="s">
        <v>102</v>
      </c>
      <c r="R594" s="878" t="s">
        <v>103</v>
      </c>
      <c r="S594" s="879" t="s">
        <v>248</v>
      </c>
      <c r="T594" s="879" t="s">
        <v>154</v>
      </c>
      <c r="U594" s="960" t="s">
        <v>296</v>
      </c>
      <c r="V594" s="963"/>
      <c r="W594" s="118" t="s">
        <v>14</v>
      </c>
      <c r="X594" s="919" t="s">
        <v>244</v>
      </c>
      <c r="Y594" s="920" t="s">
        <v>21</v>
      </c>
      <c r="Z594" s="126" t="s">
        <v>53</v>
      </c>
      <c r="AA594" s="883"/>
      <c r="AB594" s="883" t="s">
        <v>275</v>
      </c>
      <c r="AC594" s="119" t="s">
        <v>28</v>
      </c>
      <c r="AD594" s="128" t="str">
        <f t="shared" si="364"/>
        <v>710_73_1370_5_115_16_A</v>
      </c>
      <c r="AE594" s="118"/>
      <c r="AF594" s="884" t="str">
        <f t="shared" si="365"/>
        <v>710_73_1370_5_115_16  Grundriss unten Planausschnitt 6 - Achse A-I / 6-19</v>
      </c>
    </row>
    <row r="595" spans="1:32" s="885" customFormat="1" ht="12.75" customHeight="1" x14ac:dyDescent="0.25">
      <c r="A595" s="874">
        <v>710</v>
      </c>
      <c r="B595" s="791">
        <v>73</v>
      </c>
      <c r="C595" s="875" t="s">
        <v>9</v>
      </c>
      <c r="D595" s="875" t="s">
        <v>98</v>
      </c>
      <c r="E595" s="119" t="s">
        <v>184</v>
      </c>
      <c r="F595" s="119" t="s">
        <v>282</v>
      </c>
      <c r="G595" s="951" t="s">
        <v>56</v>
      </c>
      <c r="H595" s="918">
        <v>44123</v>
      </c>
      <c r="I595" s="937" t="s">
        <v>1556</v>
      </c>
      <c r="J595" s="856" t="s">
        <v>904</v>
      </c>
      <c r="K595" s="118" t="s">
        <v>26</v>
      </c>
      <c r="L595" s="118" t="s">
        <v>904</v>
      </c>
      <c r="M595" s="859">
        <v>44144</v>
      </c>
      <c r="N595" s="859">
        <v>44125</v>
      </c>
      <c r="O595" s="919"/>
      <c r="P595" s="959" t="s">
        <v>101</v>
      </c>
      <c r="Q595" s="878" t="s">
        <v>102</v>
      </c>
      <c r="R595" s="878" t="s">
        <v>103</v>
      </c>
      <c r="S595" s="879" t="s">
        <v>248</v>
      </c>
      <c r="T595" s="879" t="s">
        <v>154</v>
      </c>
      <c r="U595" s="960" t="s">
        <v>296</v>
      </c>
      <c r="V595" s="963"/>
      <c r="W595" s="118" t="s">
        <v>14</v>
      </c>
      <c r="X595" s="919" t="s">
        <v>244</v>
      </c>
      <c r="Y595" s="920" t="s">
        <v>21</v>
      </c>
      <c r="Z595" s="126" t="s">
        <v>53</v>
      </c>
      <c r="AA595" s="883"/>
      <c r="AB595" s="883" t="s">
        <v>275</v>
      </c>
      <c r="AC595" s="119" t="s">
        <v>28</v>
      </c>
      <c r="AD595" s="128" t="str">
        <f t="shared" ref="AD595:AD596" si="372">IF(A595="","",A595&amp;"_"&amp;B595&amp;"_"&amp;C595&amp;"_"&amp;D595&amp;"_"&amp;E595&amp;"_"&amp;F595&amp;"_"&amp;G595)</f>
        <v>710_73_1370_5_115_16_B</v>
      </c>
      <c r="AE595" s="118"/>
      <c r="AF595" s="884" t="str">
        <f t="shared" ref="AF595:AF596" si="373">IF(A595="","",A595&amp;"_"&amp;B595&amp;"_"&amp;C595&amp;"_"&amp;D595&amp;"_"&amp;E595&amp;"_"&amp;F595&amp;"  "&amp;U595)</f>
        <v>710_73_1370_5_115_16  Grundriss unten Planausschnitt 6 - Achse A-I / 6-19</v>
      </c>
    </row>
    <row r="596" spans="1:32" s="885" customFormat="1" ht="12.75" customHeight="1" x14ac:dyDescent="0.25">
      <c r="A596" s="874">
        <v>710</v>
      </c>
      <c r="B596" s="791">
        <v>73</v>
      </c>
      <c r="C596" s="875" t="s">
        <v>9</v>
      </c>
      <c r="D596" s="875" t="s">
        <v>98</v>
      </c>
      <c r="E596" s="119" t="s">
        <v>184</v>
      </c>
      <c r="F596" s="119" t="s">
        <v>282</v>
      </c>
      <c r="G596" s="951" t="s">
        <v>54</v>
      </c>
      <c r="H596" s="918">
        <v>44572</v>
      </c>
      <c r="I596" s="937" t="s">
        <v>1556</v>
      </c>
      <c r="J596" s="856" t="s">
        <v>904</v>
      </c>
      <c r="K596" s="118" t="s">
        <v>26</v>
      </c>
      <c r="L596" s="118" t="s">
        <v>904</v>
      </c>
      <c r="M596" s="859">
        <v>44718</v>
      </c>
      <c r="N596" s="859"/>
      <c r="O596" s="919"/>
      <c r="P596" s="959" t="s">
        <v>101</v>
      </c>
      <c r="Q596" s="878" t="s">
        <v>102</v>
      </c>
      <c r="R596" s="878" t="s">
        <v>103</v>
      </c>
      <c r="S596" s="879" t="s">
        <v>248</v>
      </c>
      <c r="T596" s="879" t="s">
        <v>154</v>
      </c>
      <c r="U596" s="960" t="s">
        <v>296</v>
      </c>
      <c r="V596" s="963"/>
      <c r="W596" s="118" t="s">
        <v>14</v>
      </c>
      <c r="X596" s="919" t="s">
        <v>244</v>
      </c>
      <c r="Y596" s="920" t="s">
        <v>21</v>
      </c>
      <c r="Z596" s="126" t="s">
        <v>53</v>
      </c>
      <c r="AA596" s="883"/>
      <c r="AB596" s="883" t="s">
        <v>275</v>
      </c>
      <c r="AC596" s="119" t="s">
        <v>28</v>
      </c>
      <c r="AD596" s="128" t="str">
        <f t="shared" si="372"/>
        <v>710_73_1370_5_115_16_C</v>
      </c>
      <c r="AE596" s="118"/>
      <c r="AF596" s="884" t="str">
        <f t="shared" si="373"/>
        <v>710_73_1370_5_115_16  Grundriss unten Planausschnitt 6 - Achse A-I / 6-19</v>
      </c>
    </row>
    <row r="597" spans="1:32" s="337" customFormat="1" ht="12.75" customHeight="1" x14ac:dyDescent="0.25">
      <c r="A597" s="28">
        <v>710</v>
      </c>
      <c r="B597" s="13">
        <v>73</v>
      </c>
      <c r="C597" s="7" t="s">
        <v>9</v>
      </c>
      <c r="D597" s="7" t="s">
        <v>98</v>
      </c>
      <c r="E597" s="20" t="s">
        <v>184</v>
      </c>
      <c r="F597" s="20" t="s">
        <v>282</v>
      </c>
      <c r="G597" s="932" t="s">
        <v>752</v>
      </c>
      <c r="H597" s="911">
        <v>44957</v>
      </c>
      <c r="I597" s="901" t="s">
        <v>1557</v>
      </c>
      <c r="J597" s="185" t="s">
        <v>904</v>
      </c>
      <c r="K597" s="5" t="s">
        <v>26</v>
      </c>
      <c r="L597" s="5" t="s">
        <v>904</v>
      </c>
      <c r="M597" s="135">
        <v>44971</v>
      </c>
      <c r="N597" s="101"/>
      <c r="O597" s="336"/>
      <c r="P597" s="538" t="s">
        <v>101</v>
      </c>
      <c r="Q597" s="8" t="s">
        <v>102</v>
      </c>
      <c r="R597" s="8" t="s">
        <v>103</v>
      </c>
      <c r="S597" s="17" t="s">
        <v>248</v>
      </c>
      <c r="T597" s="17" t="s">
        <v>154</v>
      </c>
      <c r="U597" s="41" t="s">
        <v>296</v>
      </c>
      <c r="V597" s="27"/>
      <c r="W597" s="5" t="s">
        <v>14</v>
      </c>
      <c r="X597" s="38" t="s">
        <v>244</v>
      </c>
      <c r="Y597" s="15" t="s">
        <v>21</v>
      </c>
      <c r="Z597" s="22" t="s">
        <v>53</v>
      </c>
      <c r="AA597" s="4"/>
      <c r="AB597" s="4" t="s">
        <v>275</v>
      </c>
      <c r="AC597" s="20" t="s">
        <v>28</v>
      </c>
      <c r="AD597" s="6" t="str">
        <f t="shared" si="364"/>
        <v>710_73_1370_5_115_16_D</v>
      </c>
      <c r="AE597" s="5"/>
      <c r="AF597" s="45" t="str">
        <f t="shared" si="365"/>
        <v>710_73_1370_5_115_16  Grundriss unten Planausschnitt 6 - Achse A-I / 6-19</v>
      </c>
    </row>
    <row r="598" spans="1:32" s="885" customFormat="1" ht="12.75" customHeight="1" x14ac:dyDescent="0.25">
      <c r="A598" s="874">
        <v>710</v>
      </c>
      <c r="B598" s="791">
        <v>73</v>
      </c>
      <c r="C598" s="875" t="s">
        <v>9</v>
      </c>
      <c r="D598" s="875" t="s">
        <v>98</v>
      </c>
      <c r="E598" s="119" t="s">
        <v>184</v>
      </c>
      <c r="F598" s="119" t="s">
        <v>371</v>
      </c>
      <c r="G598" s="951" t="s">
        <v>19</v>
      </c>
      <c r="H598" s="918">
        <v>43951</v>
      </c>
      <c r="I598" s="937" t="s">
        <v>1556</v>
      </c>
      <c r="J598" s="856" t="s">
        <v>904</v>
      </c>
      <c r="K598" s="118" t="s">
        <v>26</v>
      </c>
      <c r="L598" s="118" t="s">
        <v>904</v>
      </c>
      <c r="M598" s="859"/>
      <c r="N598" s="859"/>
      <c r="O598" s="919"/>
      <c r="P598" s="959" t="s">
        <v>101</v>
      </c>
      <c r="Q598" s="878" t="s">
        <v>102</v>
      </c>
      <c r="R598" s="878" t="s">
        <v>103</v>
      </c>
      <c r="S598" s="879" t="s">
        <v>248</v>
      </c>
      <c r="T598" s="879" t="s">
        <v>154</v>
      </c>
      <c r="U598" s="960" t="s">
        <v>301</v>
      </c>
      <c r="V598" s="963"/>
      <c r="W598" s="118" t="s">
        <v>14</v>
      </c>
      <c r="X598" s="919" t="s">
        <v>244</v>
      </c>
      <c r="Y598" s="920" t="s">
        <v>21</v>
      </c>
      <c r="Z598" s="126" t="s">
        <v>30</v>
      </c>
      <c r="AA598" s="883"/>
      <c r="AB598" s="883" t="s">
        <v>275</v>
      </c>
      <c r="AC598" s="119" t="s">
        <v>28</v>
      </c>
      <c r="AD598" s="128" t="str">
        <f t="shared" si="364"/>
        <v>710_73_1370_5_115_20_A</v>
      </c>
      <c r="AE598" s="118"/>
      <c r="AF598" s="884" t="str">
        <f t="shared" si="365"/>
        <v>710_73_1370_5_115_20  Grundriss oben Übersichtsplan</v>
      </c>
    </row>
    <row r="599" spans="1:32" s="885" customFormat="1" ht="12.75" customHeight="1" x14ac:dyDescent="0.25">
      <c r="A599" s="874">
        <v>710</v>
      </c>
      <c r="B599" s="791">
        <v>73</v>
      </c>
      <c r="C599" s="875" t="s">
        <v>9</v>
      </c>
      <c r="D599" s="875" t="s">
        <v>98</v>
      </c>
      <c r="E599" s="119" t="s">
        <v>184</v>
      </c>
      <c r="F599" s="119" t="s">
        <v>371</v>
      </c>
      <c r="G599" s="951" t="s">
        <v>56</v>
      </c>
      <c r="H599" s="918">
        <v>44123</v>
      </c>
      <c r="I599" s="937" t="s">
        <v>1556</v>
      </c>
      <c r="J599" s="856" t="s">
        <v>904</v>
      </c>
      <c r="K599" s="118" t="s">
        <v>26</v>
      </c>
      <c r="L599" s="118" t="s">
        <v>904</v>
      </c>
      <c r="M599" s="859">
        <v>44144</v>
      </c>
      <c r="N599" s="859">
        <v>44125</v>
      </c>
      <c r="O599" s="919"/>
      <c r="P599" s="959" t="s">
        <v>101</v>
      </c>
      <c r="Q599" s="878" t="s">
        <v>102</v>
      </c>
      <c r="R599" s="878" t="s">
        <v>103</v>
      </c>
      <c r="S599" s="879" t="s">
        <v>248</v>
      </c>
      <c r="T599" s="879" t="s">
        <v>154</v>
      </c>
      <c r="U599" s="960" t="s">
        <v>301</v>
      </c>
      <c r="V599" s="963"/>
      <c r="W599" s="118" t="s">
        <v>14</v>
      </c>
      <c r="X599" s="919" t="s">
        <v>244</v>
      </c>
      <c r="Y599" s="920" t="s">
        <v>21</v>
      </c>
      <c r="Z599" s="126" t="s">
        <v>30</v>
      </c>
      <c r="AA599" s="883"/>
      <c r="AB599" s="883" t="s">
        <v>275</v>
      </c>
      <c r="AC599" s="119" t="s">
        <v>28</v>
      </c>
      <c r="AD599" s="128" t="str">
        <f t="shared" ref="AD599:AD600" si="374">IF(A599="","",A599&amp;"_"&amp;B599&amp;"_"&amp;C599&amp;"_"&amp;D599&amp;"_"&amp;E599&amp;"_"&amp;F599&amp;"_"&amp;G599)</f>
        <v>710_73_1370_5_115_20_B</v>
      </c>
      <c r="AE599" s="118"/>
      <c r="AF599" s="884" t="str">
        <f t="shared" ref="AF599:AF600" si="375">IF(A599="","",A599&amp;"_"&amp;B599&amp;"_"&amp;C599&amp;"_"&amp;D599&amp;"_"&amp;E599&amp;"_"&amp;F599&amp;"  "&amp;U599)</f>
        <v>710_73_1370_5_115_20  Grundriss oben Übersichtsplan</v>
      </c>
    </row>
    <row r="600" spans="1:32" s="885" customFormat="1" ht="12.75" customHeight="1" x14ac:dyDescent="0.25">
      <c r="A600" s="874">
        <v>710</v>
      </c>
      <c r="B600" s="791">
        <v>73</v>
      </c>
      <c r="C600" s="875" t="s">
        <v>9</v>
      </c>
      <c r="D600" s="875" t="s">
        <v>98</v>
      </c>
      <c r="E600" s="119" t="s">
        <v>184</v>
      </c>
      <c r="F600" s="119" t="s">
        <v>371</v>
      </c>
      <c r="G600" s="951" t="s">
        <v>54</v>
      </c>
      <c r="H600" s="918">
        <v>44572</v>
      </c>
      <c r="I600" s="937" t="s">
        <v>1556</v>
      </c>
      <c r="J600" s="856" t="s">
        <v>904</v>
      </c>
      <c r="K600" s="118" t="s">
        <v>26</v>
      </c>
      <c r="L600" s="118" t="s">
        <v>904</v>
      </c>
      <c r="M600" s="859">
        <v>44718</v>
      </c>
      <c r="N600" s="859"/>
      <c r="O600" s="919"/>
      <c r="P600" s="959" t="s">
        <v>101</v>
      </c>
      <c r="Q600" s="878" t="s">
        <v>102</v>
      </c>
      <c r="R600" s="878" t="s">
        <v>103</v>
      </c>
      <c r="S600" s="879" t="s">
        <v>248</v>
      </c>
      <c r="T600" s="879" t="s">
        <v>154</v>
      </c>
      <c r="U600" s="960" t="s">
        <v>301</v>
      </c>
      <c r="V600" s="963"/>
      <c r="W600" s="118" t="s">
        <v>14</v>
      </c>
      <c r="X600" s="919" t="s">
        <v>244</v>
      </c>
      <c r="Y600" s="920" t="s">
        <v>21</v>
      </c>
      <c r="Z600" s="126" t="s">
        <v>30</v>
      </c>
      <c r="AA600" s="883"/>
      <c r="AB600" s="883" t="s">
        <v>275</v>
      </c>
      <c r="AC600" s="119" t="s">
        <v>28</v>
      </c>
      <c r="AD600" s="128" t="str">
        <f t="shared" si="374"/>
        <v>710_73_1370_5_115_20_C</v>
      </c>
      <c r="AE600" s="118"/>
      <c r="AF600" s="884" t="str">
        <f t="shared" si="375"/>
        <v>710_73_1370_5_115_20  Grundriss oben Übersichtsplan</v>
      </c>
    </row>
    <row r="601" spans="1:32" s="337" customFormat="1" ht="12.75" customHeight="1" x14ac:dyDescent="0.25">
      <c r="A601" s="28">
        <v>710</v>
      </c>
      <c r="B601" s="13">
        <v>73</v>
      </c>
      <c r="C601" s="7" t="s">
        <v>9</v>
      </c>
      <c r="D601" s="7" t="s">
        <v>98</v>
      </c>
      <c r="E601" s="20" t="s">
        <v>184</v>
      </c>
      <c r="F601" s="20" t="s">
        <v>371</v>
      </c>
      <c r="G601" s="932" t="s">
        <v>752</v>
      </c>
      <c r="H601" s="911">
        <v>44957</v>
      </c>
      <c r="I601" s="901" t="s">
        <v>1557</v>
      </c>
      <c r="J601" s="185" t="s">
        <v>904</v>
      </c>
      <c r="K601" s="5" t="s">
        <v>26</v>
      </c>
      <c r="L601" s="5" t="s">
        <v>904</v>
      </c>
      <c r="M601" s="135">
        <v>44971</v>
      </c>
      <c r="N601" s="101"/>
      <c r="O601" s="336"/>
      <c r="P601" s="538" t="s">
        <v>101</v>
      </c>
      <c r="Q601" s="8" t="s">
        <v>102</v>
      </c>
      <c r="R601" s="8" t="s">
        <v>103</v>
      </c>
      <c r="S601" s="17" t="s">
        <v>248</v>
      </c>
      <c r="T601" s="17" t="s">
        <v>154</v>
      </c>
      <c r="U601" s="41" t="s">
        <v>301</v>
      </c>
      <c r="V601" s="27"/>
      <c r="W601" s="5" t="s">
        <v>14</v>
      </c>
      <c r="X601" s="38" t="s">
        <v>244</v>
      </c>
      <c r="Y601" s="15" t="s">
        <v>21</v>
      </c>
      <c r="Z601" s="22" t="s">
        <v>30</v>
      </c>
      <c r="AA601" s="4"/>
      <c r="AB601" s="4" t="s">
        <v>275</v>
      </c>
      <c r="AC601" s="20" t="s">
        <v>28</v>
      </c>
      <c r="AD601" s="6" t="str">
        <f t="shared" si="364"/>
        <v>710_73_1370_5_115_20_D</v>
      </c>
      <c r="AE601" s="5"/>
      <c r="AF601" s="45" t="str">
        <f t="shared" si="365"/>
        <v>710_73_1370_5_115_20  Grundriss oben Übersichtsplan</v>
      </c>
    </row>
    <row r="602" spans="1:32" s="885" customFormat="1" ht="12.75" customHeight="1" x14ac:dyDescent="0.25">
      <c r="A602" s="874">
        <v>710</v>
      </c>
      <c r="B602" s="791">
        <v>73</v>
      </c>
      <c r="C602" s="875" t="s">
        <v>9</v>
      </c>
      <c r="D602" s="875" t="s">
        <v>98</v>
      </c>
      <c r="E602" s="119" t="s">
        <v>184</v>
      </c>
      <c r="F602" s="119" t="s">
        <v>406</v>
      </c>
      <c r="G602" s="951" t="s">
        <v>19</v>
      </c>
      <c r="H602" s="918" t="s">
        <v>589</v>
      </c>
      <c r="I602" s="937" t="s">
        <v>1556</v>
      </c>
      <c r="J602" s="856" t="s">
        <v>904</v>
      </c>
      <c r="K602" s="118" t="s">
        <v>26</v>
      </c>
      <c r="L602" s="118" t="s">
        <v>904</v>
      </c>
      <c r="M602" s="859" t="s">
        <v>589</v>
      </c>
      <c r="N602" s="859" t="s">
        <v>589</v>
      </c>
      <c r="O602" s="919"/>
      <c r="P602" s="959" t="s">
        <v>101</v>
      </c>
      <c r="Q602" s="878" t="s">
        <v>102</v>
      </c>
      <c r="R602" s="878" t="s">
        <v>103</v>
      </c>
      <c r="S602" s="879" t="s">
        <v>248</v>
      </c>
      <c r="T602" s="879" t="s">
        <v>154</v>
      </c>
      <c r="U602" s="960" t="s">
        <v>917</v>
      </c>
      <c r="V602" s="963"/>
      <c r="W602" s="118" t="s">
        <v>14</v>
      </c>
      <c r="X602" s="919" t="s">
        <v>244</v>
      </c>
      <c r="Y602" s="920" t="s">
        <v>21</v>
      </c>
      <c r="Z602" s="126" t="s">
        <v>53</v>
      </c>
      <c r="AA602" s="883"/>
      <c r="AB602" s="883" t="s">
        <v>275</v>
      </c>
      <c r="AC602" s="119" t="s">
        <v>28</v>
      </c>
      <c r="AD602" s="128" t="str">
        <f t="shared" si="364"/>
        <v>710_73_1370_5_115_21_A</v>
      </c>
      <c r="AE602" s="118"/>
      <c r="AF602" s="884" t="str">
        <f t="shared" si="365"/>
        <v>710_73_1370_5_115_21  Grundriss oben Planausschnitt 1 - Achse A-I / 1-9</v>
      </c>
    </row>
    <row r="603" spans="1:32" s="885" customFormat="1" ht="12.75" customHeight="1" x14ac:dyDescent="0.25">
      <c r="A603" s="874">
        <v>710</v>
      </c>
      <c r="B603" s="791">
        <v>73</v>
      </c>
      <c r="C603" s="875" t="s">
        <v>9</v>
      </c>
      <c r="D603" s="875" t="s">
        <v>98</v>
      </c>
      <c r="E603" s="119" t="s">
        <v>184</v>
      </c>
      <c r="F603" s="119" t="s">
        <v>407</v>
      </c>
      <c r="G603" s="951" t="s">
        <v>19</v>
      </c>
      <c r="H603" s="918" t="s">
        <v>589</v>
      </c>
      <c r="I603" s="937" t="s">
        <v>1556</v>
      </c>
      <c r="J603" s="856" t="s">
        <v>904</v>
      </c>
      <c r="K603" s="118" t="s">
        <v>26</v>
      </c>
      <c r="L603" s="118" t="s">
        <v>904</v>
      </c>
      <c r="M603" s="859" t="s">
        <v>589</v>
      </c>
      <c r="N603" s="859" t="s">
        <v>589</v>
      </c>
      <c r="O603" s="919"/>
      <c r="P603" s="959" t="s">
        <v>101</v>
      </c>
      <c r="Q603" s="878" t="s">
        <v>102</v>
      </c>
      <c r="R603" s="878" t="s">
        <v>103</v>
      </c>
      <c r="S603" s="879" t="s">
        <v>248</v>
      </c>
      <c r="T603" s="879" t="s">
        <v>154</v>
      </c>
      <c r="U603" s="960" t="s">
        <v>918</v>
      </c>
      <c r="V603" s="963"/>
      <c r="W603" s="118" t="s">
        <v>14</v>
      </c>
      <c r="X603" s="919" t="s">
        <v>244</v>
      </c>
      <c r="Y603" s="920" t="s">
        <v>21</v>
      </c>
      <c r="Z603" s="126" t="s">
        <v>53</v>
      </c>
      <c r="AA603" s="883"/>
      <c r="AB603" s="883" t="s">
        <v>275</v>
      </c>
      <c r="AC603" s="119" t="s">
        <v>294</v>
      </c>
      <c r="AD603" s="128" t="str">
        <f t="shared" si="364"/>
        <v>710_73_1370_5_115_22_A</v>
      </c>
      <c r="AE603" s="118"/>
      <c r="AF603" s="884" t="str">
        <f t="shared" si="365"/>
        <v>710_73_1370_5_115_22  Grundriss oben Planausschnitt 2 - Achse I-O / 1-9</v>
      </c>
    </row>
    <row r="604" spans="1:32" s="885" customFormat="1" ht="12.75" customHeight="1" x14ac:dyDescent="0.25">
      <c r="A604" s="874">
        <v>710</v>
      </c>
      <c r="B604" s="791">
        <v>73</v>
      </c>
      <c r="C604" s="875" t="s">
        <v>9</v>
      </c>
      <c r="D604" s="875" t="s">
        <v>98</v>
      </c>
      <c r="E604" s="119" t="s">
        <v>184</v>
      </c>
      <c r="F604" s="119" t="s">
        <v>543</v>
      </c>
      <c r="G604" s="951" t="s">
        <v>19</v>
      </c>
      <c r="H604" s="918">
        <v>43951</v>
      </c>
      <c r="I604" s="937" t="s">
        <v>1556</v>
      </c>
      <c r="J604" s="856" t="s">
        <v>904</v>
      </c>
      <c r="K604" s="118" t="s">
        <v>26</v>
      </c>
      <c r="L604" s="118" t="s">
        <v>904</v>
      </c>
      <c r="M604" s="859"/>
      <c r="N604" s="859"/>
      <c r="O604" s="919"/>
      <c r="P604" s="959" t="s">
        <v>101</v>
      </c>
      <c r="Q604" s="878" t="s">
        <v>102</v>
      </c>
      <c r="R604" s="878" t="s">
        <v>103</v>
      </c>
      <c r="S604" s="879" t="s">
        <v>248</v>
      </c>
      <c r="T604" s="879" t="s">
        <v>154</v>
      </c>
      <c r="U604" s="960" t="s">
        <v>302</v>
      </c>
      <c r="V604" s="963"/>
      <c r="W604" s="118" t="s">
        <v>14</v>
      </c>
      <c r="X604" s="919" t="s">
        <v>244</v>
      </c>
      <c r="Y604" s="920" t="s">
        <v>21</v>
      </c>
      <c r="Z604" s="126" t="s">
        <v>53</v>
      </c>
      <c r="AA604" s="883"/>
      <c r="AB604" s="883" t="s">
        <v>275</v>
      </c>
      <c r="AC604" s="119" t="s">
        <v>28</v>
      </c>
      <c r="AD604" s="128" t="str">
        <f t="shared" si="364"/>
        <v>710_73_1370_5_115_23_A</v>
      </c>
      <c r="AE604" s="118"/>
      <c r="AF604" s="884" t="str">
        <f t="shared" si="365"/>
        <v>710_73_1370_5_115_23  Grundriss oben Planausschnitt 3 - Achse N-Y / 1-9</v>
      </c>
    </row>
    <row r="605" spans="1:32" s="885" customFormat="1" ht="12.75" customHeight="1" x14ac:dyDescent="0.25">
      <c r="A605" s="874">
        <v>710</v>
      </c>
      <c r="B605" s="791">
        <v>73</v>
      </c>
      <c r="C605" s="875" t="s">
        <v>9</v>
      </c>
      <c r="D605" s="875" t="s">
        <v>98</v>
      </c>
      <c r="E605" s="119" t="s">
        <v>184</v>
      </c>
      <c r="F605" s="119" t="s">
        <v>543</v>
      </c>
      <c r="G605" s="951" t="s">
        <v>56</v>
      </c>
      <c r="H605" s="918">
        <v>44123</v>
      </c>
      <c r="I605" s="937" t="s">
        <v>1556</v>
      </c>
      <c r="J605" s="856" t="s">
        <v>904</v>
      </c>
      <c r="K605" s="118" t="s">
        <v>26</v>
      </c>
      <c r="L605" s="118" t="s">
        <v>904</v>
      </c>
      <c r="M605" s="859">
        <v>44144</v>
      </c>
      <c r="N605" s="859">
        <v>44125</v>
      </c>
      <c r="O605" s="919"/>
      <c r="P605" s="959" t="s">
        <v>101</v>
      </c>
      <c r="Q605" s="878" t="s">
        <v>102</v>
      </c>
      <c r="R605" s="878" t="s">
        <v>103</v>
      </c>
      <c r="S605" s="879" t="s">
        <v>248</v>
      </c>
      <c r="T605" s="879" t="s">
        <v>154</v>
      </c>
      <c r="U605" s="960" t="s">
        <v>302</v>
      </c>
      <c r="V605" s="963"/>
      <c r="W605" s="118" t="s">
        <v>14</v>
      </c>
      <c r="X605" s="919" t="s">
        <v>244</v>
      </c>
      <c r="Y605" s="920" t="s">
        <v>21</v>
      </c>
      <c r="Z605" s="126" t="s">
        <v>53</v>
      </c>
      <c r="AA605" s="883"/>
      <c r="AB605" s="883" t="s">
        <v>275</v>
      </c>
      <c r="AC605" s="119" t="s">
        <v>28</v>
      </c>
      <c r="AD605" s="128" t="str">
        <f t="shared" ref="AD605:AD606" si="376">IF(A605="","",A605&amp;"_"&amp;B605&amp;"_"&amp;C605&amp;"_"&amp;D605&amp;"_"&amp;E605&amp;"_"&amp;F605&amp;"_"&amp;G605)</f>
        <v>710_73_1370_5_115_23_B</v>
      </c>
      <c r="AE605" s="118"/>
      <c r="AF605" s="884" t="str">
        <f t="shared" ref="AF605:AF606" si="377">IF(A605="","",A605&amp;"_"&amp;B605&amp;"_"&amp;C605&amp;"_"&amp;D605&amp;"_"&amp;E605&amp;"_"&amp;F605&amp;"  "&amp;U605)</f>
        <v>710_73_1370_5_115_23  Grundriss oben Planausschnitt 3 - Achse N-Y / 1-9</v>
      </c>
    </row>
    <row r="606" spans="1:32" s="885" customFormat="1" ht="12.75" customHeight="1" x14ac:dyDescent="0.25">
      <c r="A606" s="874">
        <v>710</v>
      </c>
      <c r="B606" s="791">
        <v>73</v>
      </c>
      <c r="C606" s="875" t="s">
        <v>9</v>
      </c>
      <c r="D606" s="875" t="s">
        <v>98</v>
      </c>
      <c r="E606" s="119" t="s">
        <v>184</v>
      </c>
      <c r="F606" s="119" t="s">
        <v>543</v>
      </c>
      <c r="G606" s="951" t="s">
        <v>54</v>
      </c>
      <c r="H606" s="918">
        <v>44572</v>
      </c>
      <c r="I606" s="937" t="s">
        <v>1556</v>
      </c>
      <c r="J606" s="856" t="s">
        <v>904</v>
      </c>
      <c r="K606" s="118" t="s">
        <v>26</v>
      </c>
      <c r="L606" s="118" t="s">
        <v>904</v>
      </c>
      <c r="M606" s="859">
        <v>44718</v>
      </c>
      <c r="N606" s="859"/>
      <c r="O606" s="919"/>
      <c r="P606" s="959" t="s">
        <v>101</v>
      </c>
      <c r="Q606" s="878" t="s">
        <v>102</v>
      </c>
      <c r="R606" s="878" t="s">
        <v>103</v>
      </c>
      <c r="S606" s="879" t="s">
        <v>248</v>
      </c>
      <c r="T606" s="879" t="s">
        <v>154</v>
      </c>
      <c r="U606" s="960" t="s">
        <v>302</v>
      </c>
      <c r="V606" s="963"/>
      <c r="W606" s="118" t="s">
        <v>14</v>
      </c>
      <c r="X606" s="919" t="s">
        <v>244</v>
      </c>
      <c r="Y606" s="920" t="s">
        <v>21</v>
      </c>
      <c r="Z606" s="126" t="s">
        <v>53</v>
      </c>
      <c r="AA606" s="883"/>
      <c r="AB606" s="883" t="s">
        <v>275</v>
      </c>
      <c r="AC606" s="119" t="s">
        <v>28</v>
      </c>
      <c r="AD606" s="128" t="str">
        <f t="shared" si="376"/>
        <v>710_73_1370_5_115_23_C</v>
      </c>
      <c r="AE606" s="118"/>
      <c r="AF606" s="884" t="str">
        <f t="shared" si="377"/>
        <v>710_73_1370_5_115_23  Grundriss oben Planausschnitt 3 - Achse N-Y / 1-9</v>
      </c>
    </row>
    <row r="607" spans="1:32" s="337" customFormat="1" ht="12.75" customHeight="1" x14ac:dyDescent="0.25">
      <c r="A607" s="28">
        <v>710</v>
      </c>
      <c r="B607" s="13">
        <v>73</v>
      </c>
      <c r="C607" s="7" t="s">
        <v>9</v>
      </c>
      <c r="D607" s="7" t="s">
        <v>98</v>
      </c>
      <c r="E607" s="20" t="s">
        <v>184</v>
      </c>
      <c r="F607" s="20" t="s">
        <v>543</v>
      </c>
      <c r="G607" s="932" t="s">
        <v>752</v>
      </c>
      <c r="H607" s="911">
        <v>44957</v>
      </c>
      <c r="I607" s="901" t="s">
        <v>1557</v>
      </c>
      <c r="J607" s="185" t="s">
        <v>904</v>
      </c>
      <c r="K607" s="5" t="s">
        <v>26</v>
      </c>
      <c r="L607" s="5" t="s">
        <v>904</v>
      </c>
      <c r="M607" s="135">
        <v>44971</v>
      </c>
      <c r="N607" s="101"/>
      <c r="O607" s="336"/>
      <c r="P607" s="538" t="s">
        <v>101</v>
      </c>
      <c r="Q607" s="8" t="s">
        <v>102</v>
      </c>
      <c r="R607" s="8" t="s">
        <v>103</v>
      </c>
      <c r="S607" s="17" t="s">
        <v>248</v>
      </c>
      <c r="T607" s="17" t="s">
        <v>154</v>
      </c>
      <c r="U607" s="41" t="s">
        <v>302</v>
      </c>
      <c r="V607" s="27"/>
      <c r="W607" s="5" t="s">
        <v>14</v>
      </c>
      <c r="X607" s="38" t="s">
        <v>244</v>
      </c>
      <c r="Y607" s="15" t="s">
        <v>21</v>
      </c>
      <c r="Z607" s="22" t="s">
        <v>53</v>
      </c>
      <c r="AA607" s="4"/>
      <c r="AB607" s="4" t="s">
        <v>275</v>
      </c>
      <c r="AC607" s="20" t="s">
        <v>28</v>
      </c>
      <c r="AD607" s="6" t="str">
        <f t="shared" si="364"/>
        <v>710_73_1370_5_115_23_D</v>
      </c>
      <c r="AE607" s="5"/>
      <c r="AF607" s="45" t="str">
        <f t="shared" si="365"/>
        <v>710_73_1370_5_115_23  Grundriss oben Planausschnitt 3 - Achse N-Y / 1-9</v>
      </c>
    </row>
    <row r="608" spans="1:32" s="885" customFormat="1" ht="12.75" customHeight="1" x14ac:dyDescent="0.25">
      <c r="A608" s="874">
        <v>710</v>
      </c>
      <c r="B608" s="791">
        <v>73</v>
      </c>
      <c r="C608" s="875" t="s">
        <v>9</v>
      </c>
      <c r="D608" s="875" t="s">
        <v>98</v>
      </c>
      <c r="E608" s="119" t="s">
        <v>184</v>
      </c>
      <c r="F608" s="119" t="s">
        <v>544</v>
      </c>
      <c r="G608" s="951" t="s">
        <v>19</v>
      </c>
      <c r="H608" s="918">
        <v>43951</v>
      </c>
      <c r="I608" s="937" t="s">
        <v>1556</v>
      </c>
      <c r="J608" s="856" t="s">
        <v>904</v>
      </c>
      <c r="K608" s="118" t="s">
        <v>26</v>
      </c>
      <c r="L608" s="118" t="s">
        <v>904</v>
      </c>
      <c r="M608" s="859"/>
      <c r="N608" s="859"/>
      <c r="O608" s="919"/>
      <c r="P608" s="959" t="s">
        <v>101</v>
      </c>
      <c r="Q608" s="878" t="s">
        <v>102</v>
      </c>
      <c r="R608" s="878" t="s">
        <v>103</v>
      </c>
      <c r="S608" s="879" t="s">
        <v>248</v>
      </c>
      <c r="T608" s="879" t="s">
        <v>154</v>
      </c>
      <c r="U608" s="960" t="s">
        <v>919</v>
      </c>
      <c r="V608" s="963"/>
      <c r="W608" s="118" t="s">
        <v>14</v>
      </c>
      <c r="X608" s="919" t="s">
        <v>244</v>
      </c>
      <c r="Y608" s="920" t="s">
        <v>21</v>
      </c>
      <c r="Z608" s="126" t="s">
        <v>53</v>
      </c>
      <c r="AA608" s="883"/>
      <c r="AB608" s="883" t="s">
        <v>275</v>
      </c>
      <c r="AC608" s="119" t="s">
        <v>28</v>
      </c>
      <c r="AD608" s="128" t="str">
        <f t="shared" si="364"/>
        <v>710_73_1370_5_115_24_A</v>
      </c>
      <c r="AE608" s="118"/>
      <c r="AF608" s="884" t="str">
        <f t="shared" si="365"/>
        <v>710_73_1370_5_115_24  Grundriss oben Planausschnitt 4 - Achse N-Y / 6-19</v>
      </c>
    </row>
    <row r="609" spans="1:32" s="885" customFormat="1" ht="12.75" customHeight="1" x14ac:dyDescent="0.25">
      <c r="A609" s="874">
        <v>710</v>
      </c>
      <c r="B609" s="791">
        <v>73</v>
      </c>
      <c r="C609" s="875" t="s">
        <v>9</v>
      </c>
      <c r="D609" s="875" t="s">
        <v>98</v>
      </c>
      <c r="E609" s="119" t="s">
        <v>184</v>
      </c>
      <c r="F609" s="119" t="s">
        <v>544</v>
      </c>
      <c r="G609" s="951" t="s">
        <v>56</v>
      </c>
      <c r="H609" s="918">
        <v>44123</v>
      </c>
      <c r="I609" s="937" t="s">
        <v>1556</v>
      </c>
      <c r="J609" s="856" t="s">
        <v>904</v>
      </c>
      <c r="K609" s="118" t="s">
        <v>26</v>
      </c>
      <c r="L609" s="118" t="s">
        <v>904</v>
      </c>
      <c r="M609" s="859">
        <v>44144</v>
      </c>
      <c r="N609" s="859">
        <v>44125</v>
      </c>
      <c r="O609" s="919"/>
      <c r="P609" s="959" t="s">
        <v>101</v>
      </c>
      <c r="Q609" s="878" t="s">
        <v>102</v>
      </c>
      <c r="R609" s="878" t="s">
        <v>103</v>
      </c>
      <c r="S609" s="879" t="s">
        <v>248</v>
      </c>
      <c r="T609" s="879" t="s">
        <v>154</v>
      </c>
      <c r="U609" s="960" t="s">
        <v>919</v>
      </c>
      <c r="V609" s="963"/>
      <c r="W609" s="118" t="s">
        <v>14</v>
      </c>
      <c r="X609" s="919" t="s">
        <v>244</v>
      </c>
      <c r="Y609" s="920" t="s">
        <v>21</v>
      </c>
      <c r="Z609" s="126" t="s">
        <v>53</v>
      </c>
      <c r="AA609" s="883"/>
      <c r="AB609" s="883" t="s">
        <v>275</v>
      </c>
      <c r="AC609" s="119" t="s">
        <v>28</v>
      </c>
      <c r="AD609" s="128" t="str">
        <f t="shared" ref="AD609:AD610" si="378">IF(A609="","",A609&amp;"_"&amp;B609&amp;"_"&amp;C609&amp;"_"&amp;D609&amp;"_"&amp;E609&amp;"_"&amp;F609&amp;"_"&amp;G609)</f>
        <v>710_73_1370_5_115_24_B</v>
      </c>
      <c r="AE609" s="118"/>
      <c r="AF609" s="884" t="str">
        <f t="shared" ref="AF609:AF610" si="379">IF(A609="","",A609&amp;"_"&amp;B609&amp;"_"&amp;C609&amp;"_"&amp;D609&amp;"_"&amp;E609&amp;"_"&amp;F609&amp;"  "&amp;U609)</f>
        <v>710_73_1370_5_115_24  Grundriss oben Planausschnitt 4 - Achse N-Y / 6-19</v>
      </c>
    </row>
    <row r="610" spans="1:32" s="885" customFormat="1" ht="12.75" customHeight="1" x14ac:dyDescent="0.25">
      <c r="A610" s="874">
        <v>710</v>
      </c>
      <c r="B610" s="791">
        <v>73</v>
      </c>
      <c r="C610" s="875" t="s">
        <v>9</v>
      </c>
      <c r="D610" s="875" t="s">
        <v>98</v>
      </c>
      <c r="E610" s="119" t="s">
        <v>184</v>
      </c>
      <c r="F610" s="119" t="s">
        <v>544</v>
      </c>
      <c r="G610" s="951" t="s">
        <v>54</v>
      </c>
      <c r="H610" s="918">
        <v>44572</v>
      </c>
      <c r="I610" s="937" t="s">
        <v>1556</v>
      </c>
      <c r="J610" s="856" t="s">
        <v>904</v>
      </c>
      <c r="K610" s="118" t="s">
        <v>26</v>
      </c>
      <c r="L610" s="118" t="s">
        <v>904</v>
      </c>
      <c r="M610" s="859">
        <v>44718</v>
      </c>
      <c r="N610" s="859"/>
      <c r="O610" s="919"/>
      <c r="P610" s="959" t="s">
        <v>101</v>
      </c>
      <c r="Q610" s="878" t="s">
        <v>102</v>
      </c>
      <c r="R610" s="878" t="s">
        <v>103</v>
      </c>
      <c r="S610" s="879" t="s">
        <v>248</v>
      </c>
      <c r="T610" s="879" t="s">
        <v>154</v>
      </c>
      <c r="U610" s="960" t="s">
        <v>919</v>
      </c>
      <c r="V610" s="963"/>
      <c r="W610" s="118" t="s">
        <v>14</v>
      </c>
      <c r="X610" s="919" t="s">
        <v>244</v>
      </c>
      <c r="Y610" s="920" t="s">
        <v>21</v>
      </c>
      <c r="Z610" s="126" t="s">
        <v>53</v>
      </c>
      <c r="AA610" s="883"/>
      <c r="AB610" s="883" t="s">
        <v>275</v>
      </c>
      <c r="AC610" s="119" t="s">
        <v>28</v>
      </c>
      <c r="AD610" s="128" t="str">
        <f t="shared" si="378"/>
        <v>710_73_1370_5_115_24_C</v>
      </c>
      <c r="AE610" s="118"/>
      <c r="AF610" s="884" t="str">
        <f t="shared" si="379"/>
        <v>710_73_1370_5_115_24  Grundriss oben Planausschnitt 4 - Achse N-Y / 6-19</v>
      </c>
    </row>
    <row r="611" spans="1:32" s="337" customFormat="1" ht="12.75" customHeight="1" x14ac:dyDescent="0.25">
      <c r="A611" s="28">
        <v>710</v>
      </c>
      <c r="B611" s="13">
        <v>73</v>
      </c>
      <c r="C611" s="7" t="s">
        <v>9</v>
      </c>
      <c r="D611" s="7" t="s">
        <v>98</v>
      </c>
      <c r="E611" s="20" t="s">
        <v>184</v>
      </c>
      <c r="F611" s="20" t="s">
        <v>544</v>
      </c>
      <c r="G611" s="932" t="s">
        <v>752</v>
      </c>
      <c r="H611" s="911">
        <v>44957</v>
      </c>
      <c r="I611" s="901" t="s">
        <v>1557</v>
      </c>
      <c r="J611" s="185" t="s">
        <v>904</v>
      </c>
      <c r="K611" s="5" t="s">
        <v>26</v>
      </c>
      <c r="L611" s="5" t="s">
        <v>904</v>
      </c>
      <c r="M611" s="135">
        <v>44971</v>
      </c>
      <c r="N611" s="101"/>
      <c r="O611" s="336"/>
      <c r="P611" s="538" t="s">
        <v>101</v>
      </c>
      <c r="Q611" s="8" t="s">
        <v>102</v>
      </c>
      <c r="R611" s="8" t="s">
        <v>103</v>
      </c>
      <c r="S611" s="17" t="s">
        <v>248</v>
      </c>
      <c r="T611" s="17" t="s">
        <v>154</v>
      </c>
      <c r="U611" s="41" t="s">
        <v>919</v>
      </c>
      <c r="V611" s="27"/>
      <c r="W611" s="5" t="s">
        <v>14</v>
      </c>
      <c r="X611" s="38" t="s">
        <v>244</v>
      </c>
      <c r="Y611" s="15" t="s">
        <v>21</v>
      </c>
      <c r="Z611" s="22" t="s">
        <v>53</v>
      </c>
      <c r="AA611" s="4"/>
      <c r="AB611" s="4" t="s">
        <v>275</v>
      </c>
      <c r="AC611" s="20" t="s">
        <v>28</v>
      </c>
      <c r="AD611" s="6" t="str">
        <f t="shared" si="364"/>
        <v>710_73_1370_5_115_24_D</v>
      </c>
      <c r="AE611" s="5"/>
      <c r="AF611" s="45" t="str">
        <f t="shared" si="365"/>
        <v>710_73_1370_5_115_24  Grundriss oben Planausschnitt 4 - Achse N-Y / 6-19</v>
      </c>
    </row>
    <row r="612" spans="1:32" s="885" customFormat="1" ht="12.75" customHeight="1" x14ac:dyDescent="0.25">
      <c r="A612" s="874">
        <v>710</v>
      </c>
      <c r="B612" s="791">
        <v>73</v>
      </c>
      <c r="C612" s="875" t="s">
        <v>9</v>
      </c>
      <c r="D612" s="875" t="s">
        <v>98</v>
      </c>
      <c r="E612" s="119" t="s">
        <v>184</v>
      </c>
      <c r="F612" s="119" t="s">
        <v>696</v>
      </c>
      <c r="G612" s="951" t="s">
        <v>19</v>
      </c>
      <c r="H612" s="918" t="s">
        <v>589</v>
      </c>
      <c r="I612" s="937" t="s">
        <v>1556</v>
      </c>
      <c r="J612" s="856" t="s">
        <v>904</v>
      </c>
      <c r="K612" s="118" t="s">
        <v>26</v>
      </c>
      <c r="L612" s="118" t="s">
        <v>904</v>
      </c>
      <c r="M612" s="859" t="s">
        <v>589</v>
      </c>
      <c r="N612" s="859" t="s">
        <v>589</v>
      </c>
      <c r="O612" s="919"/>
      <c r="P612" s="959" t="s">
        <v>101</v>
      </c>
      <c r="Q612" s="878" t="s">
        <v>102</v>
      </c>
      <c r="R612" s="878" t="s">
        <v>103</v>
      </c>
      <c r="S612" s="879" t="s">
        <v>248</v>
      </c>
      <c r="T612" s="879" t="s">
        <v>154</v>
      </c>
      <c r="U612" s="960" t="s">
        <v>920</v>
      </c>
      <c r="V612" s="963"/>
      <c r="W612" s="118" t="s">
        <v>14</v>
      </c>
      <c r="X612" s="919" t="s">
        <v>244</v>
      </c>
      <c r="Y612" s="920" t="s">
        <v>21</v>
      </c>
      <c r="Z612" s="126" t="s">
        <v>53</v>
      </c>
      <c r="AA612" s="883"/>
      <c r="AB612" s="883" t="s">
        <v>275</v>
      </c>
      <c r="AC612" s="119" t="s">
        <v>294</v>
      </c>
      <c r="AD612" s="128" t="str">
        <f t="shared" si="364"/>
        <v>710_73_1370_5_115_25_A</v>
      </c>
      <c r="AE612" s="118"/>
      <c r="AF612" s="884" t="str">
        <f t="shared" si="365"/>
        <v>710_73_1370_5_115_25  Grundriss oben Planausschnitt 5 - Achse I-O / 6-19</v>
      </c>
    </row>
    <row r="613" spans="1:32" s="885" customFormat="1" ht="12.75" customHeight="1" x14ac:dyDescent="0.25">
      <c r="A613" s="874">
        <v>710</v>
      </c>
      <c r="B613" s="791">
        <v>73</v>
      </c>
      <c r="C613" s="875" t="s">
        <v>9</v>
      </c>
      <c r="D613" s="875" t="s">
        <v>98</v>
      </c>
      <c r="E613" s="119" t="s">
        <v>184</v>
      </c>
      <c r="F613" s="119" t="s">
        <v>697</v>
      </c>
      <c r="G613" s="951" t="s">
        <v>19</v>
      </c>
      <c r="H613" s="918" t="s">
        <v>589</v>
      </c>
      <c r="I613" s="937" t="s">
        <v>1556</v>
      </c>
      <c r="J613" s="856" t="s">
        <v>904</v>
      </c>
      <c r="K613" s="118" t="s">
        <v>26</v>
      </c>
      <c r="L613" s="118" t="s">
        <v>904</v>
      </c>
      <c r="M613" s="859" t="s">
        <v>589</v>
      </c>
      <c r="N613" s="859" t="s">
        <v>589</v>
      </c>
      <c r="O613" s="919"/>
      <c r="P613" s="959" t="s">
        <v>101</v>
      </c>
      <c r="Q613" s="878" t="s">
        <v>102</v>
      </c>
      <c r="R613" s="878" t="s">
        <v>103</v>
      </c>
      <c r="S613" s="879" t="s">
        <v>248</v>
      </c>
      <c r="T613" s="879" t="s">
        <v>154</v>
      </c>
      <c r="U613" s="960" t="s">
        <v>921</v>
      </c>
      <c r="V613" s="963"/>
      <c r="W613" s="118" t="s">
        <v>14</v>
      </c>
      <c r="X613" s="919" t="s">
        <v>244</v>
      </c>
      <c r="Y613" s="920" t="s">
        <v>21</v>
      </c>
      <c r="Z613" s="126" t="s">
        <v>53</v>
      </c>
      <c r="AA613" s="883"/>
      <c r="AB613" s="883" t="s">
        <v>275</v>
      </c>
      <c r="AC613" s="119" t="s">
        <v>28</v>
      </c>
      <c r="AD613" s="128" t="str">
        <f t="shared" si="364"/>
        <v>710_73_1370_5_115_26_A</v>
      </c>
      <c r="AE613" s="118"/>
      <c r="AF613" s="884" t="str">
        <f t="shared" si="365"/>
        <v>710_73_1370_5_115_26  Grundriss oben Planausschnitt 6 - Achse A-I / 6-19</v>
      </c>
    </row>
    <row r="614" spans="1:32" s="885" customFormat="1" ht="12.75" customHeight="1" x14ac:dyDescent="0.25">
      <c r="A614" s="874">
        <v>710</v>
      </c>
      <c r="B614" s="791">
        <v>73</v>
      </c>
      <c r="C614" s="875" t="s">
        <v>9</v>
      </c>
      <c r="D614" s="875" t="s">
        <v>98</v>
      </c>
      <c r="E614" s="119" t="s">
        <v>184</v>
      </c>
      <c r="F614" s="119" t="s">
        <v>707</v>
      </c>
      <c r="G614" s="951" t="s">
        <v>19</v>
      </c>
      <c r="H614" s="918">
        <v>43951</v>
      </c>
      <c r="I614" s="937" t="s">
        <v>1556</v>
      </c>
      <c r="J614" s="856" t="s">
        <v>904</v>
      </c>
      <c r="K614" s="118" t="s">
        <v>26</v>
      </c>
      <c r="L614" s="118" t="s">
        <v>904</v>
      </c>
      <c r="M614" s="859"/>
      <c r="N614" s="859"/>
      <c r="O614" s="919"/>
      <c r="P614" s="959" t="s">
        <v>101</v>
      </c>
      <c r="Q614" s="878" t="s">
        <v>102</v>
      </c>
      <c r="R614" s="878" t="s">
        <v>103</v>
      </c>
      <c r="S614" s="879" t="s">
        <v>248</v>
      </c>
      <c r="T614" s="879" t="s">
        <v>154</v>
      </c>
      <c r="U614" s="960" t="s">
        <v>289</v>
      </c>
      <c r="V614" s="963"/>
      <c r="W614" s="118" t="s">
        <v>14</v>
      </c>
      <c r="X614" s="919" t="s">
        <v>244</v>
      </c>
      <c r="Y614" s="920" t="s">
        <v>21</v>
      </c>
      <c r="Z614" s="126" t="s">
        <v>30</v>
      </c>
      <c r="AA614" s="883"/>
      <c r="AB614" s="883" t="s">
        <v>275</v>
      </c>
      <c r="AC614" s="119" t="s">
        <v>28</v>
      </c>
      <c r="AD614" s="128" t="str">
        <f t="shared" si="364"/>
        <v>710_73_1370_5_115_30_A</v>
      </c>
      <c r="AE614" s="118"/>
      <c r="AF614" s="884" t="str">
        <f t="shared" si="365"/>
        <v>710_73_1370_5_115_30  Grundriss Dach Übersichtsplan</v>
      </c>
    </row>
    <row r="615" spans="1:32" s="885" customFormat="1" ht="12.75" customHeight="1" x14ac:dyDescent="0.25">
      <c r="A615" s="874">
        <v>710</v>
      </c>
      <c r="B615" s="791">
        <v>73</v>
      </c>
      <c r="C615" s="875" t="s">
        <v>9</v>
      </c>
      <c r="D615" s="875" t="s">
        <v>98</v>
      </c>
      <c r="E615" s="119" t="s">
        <v>184</v>
      </c>
      <c r="F615" s="119" t="s">
        <v>707</v>
      </c>
      <c r="G615" s="951" t="s">
        <v>56</v>
      </c>
      <c r="H615" s="918">
        <v>44123</v>
      </c>
      <c r="I615" s="937" t="s">
        <v>1556</v>
      </c>
      <c r="J615" s="856" t="s">
        <v>904</v>
      </c>
      <c r="K615" s="118" t="s">
        <v>26</v>
      </c>
      <c r="L615" s="118" t="s">
        <v>904</v>
      </c>
      <c r="M615" s="859">
        <v>44144</v>
      </c>
      <c r="N615" s="859">
        <v>44125</v>
      </c>
      <c r="O615" s="919"/>
      <c r="P615" s="959" t="s">
        <v>101</v>
      </c>
      <c r="Q615" s="878" t="s">
        <v>102</v>
      </c>
      <c r="R615" s="878" t="s">
        <v>103</v>
      </c>
      <c r="S615" s="879" t="s">
        <v>248</v>
      </c>
      <c r="T615" s="879" t="s">
        <v>154</v>
      </c>
      <c r="U615" s="960" t="s">
        <v>289</v>
      </c>
      <c r="V615" s="963"/>
      <c r="W615" s="118" t="s">
        <v>14</v>
      </c>
      <c r="X615" s="919" t="s">
        <v>244</v>
      </c>
      <c r="Y615" s="920" t="s">
        <v>21</v>
      </c>
      <c r="Z615" s="126" t="s">
        <v>30</v>
      </c>
      <c r="AA615" s="883"/>
      <c r="AB615" s="883" t="s">
        <v>275</v>
      </c>
      <c r="AC615" s="119" t="s">
        <v>28</v>
      </c>
      <c r="AD615" s="128" t="str">
        <f t="shared" ref="AD615:AD616" si="380">IF(A615="","",A615&amp;"_"&amp;B615&amp;"_"&amp;C615&amp;"_"&amp;D615&amp;"_"&amp;E615&amp;"_"&amp;F615&amp;"_"&amp;G615)</f>
        <v>710_73_1370_5_115_30_B</v>
      </c>
      <c r="AE615" s="118"/>
      <c r="AF615" s="884" t="str">
        <f t="shared" ref="AF615:AF616" si="381">IF(A615="","",A615&amp;"_"&amp;B615&amp;"_"&amp;C615&amp;"_"&amp;D615&amp;"_"&amp;E615&amp;"_"&amp;F615&amp;"  "&amp;U615)</f>
        <v>710_73_1370_5_115_30  Grundriss Dach Übersichtsplan</v>
      </c>
    </row>
    <row r="616" spans="1:32" s="885" customFormat="1" ht="12.75" customHeight="1" x14ac:dyDescent="0.25">
      <c r="A616" s="874">
        <v>710</v>
      </c>
      <c r="B616" s="791">
        <v>73</v>
      </c>
      <c r="C616" s="875" t="s">
        <v>9</v>
      </c>
      <c r="D616" s="875" t="s">
        <v>98</v>
      </c>
      <c r="E616" s="119" t="s">
        <v>184</v>
      </c>
      <c r="F616" s="119" t="s">
        <v>707</v>
      </c>
      <c r="G616" s="951" t="s">
        <v>54</v>
      </c>
      <c r="H616" s="918">
        <v>44572</v>
      </c>
      <c r="I616" s="937" t="s">
        <v>1556</v>
      </c>
      <c r="J616" s="856" t="s">
        <v>904</v>
      </c>
      <c r="K616" s="118" t="s">
        <v>26</v>
      </c>
      <c r="L616" s="118" t="s">
        <v>904</v>
      </c>
      <c r="M616" s="859">
        <v>44718</v>
      </c>
      <c r="N616" s="859"/>
      <c r="O616" s="919"/>
      <c r="P616" s="959" t="s">
        <v>101</v>
      </c>
      <c r="Q616" s="878" t="s">
        <v>102</v>
      </c>
      <c r="R616" s="878" t="s">
        <v>103</v>
      </c>
      <c r="S616" s="879" t="s">
        <v>248</v>
      </c>
      <c r="T616" s="879" t="s">
        <v>154</v>
      </c>
      <c r="U616" s="960" t="s">
        <v>289</v>
      </c>
      <c r="V616" s="963"/>
      <c r="W616" s="118" t="s">
        <v>14</v>
      </c>
      <c r="X616" s="919" t="s">
        <v>244</v>
      </c>
      <c r="Y616" s="920" t="s">
        <v>21</v>
      </c>
      <c r="Z616" s="126" t="s">
        <v>30</v>
      </c>
      <c r="AA616" s="883"/>
      <c r="AB616" s="883" t="s">
        <v>275</v>
      </c>
      <c r="AC616" s="119" t="s">
        <v>28</v>
      </c>
      <c r="AD616" s="128" t="str">
        <f t="shared" si="380"/>
        <v>710_73_1370_5_115_30_C</v>
      </c>
      <c r="AE616" s="118"/>
      <c r="AF616" s="884" t="str">
        <f t="shared" si="381"/>
        <v>710_73_1370_5_115_30  Grundriss Dach Übersichtsplan</v>
      </c>
    </row>
    <row r="617" spans="1:32" s="337" customFormat="1" ht="12.75" customHeight="1" x14ac:dyDescent="0.25">
      <c r="A617" s="28">
        <v>710</v>
      </c>
      <c r="B617" s="13">
        <v>73</v>
      </c>
      <c r="C617" s="7" t="s">
        <v>9</v>
      </c>
      <c r="D617" s="7" t="s">
        <v>98</v>
      </c>
      <c r="E617" s="20" t="s">
        <v>184</v>
      </c>
      <c r="F617" s="20" t="s">
        <v>707</v>
      </c>
      <c r="G617" s="932" t="s">
        <v>752</v>
      </c>
      <c r="H617" s="911">
        <v>44957</v>
      </c>
      <c r="I617" s="901" t="s">
        <v>1557</v>
      </c>
      <c r="J617" s="185" t="s">
        <v>904</v>
      </c>
      <c r="K617" s="5" t="s">
        <v>26</v>
      </c>
      <c r="L617" s="5" t="s">
        <v>904</v>
      </c>
      <c r="M617" s="135">
        <v>44971</v>
      </c>
      <c r="N617" s="101"/>
      <c r="O617" s="336"/>
      <c r="P617" s="538" t="s">
        <v>101</v>
      </c>
      <c r="Q617" s="8" t="s">
        <v>102</v>
      </c>
      <c r="R617" s="8" t="s">
        <v>103</v>
      </c>
      <c r="S617" s="17" t="s">
        <v>248</v>
      </c>
      <c r="T617" s="17" t="s">
        <v>154</v>
      </c>
      <c r="U617" s="41" t="s">
        <v>289</v>
      </c>
      <c r="V617" s="27"/>
      <c r="W617" s="5" t="s">
        <v>14</v>
      </c>
      <c r="X617" s="38" t="s">
        <v>244</v>
      </c>
      <c r="Y617" s="15" t="s">
        <v>21</v>
      </c>
      <c r="Z617" s="22" t="s">
        <v>30</v>
      </c>
      <c r="AA617" s="4"/>
      <c r="AB617" s="4" t="s">
        <v>275</v>
      </c>
      <c r="AC617" s="20" t="s">
        <v>28</v>
      </c>
      <c r="AD617" s="6" t="str">
        <f t="shared" si="364"/>
        <v>710_73_1370_5_115_30_D</v>
      </c>
      <c r="AE617" s="5"/>
      <c r="AF617" s="45" t="str">
        <f t="shared" si="365"/>
        <v>710_73_1370_5_115_30  Grundriss Dach Übersichtsplan</v>
      </c>
    </row>
    <row r="618" spans="1:32" s="885" customFormat="1" ht="12.75" customHeight="1" x14ac:dyDescent="0.25">
      <c r="A618" s="874">
        <v>710</v>
      </c>
      <c r="B618" s="791">
        <v>73</v>
      </c>
      <c r="C618" s="875" t="s">
        <v>9</v>
      </c>
      <c r="D618" s="875" t="s">
        <v>98</v>
      </c>
      <c r="E618" s="119" t="s">
        <v>184</v>
      </c>
      <c r="F618" s="119" t="s">
        <v>708</v>
      </c>
      <c r="G618" s="951" t="s">
        <v>19</v>
      </c>
      <c r="H618" s="918">
        <v>43951</v>
      </c>
      <c r="I618" s="937" t="s">
        <v>1556</v>
      </c>
      <c r="J618" s="856" t="s">
        <v>904</v>
      </c>
      <c r="K618" s="118" t="s">
        <v>26</v>
      </c>
      <c r="L618" s="118" t="s">
        <v>904</v>
      </c>
      <c r="M618" s="859"/>
      <c r="N618" s="859"/>
      <c r="O618" s="919"/>
      <c r="P618" s="959" t="s">
        <v>101</v>
      </c>
      <c r="Q618" s="878" t="s">
        <v>102</v>
      </c>
      <c r="R618" s="878" t="s">
        <v>103</v>
      </c>
      <c r="S618" s="879" t="s">
        <v>248</v>
      </c>
      <c r="T618" s="879" t="s">
        <v>154</v>
      </c>
      <c r="U618" s="960" t="s">
        <v>297</v>
      </c>
      <c r="V618" s="963"/>
      <c r="W618" s="118" t="s">
        <v>14</v>
      </c>
      <c r="X618" s="919" t="s">
        <v>244</v>
      </c>
      <c r="Y618" s="920" t="s">
        <v>21</v>
      </c>
      <c r="Z618" s="126" t="s">
        <v>53</v>
      </c>
      <c r="AA618" s="883"/>
      <c r="AB618" s="883" t="s">
        <v>275</v>
      </c>
      <c r="AC618" s="119" t="s">
        <v>28</v>
      </c>
      <c r="AD618" s="128" t="str">
        <f t="shared" ref="AD618:AD619" si="382">IF(A618="","",A618&amp;"_"&amp;B618&amp;"_"&amp;C618&amp;"_"&amp;D618&amp;"_"&amp;E618&amp;"_"&amp;F618&amp;"_"&amp;G618)</f>
        <v>710_73_1370_5_115_31_A</v>
      </c>
      <c r="AE618" s="118"/>
      <c r="AF618" s="884" t="str">
        <f t="shared" ref="AF618:AF619" si="383">IF(A618="","",A618&amp;"_"&amp;B618&amp;"_"&amp;C618&amp;"_"&amp;D618&amp;"_"&amp;E618&amp;"_"&amp;F618&amp;"  "&amp;U618)</f>
        <v>710_73_1370_5_115_31  Grundriss Dach Planausschnitt 1 - Achse A-I / 1-9</v>
      </c>
    </row>
    <row r="619" spans="1:32" s="885" customFormat="1" ht="12.75" customHeight="1" x14ac:dyDescent="0.25">
      <c r="A619" s="874">
        <v>710</v>
      </c>
      <c r="B619" s="791">
        <v>73</v>
      </c>
      <c r="C619" s="875" t="s">
        <v>9</v>
      </c>
      <c r="D619" s="875" t="s">
        <v>98</v>
      </c>
      <c r="E619" s="119" t="s">
        <v>184</v>
      </c>
      <c r="F619" s="119" t="s">
        <v>708</v>
      </c>
      <c r="G619" s="951" t="s">
        <v>56</v>
      </c>
      <c r="H619" s="918">
        <v>44572</v>
      </c>
      <c r="I619" s="937" t="s">
        <v>1556</v>
      </c>
      <c r="J619" s="856" t="s">
        <v>904</v>
      </c>
      <c r="K619" s="118" t="s">
        <v>26</v>
      </c>
      <c r="L619" s="118" t="s">
        <v>904</v>
      </c>
      <c r="M619" s="859">
        <v>44718</v>
      </c>
      <c r="N619" s="859"/>
      <c r="O619" s="919"/>
      <c r="P619" s="959" t="s">
        <v>101</v>
      </c>
      <c r="Q619" s="878" t="s">
        <v>102</v>
      </c>
      <c r="R619" s="878" t="s">
        <v>103</v>
      </c>
      <c r="S619" s="879" t="s">
        <v>248</v>
      </c>
      <c r="T619" s="879" t="s">
        <v>154</v>
      </c>
      <c r="U619" s="960" t="s">
        <v>297</v>
      </c>
      <c r="V619" s="963"/>
      <c r="W619" s="118" t="s">
        <v>14</v>
      </c>
      <c r="X619" s="919" t="s">
        <v>244</v>
      </c>
      <c r="Y619" s="920" t="s">
        <v>21</v>
      </c>
      <c r="Z619" s="126" t="s">
        <v>53</v>
      </c>
      <c r="AA619" s="883"/>
      <c r="AB619" s="883" t="s">
        <v>275</v>
      </c>
      <c r="AC619" s="119" t="s">
        <v>28</v>
      </c>
      <c r="AD619" s="128" t="str">
        <f t="shared" si="382"/>
        <v>710_73_1370_5_115_31_B</v>
      </c>
      <c r="AE619" s="118"/>
      <c r="AF619" s="884" t="str">
        <f t="shared" si="383"/>
        <v>710_73_1370_5_115_31  Grundriss Dach Planausschnitt 1 - Achse A-I / 1-9</v>
      </c>
    </row>
    <row r="620" spans="1:32" s="337" customFormat="1" ht="12.75" customHeight="1" x14ac:dyDescent="0.25">
      <c r="A620" s="28">
        <v>710</v>
      </c>
      <c r="B620" s="13">
        <v>73</v>
      </c>
      <c r="C620" s="7" t="s">
        <v>9</v>
      </c>
      <c r="D620" s="7" t="s">
        <v>98</v>
      </c>
      <c r="E620" s="20" t="s">
        <v>184</v>
      </c>
      <c r="F620" s="20" t="s">
        <v>708</v>
      </c>
      <c r="G620" s="932" t="s">
        <v>752</v>
      </c>
      <c r="H620" s="911">
        <v>44957</v>
      </c>
      <c r="I620" s="901" t="s">
        <v>1557</v>
      </c>
      <c r="J620" s="185" t="s">
        <v>904</v>
      </c>
      <c r="K620" s="5" t="s">
        <v>26</v>
      </c>
      <c r="L620" s="5" t="s">
        <v>904</v>
      </c>
      <c r="M620" s="135">
        <v>44971</v>
      </c>
      <c r="N620" s="101"/>
      <c r="O620" s="336"/>
      <c r="P620" s="538" t="s">
        <v>101</v>
      </c>
      <c r="Q620" s="8" t="s">
        <v>102</v>
      </c>
      <c r="R620" s="8" t="s">
        <v>103</v>
      </c>
      <c r="S620" s="17" t="s">
        <v>248</v>
      </c>
      <c r="T620" s="17" t="s">
        <v>154</v>
      </c>
      <c r="U620" s="41" t="s">
        <v>297</v>
      </c>
      <c r="V620" s="27"/>
      <c r="W620" s="5" t="s">
        <v>14</v>
      </c>
      <c r="X620" s="38" t="s">
        <v>244</v>
      </c>
      <c r="Y620" s="15" t="s">
        <v>21</v>
      </c>
      <c r="Z620" s="22" t="s">
        <v>53</v>
      </c>
      <c r="AA620" s="4"/>
      <c r="AB620" s="4" t="s">
        <v>275</v>
      </c>
      <c r="AC620" s="20" t="s">
        <v>28</v>
      </c>
      <c r="AD620" s="6" t="str">
        <f t="shared" si="364"/>
        <v>710_73_1370_5_115_31_D</v>
      </c>
      <c r="AE620" s="5"/>
      <c r="AF620" s="45" t="str">
        <f t="shared" si="365"/>
        <v>710_73_1370_5_115_31  Grundriss Dach Planausschnitt 1 - Achse A-I / 1-9</v>
      </c>
    </row>
    <row r="621" spans="1:32" s="885" customFormat="1" ht="12.75" customHeight="1" x14ac:dyDescent="0.25">
      <c r="A621" s="874">
        <v>710</v>
      </c>
      <c r="B621" s="791">
        <v>73</v>
      </c>
      <c r="C621" s="875" t="s">
        <v>9</v>
      </c>
      <c r="D621" s="875" t="s">
        <v>98</v>
      </c>
      <c r="E621" s="119" t="s">
        <v>184</v>
      </c>
      <c r="F621" s="119" t="s">
        <v>709</v>
      </c>
      <c r="G621" s="951" t="s">
        <v>19</v>
      </c>
      <c r="H621" s="918" t="s">
        <v>589</v>
      </c>
      <c r="I621" s="937" t="s">
        <v>1556</v>
      </c>
      <c r="J621" s="856" t="s">
        <v>904</v>
      </c>
      <c r="K621" s="118" t="s">
        <v>26</v>
      </c>
      <c r="L621" s="118" t="s">
        <v>904</v>
      </c>
      <c r="M621" s="859" t="s">
        <v>589</v>
      </c>
      <c r="N621" s="859" t="s">
        <v>589</v>
      </c>
      <c r="O621" s="919"/>
      <c r="P621" s="959" t="s">
        <v>101</v>
      </c>
      <c r="Q621" s="878" t="s">
        <v>102</v>
      </c>
      <c r="R621" s="878" t="s">
        <v>103</v>
      </c>
      <c r="S621" s="879" t="s">
        <v>248</v>
      </c>
      <c r="T621" s="879" t="s">
        <v>154</v>
      </c>
      <c r="U621" s="960" t="s">
        <v>906</v>
      </c>
      <c r="V621" s="963"/>
      <c r="W621" s="118" t="s">
        <v>14</v>
      </c>
      <c r="X621" s="919" t="s">
        <v>244</v>
      </c>
      <c r="Y621" s="920" t="s">
        <v>21</v>
      </c>
      <c r="Z621" s="126" t="s">
        <v>53</v>
      </c>
      <c r="AA621" s="883"/>
      <c r="AB621" s="883" t="s">
        <v>275</v>
      </c>
      <c r="AC621" s="119" t="s">
        <v>294</v>
      </c>
      <c r="AD621" s="128" t="str">
        <f t="shared" si="364"/>
        <v>710_73_1370_5_115_32_A</v>
      </c>
      <c r="AE621" s="118"/>
      <c r="AF621" s="884" t="str">
        <f t="shared" si="365"/>
        <v>710_73_1370_5_115_32  Grundriss Dach Planausschnitt 2 - Achse I-O / 1-9</v>
      </c>
    </row>
    <row r="622" spans="1:32" s="885" customFormat="1" ht="12.75" customHeight="1" x14ac:dyDescent="0.25">
      <c r="A622" s="874">
        <v>710</v>
      </c>
      <c r="B622" s="791">
        <v>73</v>
      </c>
      <c r="C622" s="875" t="s">
        <v>9</v>
      </c>
      <c r="D622" s="875" t="s">
        <v>98</v>
      </c>
      <c r="E622" s="119" t="s">
        <v>184</v>
      </c>
      <c r="F622" s="119" t="s">
        <v>710</v>
      </c>
      <c r="G622" s="951" t="s">
        <v>19</v>
      </c>
      <c r="H622" s="918">
        <v>43951</v>
      </c>
      <c r="I622" s="937" t="s">
        <v>1556</v>
      </c>
      <c r="J622" s="856" t="s">
        <v>904</v>
      </c>
      <c r="K622" s="118" t="s">
        <v>26</v>
      </c>
      <c r="L622" s="118" t="s">
        <v>904</v>
      </c>
      <c r="M622" s="859"/>
      <c r="N622" s="859"/>
      <c r="O622" s="919"/>
      <c r="P622" s="959" t="s">
        <v>101</v>
      </c>
      <c r="Q622" s="878" t="s">
        <v>102</v>
      </c>
      <c r="R622" s="878" t="s">
        <v>103</v>
      </c>
      <c r="S622" s="879" t="s">
        <v>248</v>
      </c>
      <c r="T622" s="879" t="s">
        <v>154</v>
      </c>
      <c r="U622" s="960" t="s">
        <v>290</v>
      </c>
      <c r="V622" s="963"/>
      <c r="W622" s="118" t="s">
        <v>14</v>
      </c>
      <c r="X622" s="919" t="s">
        <v>244</v>
      </c>
      <c r="Y622" s="920" t="s">
        <v>21</v>
      </c>
      <c r="Z622" s="126" t="s">
        <v>53</v>
      </c>
      <c r="AA622" s="883"/>
      <c r="AB622" s="883" t="s">
        <v>275</v>
      </c>
      <c r="AC622" s="119" t="s">
        <v>28</v>
      </c>
      <c r="AD622" s="128" t="str">
        <f t="shared" si="364"/>
        <v>710_73_1370_5_115_33_A</v>
      </c>
      <c r="AE622" s="118"/>
      <c r="AF622" s="884" t="str">
        <f t="shared" si="365"/>
        <v>710_73_1370_5_115_33  Grundriss Dach Planausschnitt 3 - Achse N-Y / 1-9</v>
      </c>
    </row>
    <row r="623" spans="1:32" s="885" customFormat="1" ht="12.75" customHeight="1" x14ac:dyDescent="0.25">
      <c r="A623" s="874">
        <v>710</v>
      </c>
      <c r="B623" s="791">
        <v>73</v>
      </c>
      <c r="C623" s="875" t="s">
        <v>9</v>
      </c>
      <c r="D623" s="875" t="s">
        <v>98</v>
      </c>
      <c r="E623" s="119" t="s">
        <v>184</v>
      </c>
      <c r="F623" s="119" t="s">
        <v>710</v>
      </c>
      <c r="G623" s="951" t="s">
        <v>56</v>
      </c>
      <c r="H623" s="918">
        <v>44123</v>
      </c>
      <c r="I623" s="937" t="s">
        <v>1556</v>
      </c>
      <c r="J623" s="856" t="s">
        <v>904</v>
      </c>
      <c r="K623" s="118" t="s">
        <v>26</v>
      </c>
      <c r="L623" s="118" t="s">
        <v>904</v>
      </c>
      <c r="M623" s="859">
        <v>44144</v>
      </c>
      <c r="N623" s="859">
        <v>44125</v>
      </c>
      <c r="O623" s="919"/>
      <c r="P623" s="959" t="s">
        <v>101</v>
      </c>
      <c r="Q623" s="878" t="s">
        <v>102</v>
      </c>
      <c r="R623" s="878" t="s">
        <v>103</v>
      </c>
      <c r="S623" s="879" t="s">
        <v>248</v>
      </c>
      <c r="T623" s="879" t="s">
        <v>154</v>
      </c>
      <c r="U623" s="960" t="s">
        <v>290</v>
      </c>
      <c r="V623" s="963"/>
      <c r="W623" s="118" t="s">
        <v>14</v>
      </c>
      <c r="X623" s="919" t="s">
        <v>244</v>
      </c>
      <c r="Y623" s="920" t="s">
        <v>21</v>
      </c>
      <c r="Z623" s="126" t="s">
        <v>53</v>
      </c>
      <c r="AA623" s="883"/>
      <c r="AB623" s="883" t="s">
        <v>275</v>
      </c>
      <c r="AC623" s="119" t="s">
        <v>28</v>
      </c>
      <c r="AD623" s="128" t="str">
        <f t="shared" ref="AD623:AD624" si="384">IF(A623="","",A623&amp;"_"&amp;B623&amp;"_"&amp;C623&amp;"_"&amp;D623&amp;"_"&amp;E623&amp;"_"&amp;F623&amp;"_"&amp;G623)</f>
        <v>710_73_1370_5_115_33_B</v>
      </c>
      <c r="AE623" s="118"/>
      <c r="AF623" s="884" t="str">
        <f t="shared" ref="AF623:AF624" si="385">IF(A623="","",A623&amp;"_"&amp;B623&amp;"_"&amp;C623&amp;"_"&amp;D623&amp;"_"&amp;E623&amp;"_"&amp;F623&amp;"  "&amp;U623)</f>
        <v>710_73_1370_5_115_33  Grundriss Dach Planausschnitt 3 - Achse N-Y / 1-9</v>
      </c>
    </row>
    <row r="624" spans="1:32" s="885" customFormat="1" ht="12.75" customHeight="1" x14ac:dyDescent="0.25">
      <c r="A624" s="874">
        <v>710</v>
      </c>
      <c r="B624" s="791">
        <v>73</v>
      </c>
      <c r="C624" s="875" t="s">
        <v>9</v>
      </c>
      <c r="D624" s="875" t="s">
        <v>98</v>
      </c>
      <c r="E624" s="119" t="s">
        <v>184</v>
      </c>
      <c r="F624" s="119" t="s">
        <v>710</v>
      </c>
      <c r="G624" s="951" t="s">
        <v>54</v>
      </c>
      <c r="H624" s="918">
        <v>44572</v>
      </c>
      <c r="I624" s="937" t="s">
        <v>1556</v>
      </c>
      <c r="J624" s="856" t="s">
        <v>904</v>
      </c>
      <c r="K624" s="118" t="s">
        <v>26</v>
      </c>
      <c r="L624" s="118" t="s">
        <v>904</v>
      </c>
      <c r="M624" s="859">
        <v>44718</v>
      </c>
      <c r="N624" s="859"/>
      <c r="O624" s="919"/>
      <c r="P624" s="959" t="s">
        <v>101</v>
      </c>
      <c r="Q624" s="878" t="s">
        <v>102</v>
      </c>
      <c r="R624" s="878" t="s">
        <v>103</v>
      </c>
      <c r="S624" s="879" t="s">
        <v>248</v>
      </c>
      <c r="T624" s="879" t="s">
        <v>154</v>
      </c>
      <c r="U624" s="960" t="s">
        <v>290</v>
      </c>
      <c r="V624" s="963"/>
      <c r="W624" s="118" t="s">
        <v>14</v>
      </c>
      <c r="X624" s="919" t="s">
        <v>244</v>
      </c>
      <c r="Y624" s="920" t="s">
        <v>21</v>
      </c>
      <c r="Z624" s="126" t="s">
        <v>53</v>
      </c>
      <c r="AA624" s="883"/>
      <c r="AB624" s="883" t="s">
        <v>275</v>
      </c>
      <c r="AC624" s="119" t="s">
        <v>28</v>
      </c>
      <c r="AD624" s="128" t="str">
        <f t="shared" si="384"/>
        <v>710_73_1370_5_115_33_C</v>
      </c>
      <c r="AE624" s="118"/>
      <c r="AF624" s="884" t="str">
        <f t="shared" si="385"/>
        <v>710_73_1370_5_115_33  Grundriss Dach Planausschnitt 3 - Achse N-Y / 1-9</v>
      </c>
    </row>
    <row r="625" spans="1:32" s="337" customFormat="1" ht="12.75" customHeight="1" x14ac:dyDescent="0.25">
      <c r="A625" s="28">
        <v>710</v>
      </c>
      <c r="B625" s="13">
        <v>73</v>
      </c>
      <c r="C625" s="7" t="s">
        <v>9</v>
      </c>
      <c r="D625" s="7" t="s">
        <v>98</v>
      </c>
      <c r="E625" s="20" t="s">
        <v>184</v>
      </c>
      <c r="F625" s="20" t="s">
        <v>710</v>
      </c>
      <c r="G625" s="932" t="s">
        <v>752</v>
      </c>
      <c r="H625" s="911">
        <v>44957</v>
      </c>
      <c r="I625" s="901" t="s">
        <v>1557</v>
      </c>
      <c r="J625" s="185" t="s">
        <v>904</v>
      </c>
      <c r="K625" s="5" t="s">
        <v>26</v>
      </c>
      <c r="L625" s="5" t="s">
        <v>904</v>
      </c>
      <c r="M625" s="135">
        <v>44971</v>
      </c>
      <c r="N625" s="101"/>
      <c r="O625" s="336"/>
      <c r="P625" s="538" t="s">
        <v>101</v>
      </c>
      <c r="Q625" s="8" t="s">
        <v>102</v>
      </c>
      <c r="R625" s="8" t="s">
        <v>103</v>
      </c>
      <c r="S625" s="17" t="s">
        <v>248</v>
      </c>
      <c r="T625" s="17" t="s">
        <v>154</v>
      </c>
      <c r="U625" s="41" t="s">
        <v>290</v>
      </c>
      <c r="V625" s="27"/>
      <c r="W625" s="5" t="s">
        <v>14</v>
      </c>
      <c r="X625" s="38" t="s">
        <v>244</v>
      </c>
      <c r="Y625" s="15" t="s">
        <v>21</v>
      </c>
      <c r="Z625" s="22" t="s">
        <v>53</v>
      </c>
      <c r="AA625" s="4"/>
      <c r="AB625" s="4" t="s">
        <v>275</v>
      </c>
      <c r="AC625" s="20" t="s">
        <v>28</v>
      </c>
      <c r="AD625" s="6" t="str">
        <f t="shared" si="364"/>
        <v>710_73_1370_5_115_33_D</v>
      </c>
      <c r="AE625" s="5"/>
      <c r="AF625" s="45" t="str">
        <f t="shared" si="365"/>
        <v>710_73_1370_5_115_33  Grundriss Dach Planausschnitt 3 - Achse N-Y / 1-9</v>
      </c>
    </row>
    <row r="626" spans="1:32" s="885" customFormat="1" ht="12.75" customHeight="1" x14ac:dyDescent="0.25">
      <c r="A626" s="874">
        <v>710</v>
      </c>
      <c r="B626" s="791">
        <v>73</v>
      </c>
      <c r="C626" s="875" t="s">
        <v>9</v>
      </c>
      <c r="D626" s="875" t="s">
        <v>98</v>
      </c>
      <c r="E626" s="119" t="s">
        <v>184</v>
      </c>
      <c r="F626" s="119" t="s">
        <v>711</v>
      </c>
      <c r="G626" s="951" t="s">
        <v>19</v>
      </c>
      <c r="H626" s="918">
        <v>43951</v>
      </c>
      <c r="I626" s="937" t="s">
        <v>1556</v>
      </c>
      <c r="J626" s="856" t="s">
        <v>904</v>
      </c>
      <c r="K626" s="118" t="s">
        <v>26</v>
      </c>
      <c r="L626" s="118" t="s">
        <v>904</v>
      </c>
      <c r="M626" s="859"/>
      <c r="N626" s="859"/>
      <c r="O626" s="919"/>
      <c r="P626" s="959" t="s">
        <v>101</v>
      </c>
      <c r="Q626" s="878" t="s">
        <v>102</v>
      </c>
      <c r="R626" s="878" t="s">
        <v>103</v>
      </c>
      <c r="S626" s="879" t="s">
        <v>248</v>
      </c>
      <c r="T626" s="879" t="s">
        <v>154</v>
      </c>
      <c r="U626" s="960" t="s">
        <v>291</v>
      </c>
      <c r="V626" s="963"/>
      <c r="W626" s="118" t="s">
        <v>14</v>
      </c>
      <c r="X626" s="919" t="s">
        <v>244</v>
      </c>
      <c r="Y626" s="920" t="s">
        <v>21</v>
      </c>
      <c r="Z626" s="126" t="s">
        <v>53</v>
      </c>
      <c r="AA626" s="883"/>
      <c r="AB626" s="883" t="s">
        <v>275</v>
      </c>
      <c r="AC626" s="119" t="s">
        <v>28</v>
      </c>
      <c r="AD626" s="128" t="str">
        <f t="shared" si="364"/>
        <v>710_73_1370_5_115_34_A</v>
      </c>
      <c r="AE626" s="118"/>
      <c r="AF626" s="884" t="str">
        <f t="shared" si="365"/>
        <v>710_73_1370_5_115_34  Grundriss Dach Planausschnitt 4 - Achse N-Y / 6-19</v>
      </c>
    </row>
    <row r="627" spans="1:32" s="885" customFormat="1" ht="12.75" customHeight="1" x14ac:dyDescent="0.25">
      <c r="A627" s="874">
        <v>710</v>
      </c>
      <c r="B627" s="791">
        <v>73</v>
      </c>
      <c r="C627" s="875" t="s">
        <v>9</v>
      </c>
      <c r="D627" s="875" t="s">
        <v>98</v>
      </c>
      <c r="E627" s="119" t="s">
        <v>184</v>
      </c>
      <c r="F627" s="119" t="s">
        <v>711</v>
      </c>
      <c r="G627" s="951" t="s">
        <v>56</v>
      </c>
      <c r="H627" s="918">
        <v>44123</v>
      </c>
      <c r="I627" s="937" t="s">
        <v>1556</v>
      </c>
      <c r="J627" s="856" t="s">
        <v>904</v>
      </c>
      <c r="K627" s="118" t="s">
        <v>26</v>
      </c>
      <c r="L627" s="118" t="s">
        <v>904</v>
      </c>
      <c r="M627" s="859">
        <v>44144</v>
      </c>
      <c r="N627" s="859">
        <v>44125</v>
      </c>
      <c r="O627" s="919"/>
      <c r="P627" s="959" t="s">
        <v>101</v>
      </c>
      <c r="Q627" s="878" t="s">
        <v>102</v>
      </c>
      <c r="R627" s="878" t="s">
        <v>103</v>
      </c>
      <c r="S627" s="879" t="s">
        <v>248</v>
      </c>
      <c r="T627" s="879" t="s">
        <v>154</v>
      </c>
      <c r="U627" s="960" t="s">
        <v>291</v>
      </c>
      <c r="V627" s="963"/>
      <c r="W627" s="118" t="s">
        <v>14</v>
      </c>
      <c r="X627" s="919" t="s">
        <v>244</v>
      </c>
      <c r="Y627" s="920" t="s">
        <v>21</v>
      </c>
      <c r="Z627" s="126" t="s">
        <v>53</v>
      </c>
      <c r="AA627" s="883"/>
      <c r="AB627" s="883" t="s">
        <v>275</v>
      </c>
      <c r="AC627" s="119" t="s">
        <v>28</v>
      </c>
      <c r="AD627" s="128" t="str">
        <f t="shared" ref="AD627:AD628" si="386">IF(A627="","",A627&amp;"_"&amp;B627&amp;"_"&amp;C627&amp;"_"&amp;D627&amp;"_"&amp;E627&amp;"_"&amp;F627&amp;"_"&amp;G627)</f>
        <v>710_73_1370_5_115_34_B</v>
      </c>
      <c r="AE627" s="118"/>
      <c r="AF627" s="884" t="str">
        <f t="shared" ref="AF627:AF628" si="387">IF(A627="","",A627&amp;"_"&amp;B627&amp;"_"&amp;C627&amp;"_"&amp;D627&amp;"_"&amp;E627&amp;"_"&amp;F627&amp;"  "&amp;U627)</f>
        <v>710_73_1370_5_115_34  Grundriss Dach Planausschnitt 4 - Achse N-Y / 6-19</v>
      </c>
    </row>
    <row r="628" spans="1:32" s="885" customFormat="1" ht="12.75" customHeight="1" x14ac:dyDescent="0.25">
      <c r="A628" s="874">
        <v>710</v>
      </c>
      <c r="B628" s="791">
        <v>73</v>
      </c>
      <c r="C628" s="875" t="s">
        <v>9</v>
      </c>
      <c r="D628" s="875" t="s">
        <v>98</v>
      </c>
      <c r="E628" s="119" t="s">
        <v>184</v>
      </c>
      <c r="F628" s="119" t="s">
        <v>711</v>
      </c>
      <c r="G628" s="951" t="s">
        <v>54</v>
      </c>
      <c r="H628" s="918">
        <v>44572</v>
      </c>
      <c r="I628" s="937" t="s">
        <v>1556</v>
      </c>
      <c r="J628" s="856" t="s">
        <v>904</v>
      </c>
      <c r="K628" s="118" t="s">
        <v>26</v>
      </c>
      <c r="L628" s="118" t="s">
        <v>904</v>
      </c>
      <c r="M628" s="859">
        <v>44718</v>
      </c>
      <c r="N628" s="859"/>
      <c r="O628" s="919"/>
      <c r="P628" s="959" t="s">
        <v>101</v>
      </c>
      <c r="Q628" s="878" t="s">
        <v>102</v>
      </c>
      <c r="R628" s="878" t="s">
        <v>103</v>
      </c>
      <c r="S628" s="879" t="s">
        <v>248</v>
      </c>
      <c r="T628" s="879" t="s">
        <v>154</v>
      </c>
      <c r="U628" s="960" t="s">
        <v>291</v>
      </c>
      <c r="V628" s="963"/>
      <c r="W628" s="118" t="s">
        <v>14</v>
      </c>
      <c r="X628" s="919" t="s">
        <v>244</v>
      </c>
      <c r="Y628" s="920" t="s">
        <v>21</v>
      </c>
      <c r="Z628" s="126" t="s">
        <v>53</v>
      </c>
      <c r="AA628" s="883"/>
      <c r="AB628" s="883" t="s">
        <v>275</v>
      </c>
      <c r="AC628" s="119" t="s">
        <v>28</v>
      </c>
      <c r="AD628" s="128" t="str">
        <f t="shared" si="386"/>
        <v>710_73_1370_5_115_34_C</v>
      </c>
      <c r="AE628" s="118"/>
      <c r="AF628" s="884" t="str">
        <f t="shared" si="387"/>
        <v>710_73_1370_5_115_34  Grundriss Dach Planausschnitt 4 - Achse N-Y / 6-19</v>
      </c>
    </row>
    <row r="629" spans="1:32" s="337" customFormat="1" ht="12.75" customHeight="1" x14ac:dyDescent="0.25">
      <c r="A629" s="28">
        <v>710</v>
      </c>
      <c r="B629" s="13">
        <v>73</v>
      </c>
      <c r="C629" s="7" t="s">
        <v>9</v>
      </c>
      <c r="D629" s="7" t="s">
        <v>98</v>
      </c>
      <c r="E629" s="20" t="s">
        <v>184</v>
      </c>
      <c r="F629" s="20" t="s">
        <v>711</v>
      </c>
      <c r="G629" s="932" t="s">
        <v>752</v>
      </c>
      <c r="H629" s="911">
        <v>44957</v>
      </c>
      <c r="I629" s="901" t="s">
        <v>1557</v>
      </c>
      <c r="J629" s="185" t="s">
        <v>904</v>
      </c>
      <c r="K629" s="5" t="s">
        <v>26</v>
      </c>
      <c r="L629" s="5" t="s">
        <v>904</v>
      </c>
      <c r="M629" s="135">
        <v>44940</v>
      </c>
      <c r="N629" s="101"/>
      <c r="O629" s="336"/>
      <c r="P629" s="538" t="s">
        <v>101</v>
      </c>
      <c r="Q629" s="8" t="s">
        <v>102</v>
      </c>
      <c r="R629" s="8" t="s">
        <v>103</v>
      </c>
      <c r="S629" s="17" t="s">
        <v>248</v>
      </c>
      <c r="T629" s="17" t="s">
        <v>154</v>
      </c>
      <c r="U629" s="41" t="s">
        <v>291</v>
      </c>
      <c r="V629" s="27"/>
      <c r="W629" s="5" t="s">
        <v>14</v>
      </c>
      <c r="X629" s="38" t="s">
        <v>244</v>
      </c>
      <c r="Y629" s="15" t="s">
        <v>21</v>
      </c>
      <c r="Z629" s="22" t="s">
        <v>53</v>
      </c>
      <c r="AA629" s="4"/>
      <c r="AB629" s="4" t="s">
        <v>275</v>
      </c>
      <c r="AC629" s="20" t="s">
        <v>28</v>
      </c>
      <c r="AD629" s="6" t="str">
        <f t="shared" si="364"/>
        <v>710_73_1370_5_115_34_D</v>
      </c>
      <c r="AE629" s="5"/>
      <c r="AF629" s="45" t="str">
        <f t="shared" si="365"/>
        <v>710_73_1370_5_115_34  Grundriss Dach Planausschnitt 4 - Achse N-Y / 6-19</v>
      </c>
    </row>
    <row r="630" spans="1:32" s="885" customFormat="1" ht="12.75" customHeight="1" x14ac:dyDescent="0.25">
      <c r="A630" s="874">
        <v>710</v>
      </c>
      <c r="B630" s="791">
        <v>73</v>
      </c>
      <c r="C630" s="875" t="s">
        <v>9</v>
      </c>
      <c r="D630" s="875" t="s">
        <v>98</v>
      </c>
      <c r="E630" s="119" t="s">
        <v>184</v>
      </c>
      <c r="F630" s="119" t="s">
        <v>712</v>
      </c>
      <c r="G630" s="951" t="s">
        <v>19</v>
      </c>
      <c r="H630" s="918" t="s">
        <v>589</v>
      </c>
      <c r="I630" s="937" t="s">
        <v>1556</v>
      </c>
      <c r="J630" s="856" t="s">
        <v>904</v>
      </c>
      <c r="K630" s="118" t="s">
        <v>26</v>
      </c>
      <c r="L630" s="118" t="s">
        <v>904</v>
      </c>
      <c r="M630" s="859" t="s">
        <v>589</v>
      </c>
      <c r="N630" s="859" t="s">
        <v>589</v>
      </c>
      <c r="O630" s="919"/>
      <c r="P630" s="959" t="s">
        <v>101</v>
      </c>
      <c r="Q630" s="878" t="s">
        <v>102</v>
      </c>
      <c r="R630" s="878" t="s">
        <v>103</v>
      </c>
      <c r="S630" s="879" t="s">
        <v>248</v>
      </c>
      <c r="T630" s="879" t="s">
        <v>154</v>
      </c>
      <c r="U630" s="960" t="s">
        <v>907</v>
      </c>
      <c r="V630" s="963"/>
      <c r="W630" s="118" t="s">
        <v>14</v>
      </c>
      <c r="X630" s="919" t="s">
        <v>244</v>
      </c>
      <c r="Y630" s="920" t="s">
        <v>21</v>
      </c>
      <c r="Z630" s="126" t="s">
        <v>53</v>
      </c>
      <c r="AA630" s="883"/>
      <c r="AB630" s="883" t="s">
        <v>275</v>
      </c>
      <c r="AC630" s="119" t="s">
        <v>294</v>
      </c>
      <c r="AD630" s="128" t="str">
        <f t="shared" si="364"/>
        <v>710_73_1370_5_115_35_A</v>
      </c>
      <c r="AE630" s="118"/>
      <c r="AF630" s="884" t="str">
        <f t="shared" si="365"/>
        <v>710_73_1370_5_115_35  Grundriss Dach Planausschnitt 5 - Achse I-O / 6-19</v>
      </c>
    </row>
    <row r="631" spans="1:32" s="885" customFormat="1" ht="12.75" customHeight="1" x14ac:dyDescent="0.25">
      <c r="A631" s="874">
        <v>710</v>
      </c>
      <c r="B631" s="791">
        <v>73</v>
      </c>
      <c r="C631" s="875" t="s">
        <v>9</v>
      </c>
      <c r="D631" s="875" t="s">
        <v>98</v>
      </c>
      <c r="E631" s="119" t="s">
        <v>184</v>
      </c>
      <c r="F631" s="119" t="s">
        <v>836</v>
      </c>
      <c r="G631" s="951" t="s">
        <v>19</v>
      </c>
      <c r="H631" s="918">
        <v>43951</v>
      </c>
      <c r="I631" s="937" t="s">
        <v>1556</v>
      </c>
      <c r="J631" s="856" t="s">
        <v>904</v>
      </c>
      <c r="K631" s="118" t="s">
        <v>26</v>
      </c>
      <c r="L631" s="118" t="s">
        <v>904</v>
      </c>
      <c r="M631" s="859"/>
      <c r="N631" s="859"/>
      <c r="O631" s="919"/>
      <c r="P631" s="959" t="s">
        <v>101</v>
      </c>
      <c r="Q631" s="878" t="s">
        <v>102</v>
      </c>
      <c r="R631" s="878" t="s">
        <v>103</v>
      </c>
      <c r="S631" s="879" t="s">
        <v>248</v>
      </c>
      <c r="T631" s="879" t="s">
        <v>154</v>
      </c>
      <c r="U631" s="960" t="s">
        <v>298</v>
      </c>
      <c r="V631" s="963"/>
      <c r="W631" s="118" t="s">
        <v>14</v>
      </c>
      <c r="X631" s="919" t="s">
        <v>244</v>
      </c>
      <c r="Y631" s="920" t="s">
        <v>21</v>
      </c>
      <c r="Z631" s="126" t="s">
        <v>53</v>
      </c>
      <c r="AA631" s="883"/>
      <c r="AB631" s="883" t="s">
        <v>275</v>
      </c>
      <c r="AC631" s="119" t="s">
        <v>28</v>
      </c>
      <c r="AD631" s="128" t="str">
        <f t="shared" ref="AD631:AD632" si="388">IF(A631="","",A631&amp;"_"&amp;B631&amp;"_"&amp;C631&amp;"_"&amp;D631&amp;"_"&amp;E631&amp;"_"&amp;F631&amp;"_"&amp;G631)</f>
        <v>710_73_1370_5_115_36_A</v>
      </c>
      <c r="AE631" s="118"/>
      <c r="AF631" s="884" t="str">
        <f t="shared" ref="AF631:AF632" si="389">IF(A631="","",A631&amp;"_"&amp;B631&amp;"_"&amp;C631&amp;"_"&amp;D631&amp;"_"&amp;E631&amp;"_"&amp;F631&amp;"  "&amp;U631)</f>
        <v>710_73_1370_5_115_36  Grundriss Dach Planausschnitt 6 - Achse A-I / 6-19</v>
      </c>
    </row>
    <row r="632" spans="1:32" s="885" customFormat="1" ht="12.75" customHeight="1" x14ac:dyDescent="0.25">
      <c r="A632" s="874">
        <v>710</v>
      </c>
      <c r="B632" s="791">
        <v>73</v>
      </c>
      <c r="C632" s="875" t="s">
        <v>9</v>
      </c>
      <c r="D632" s="875" t="s">
        <v>98</v>
      </c>
      <c r="E632" s="119" t="s">
        <v>184</v>
      </c>
      <c r="F632" s="119" t="s">
        <v>836</v>
      </c>
      <c r="G632" s="951" t="s">
        <v>56</v>
      </c>
      <c r="H632" s="918">
        <v>44572</v>
      </c>
      <c r="I632" s="937" t="s">
        <v>1556</v>
      </c>
      <c r="J632" s="856" t="s">
        <v>904</v>
      </c>
      <c r="K632" s="118" t="s">
        <v>26</v>
      </c>
      <c r="L632" s="118" t="s">
        <v>904</v>
      </c>
      <c r="M632" s="859">
        <v>44718</v>
      </c>
      <c r="N632" s="859"/>
      <c r="O632" s="919"/>
      <c r="P632" s="959" t="s">
        <v>101</v>
      </c>
      <c r="Q632" s="878" t="s">
        <v>102</v>
      </c>
      <c r="R632" s="878" t="s">
        <v>103</v>
      </c>
      <c r="S632" s="879" t="s">
        <v>248</v>
      </c>
      <c r="T632" s="879" t="s">
        <v>154</v>
      </c>
      <c r="U632" s="960" t="s">
        <v>298</v>
      </c>
      <c r="V632" s="963"/>
      <c r="W632" s="118" t="s">
        <v>14</v>
      </c>
      <c r="X632" s="919" t="s">
        <v>244</v>
      </c>
      <c r="Y632" s="920" t="s">
        <v>21</v>
      </c>
      <c r="Z632" s="126" t="s">
        <v>53</v>
      </c>
      <c r="AA632" s="883"/>
      <c r="AB632" s="883" t="s">
        <v>275</v>
      </c>
      <c r="AC632" s="119" t="s">
        <v>28</v>
      </c>
      <c r="AD632" s="128" t="str">
        <f t="shared" si="388"/>
        <v>710_73_1370_5_115_36_B</v>
      </c>
      <c r="AE632" s="118"/>
      <c r="AF632" s="884" t="str">
        <f t="shared" si="389"/>
        <v>710_73_1370_5_115_36  Grundriss Dach Planausschnitt 6 - Achse A-I / 6-19</v>
      </c>
    </row>
    <row r="633" spans="1:32" s="337" customFormat="1" ht="12.75" customHeight="1" x14ac:dyDescent="0.25">
      <c r="A633" s="28">
        <v>710</v>
      </c>
      <c r="B633" s="13">
        <v>73</v>
      </c>
      <c r="C633" s="7" t="s">
        <v>9</v>
      </c>
      <c r="D633" s="7" t="s">
        <v>98</v>
      </c>
      <c r="E633" s="20" t="s">
        <v>184</v>
      </c>
      <c r="F633" s="20" t="s">
        <v>836</v>
      </c>
      <c r="G633" s="932" t="s">
        <v>752</v>
      </c>
      <c r="H633" s="911">
        <v>44957</v>
      </c>
      <c r="I633" s="901" t="s">
        <v>1557</v>
      </c>
      <c r="J633" s="185" t="s">
        <v>904</v>
      </c>
      <c r="K633" s="5" t="s">
        <v>26</v>
      </c>
      <c r="L633" s="5" t="s">
        <v>904</v>
      </c>
      <c r="M633" s="135">
        <v>44971</v>
      </c>
      <c r="N633" s="101"/>
      <c r="O633" s="336"/>
      <c r="P633" s="538" t="s">
        <v>101</v>
      </c>
      <c r="Q633" s="8" t="s">
        <v>102</v>
      </c>
      <c r="R633" s="8" t="s">
        <v>103</v>
      </c>
      <c r="S633" s="17" t="s">
        <v>248</v>
      </c>
      <c r="T633" s="17" t="s">
        <v>154</v>
      </c>
      <c r="U633" s="41" t="s">
        <v>298</v>
      </c>
      <c r="V633" s="27"/>
      <c r="W633" s="5" t="s">
        <v>14</v>
      </c>
      <c r="X633" s="38" t="s">
        <v>244</v>
      </c>
      <c r="Y633" s="15" t="s">
        <v>21</v>
      </c>
      <c r="Z633" s="22" t="s">
        <v>53</v>
      </c>
      <c r="AA633" s="4"/>
      <c r="AB633" s="4" t="s">
        <v>275</v>
      </c>
      <c r="AC633" s="20" t="s">
        <v>28</v>
      </c>
      <c r="AD633" s="6" t="str">
        <f t="shared" si="364"/>
        <v>710_73_1370_5_115_36_D</v>
      </c>
      <c r="AE633" s="5"/>
      <c r="AF633" s="45" t="str">
        <f t="shared" si="365"/>
        <v>710_73_1370_5_115_36  Grundriss Dach Planausschnitt 6 - Achse A-I / 6-19</v>
      </c>
    </row>
    <row r="634" spans="1:32" s="337" customFormat="1" ht="12.75" customHeight="1" x14ac:dyDescent="0.25">
      <c r="A634" s="28">
        <v>710</v>
      </c>
      <c r="B634" s="13">
        <v>73</v>
      </c>
      <c r="C634" s="7" t="s">
        <v>9</v>
      </c>
      <c r="D634" s="7" t="s">
        <v>98</v>
      </c>
      <c r="E634" s="20" t="s">
        <v>182</v>
      </c>
      <c r="F634" s="20" t="s">
        <v>25</v>
      </c>
      <c r="G634" s="951" t="s">
        <v>19</v>
      </c>
      <c r="H634" s="918">
        <v>43951</v>
      </c>
      <c r="I634" s="937" t="s">
        <v>1556</v>
      </c>
      <c r="J634" s="856" t="s">
        <v>904</v>
      </c>
      <c r="K634" s="118" t="s">
        <v>26</v>
      </c>
      <c r="L634" s="118" t="s">
        <v>904</v>
      </c>
      <c r="M634" s="859"/>
      <c r="N634" s="859"/>
      <c r="O634" s="336"/>
      <c r="P634" s="538" t="s">
        <v>101</v>
      </c>
      <c r="Q634" s="8" t="s">
        <v>102</v>
      </c>
      <c r="R634" s="8" t="s">
        <v>103</v>
      </c>
      <c r="S634" s="17" t="s">
        <v>248</v>
      </c>
      <c r="T634" s="17" t="s">
        <v>154</v>
      </c>
      <c r="U634" s="41" t="s">
        <v>148</v>
      </c>
      <c r="V634" s="27"/>
      <c r="W634" s="5" t="s">
        <v>14</v>
      </c>
      <c r="X634" s="38" t="s">
        <v>244</v>
      </c>
      <c r="Y634" s="15" t="s">
        <v>21</v>
      </c>
      <c r="Z634" s="22" t="s">
        <v>32</v>
      </c>
      <c r="AA634" s="4"/>
      <c r="AB634" s="4" t="s">
        <v>275</v>
      </c>
      <c r="AC634" s="20" t="s">
        <v>18</v>
      </c>
      <c r="AD634" s="6" t="str">
        <f t="shared" si="364"/>
        <v>710_73_1370_5_315_01_A</v>
      </c>
      <c r="AE634" s="5"/>
      <c r="AF634" s="45" t="str">
        <f t="shared" si="365"/>
        <v>710_73_1370_5_315_01  Schema</v>
      </c>
    </row>
    <row r="635" spans="1:32" s="337" customFormat="1" ht="12.75" customHeight="1" x14ac:dyDescent="0.25">
      <c r="A635" s="28">
        <v>710</v>
      </c>
      <c r="B635" s="13">
        <v>73</v>
      </c>
      <c r="C635" s="7" t="s">
        <v>9</v>
      </c>
      <c r="D635" s="7" t="s">
        <v>98</v>
      </c>
      <c r="E635" s="20" t="s">
        <v>182</v>
      </c>
      <c r="F635" s="20" t="s">
        <v>25</v>
      </c>
      <c r="G635" s="951" t="s">
        <v>56</v>
      </c>
      <c r="H635" s="918">
        <v>44123</v>
      </c>
      <c r="I635" s="937" t="s">
        <v>1556</v>
      </c>
      <c r="J635" s="856" t="s">
        <v>904</v>
      </c>
      <c r="K635" s="118" t="s">
        <v>26</v>
      </c>
      <c r="L635" s="118" t="s">
        <v>904</v>
      </c>
      <c r="M635" s="859">
        <v>44144</v>
      </c>
      <c r="N635" s="859">
        <v>44125</v>
      </c>
      <c r="O635" s="336"/>
      <c r="P635" s="538" t="s">
        <v>101</v>
      </c>
      <c r="Q635" s="8" t="s">
        <v>102</v>
      </c>
      <c r="R635" s="8" t="s">
        <v>103</v>
      </c>
      <c r="S635" s="17" t="s">
        <v>248</v>
      </c>
      <c r="T635" s="17" t="s">
        <v>154</v>
      </c>
      <c r="U635" s="41" t="s">
        <v>148</v>
      </c>
      <c r="V635" s="27"/>
      <c r="W635" s="5" t="s">
        <v>14</v>
      </c>
      <c r="X635" s="38" t="s">
        <v>244</v>
      </c>
      <c r="Y635" s="15" t="s">
        <v>21</v>
      </c>
      <c r="Z635" s="22" t="s">
        <v>32</v>
      </c>
      <c r="AA635" s="4"/>
      <c r="AB635" s="4" t="s">
        <v>275</v>
      </c>
      <c r="AC635" s="20" t="s">
        <v>18</v>
      </c>
      <c r="AD635" s="6" t="str">
        <f t="shared" ref="AD635:AD636" si="390">IF(A635="","",A635&amp;"_"&amp;B635&amp;"_"&amp;C635&amp;"_"&amp;D635&amp;"_"&amp;E635&amp;"_"&amp;F635&amp;"_"&amp;G635)</f>
        <v>710_73_1370_5_315_01_B</v>
      </c>
      <c r="AE635" s="5"/>
      <c r="AF635" s="45" t="str">
        <f t="shared" ref="AF635:AF636" si="391">IF(A635="","",A635&amp;"_"&amp;B635&amp;"_"&amp;C635&amp;"_"&amp;D635&amp;"_"&amp;E635&amp;"_"&amp;F635&amp;"  "&amp;U635)</f>
        <v>710_73_1370_5_315_01  Schema</v>
      </c>
    </row>
    <row r="636" spans="1:32" s="885" customFormat="1" ht="12.75" customHeight="1" x14ac:dyDescent="0.25">
      <c r="A636" s="874">
        <v>710</v>
      </c>
      <c r="B636" s="791">
        <v>73</v>
      </c>
      <c r="C636" s="875" t="s">
        <v>9</v>
      </c>
      <c r="D636" s="875" t="s">
        <v>98</v>
      </c>
      <c r="E636" s="119" t="s">
        <v>182</v>
      </c>
      <c r="F636" s="119" t="s">
        <v>25</v>
      </c>
      <c r="G636" s="951" t="s">
        <v>54</v>
      </c>
      <c r="H636" s="918">
        <v>44572</v>
      </c>
      <c r="I636" s="937" t="s">
        <v>1556</v>
      </c>
      <c r="J636" s="856" t="s">
        <v>904</v>
      </c>
      <c r="K636" s="118" t="s">
        <v>26</v>
      </c>
      <c r="L636" s="118" t="s">
        <v>904</v>
      </c>
      <c r="M636" s="859">
        <v>44718</v>
      </c>
      <c r="N636" s="859"/>
      <c r="O636" s="919"/>
      <c r="P636" s="959" t="s">
        <v>101</v>
      </c>
      <c r="Q636" s="878" t="s">
        <v>102</v>
      </c>
      <c r="R636" s="878" t="s">
        <v>103</v>
      </c>
      <c r="S636" s="879" t="s">
        <v>248</v>
      </c>
      <c r="T636" s="879" t="s">
        <v>154</v>
      </c>
      <c r="U636" s="960" t="s">
        <v>148</v>
      </c>
      <c r="V636" s="963"/>
      <c r="W636" s="118" t="s">
        <v>14</v>
      </c>
      <c r="X636" s="919" t="s">
        <v>244</v>
      </c>
      <c r="Y636" s="920" t="s">
        <v>21</v>
      </c>
      <c r="Z636" s="126" t="s">
        <v>32</v>
      </c>
      <c r="AA636" s="883"/>
      <c r="AB636" s="883" t="s">
        <v>275</v>
      </c>
      <c r="AC636" s="119" t="s">
        <v>18</v>
      </c>
      <c r="AD636" s="128" t="str">
        <f t="shared" si="390"/>
        <v>710_73_1370_5_315_01_C</v>
      </c>
      <c r="AE636" s="118"/>
      <c r="AF636" s="884" t="str">
        <f t="shared" si="391"/>
        <v>710_73_1370_5_315_01  Schema</v>
      </c>
    </row>
    <row r="637" spans="1:32" s="337" customFormat="1" ht="12.75" customHeight="1" x14ac:dyDescent="0.25">
      <c r="A637" s="28">
        <v>710</v>
      </c>
      <c r="B637" s="13">
        <v>73</v>
      </c>
      <c r="C637" s="7" t="s">
        <v>9</v>
      </c>
      <c r="D637" s="7" t="s">
        <v>98</v>
      </c>
      <c r="E637" s="20" t="s">
        <v>182</v>
      </c>
      <c r="F637" s="20" t="s">
        <v>25</v>
      </c>
      <c r="G637" s="932" t="s">
        <v>752</v>
      </c>
      <c r="H637" s="911">
        <v>44957</v>
      </c>
      <c r="I637" s="901" t="s">
        <v>1557</v>
      </c>
      <c r="J637" s="185" t="s">
        <v>904</v>
      </c>
      <c r="K637" s="5" t="s">
        <v>26</v>
      </c>
      <c r="L637" s="5" t="s">
        <v>904</v>
      </c>
      <c r="M637" s="135">
        <v>44971</v>
      </c>
      <c r="N637" s="101"/>
      <c r="O637" s="336"/>
      <c r="P637" s="538" t="s">
        <v>101</v>
      </c>
      <c r="Q637" s="8" t="s">
        <v>102</v>
      </c>
      <c r="R637" s="8" t="s">
        <v>103</v>
      </c>
      <c r="S637" s="17" t="s">
        <v>248</v>
      </c>
      <c r="T637" s="17" t="s">
        <v>154</v>
      </c>
      <c r="U637" s="41" t="s">
        <v>148</v>
      </c>
      <c r="V637" s="27"/>
      <c r="W637" s="5" t="s">
        <v>14</v>
      </c>
      <c r="X637" s="38" t="s">
        <v>244</v>
      </c>
      <c r="Y637" s="15" t="s">
        <v>21</v>
      </c>
      <c r="Z637" s="22" t="s">
        <v>32</v>
      </c>
      <c r="AA637" s="4"/>
      <c r="AB637" s="4" t="s">
        <v>275</v>
      </c>
      <c r="AC637" s="20" t="s">
        <v>18</v>
      </c>
      <c r="AD637" s="6" t="str">
        <f t="shared" si="364"/>
        <v>710_73_1370_5_315_01_D</v>
      </c>
      <c r="AE637" s="5"/>
      <c r="AF637" s="45" t="str">
        <f t="shared" si="365"/>
        <v>710_73_1370_5_315_01  Schema</v>
      </c>
    </row>
    <row r="638" spans="1:32" s="337" customFormat="1" ht="12.75" customHeight="1" x14ac:dyDescent="0.25">
      <c r="A638" s="28"/>
      <c r="B638" s="13"/>
      <c r="C638" s="7"/>
      <c r="D638" s="7"/>
      <c r="E638" s="20"/>
      <c r="F638" s="20"/>
      <c r="G638" s="932"/>
      <c r="H638" s="911"/>
      <c r="I638" s="160"/>
      <c r="J638" s="185"/>
      <c r="K638" s="5"/>
      <c r="L638" s="5"/>
      <c r="M638" s="101"/>
      <c r="N638" s="5"/>
      <c r="O638" s="336"/>
      <c r="P638" s="538"/>
      <c r="Q638" s="8"/>
      <c r="R638" s="8"/>
      <c r="S638" s="17"/>
      <c r="T638" s="17"/>
      <c r="U638" s="41"/>
      <c r="V638" s="27"/>
      <c r="W638" s="5"/>
      <c r="X638" s="38"/>
      <c r="Y638" s="15"/>
      <c r="Z638" s="22"/>
      <c r="AA638" s="4"/>
      <c r="AB638" s="4"/>
      <c r="AC638" s="20"/>
      <c r="AD638" s="6"/>
      <c r="AE638" s="5"/>
      <c r="AF638" s="45"/>
    </row>
    <row r="639" spans="1:32" s="885" customFormat="1" ht="12.75" customHeight="1" x14ac:dyDescent="0.25">
      <c r="A639" s="874">
        <v>710</v>
      </c>
      <c r="B639" s="791">
        <v>73</v>
      </c>
      <c r="C639" s="875" t="s">
        <v>9</v>
      </c>
      <c r="D639" s="875" t="s">
        <v>98</v>
      </c>
      <c r="E639" s="119" t="s">
        <v>185</v>
      </c>
      <c r="F639" s="119" t="s">
        <v>279</v>
      </c>
      <c r="G639" s="951" t="s">
        <v>19</v>
      </c>
      <c r="H639" s="859" t="s">
        <v>589</v>
      </c>
      <c r="I639" s="937" t="s">
        <v>1556</v>
      </c>
      <c r="J639" s="856" t="s">
        <v>904</v>
      </c>
      <c r="K639" s="118" t="s">
        <v>26</v>
      </c>
      <c r="L639" s="118" t="s">
        <v>904</v>
      </c>
      <c r="M639" s="859" t="s">
        <v>589</v>
      </c>
      <c r="N639" s="859" t="s">
        <v>589</v>
      </c>
      <c r="O639" s="919"/>
      <c r="P639" s="959" t="s">
        <v>101</v>
      </c>
      <c r="Q639" s="878" t="s">
        <v>102</v>
      </c>
      <c r="R639" s="878" t="s">
        <v>103</v>
      </c>
      <c r="S639" s="879" t="s">
        <v>248</v>
      </c>
      <c r="T639" s="879" t="s">
        <v>160</v>
      </c>
      <c r="U639" s="960" t="s">
        <v>286</v>
      </c>
      <c r="V639" s="963"/>
      <c r="W639" s="118" t="s">
        <v>14</v>
      </c>
      <c r="X639" s="919" t="s">
        <v>244</v>
      </c>
      <c r="Y639" s="920" t="s">
        <v>21</v>
      </c>
      <c r="Z639" s="126" t="s">
        <v>30</v>
      </c>
      <c r="AA639" s="883"/>
      <c r="AB639" s="883" t="s">
        <v>275</v>
      </c>
      <c r="AC639" s="119" t="s">
        <v>28</v>
      </c>
      <c r="AD639" s="128" t="str">
        <f t="shared" ref="AD639:AD652" si="392">IF(A639="","",A639&amp;"_"&amp;B639&amp;"_"&amp;C639&amp;"_"&amp;D639&amp;"_"&amp;E639&amp;"_"&amp;F639&amp;"_"&amp;G639)</f>
        <v>710_73_1370_5_116_10_A</v>
      </c>
      <c r="AE639" s="118"/>
      <c r="AF639" s="884" t="str">
        <f t="shared" ref="AF639:AF652" si="393">IF(A639="","",A639&amp;"_"&amp;B639&amp;"_"&amp;C639&amp;"_"&amp;D639&amp;"_"&amp;E639&amp;"_"&amp;F639&amp;"  "&amp;U639)</f>
        <v>710_73_1370_5_116_10  Grundriss unten Übersichtsplan</v>
      </c>
    </row>
    <row r="640" spans="1:32" s="885" customFormat="1" ht="12.75" customHeight="1" x14ac:dyDescent="0.25">
      <c r="A640" s="874">
        <v>710</v>
      </c>
      <c r="B640" s="791">
        <v>73</v>
      </c>
      <c r="C640" s="875" t="s">
        <v>9</v>
      </c>
      <c r="D640" s="875" t="s">
        <v>98</v>
      </c>
      <c r="E640" s="119" t="s">
        <v>185</v>
      </c>
      <c r="F640" s="119" t="s">
        <v>108</v>
      </c>
      <c r="G640" s="951" t="s">
        <v>19</v>
      </c>
      <c r="H640" s="859" t="s">
        <v>589</v>
      </c>
      <c r="I640" s="937" t="s">
        <v>1556</v>
      </c>
      <c r="J640" s="856" t="s">
        <v>904</v>
      </c>
      <c r="K640" s="118" t="s">
        <v>26</v>
      </c>
      <c r="L640" s="118" t="s">
        <v>904</v>
      </c>
      <c r="M640" s="859" t="s">
        <v>589</v>
      </c>
      <c r="N640" s="859" t="s">
        <v>589</v>
      </c>
      <c r="O640" s="919"/>
      <c r="P640" s="959" t="s">
        <v>101</v>
      </c>
      <c r="Q640" s="878" t="s">
        <v>102</v>
      </c>
      <c r="R640" s="878" t="s">
        <v>103</v>
      </c>
      <c r="S640" s="879" t="s">
        <v>248</v>
      </c>
      <c r="T640" s="879" t="s">
        <v>160</v>
      </c>
      <c r="U640" s="960" t="s">
        <v>292</v>
      </c>
      <c r="V640" s="963"/>
      <c r="W640" s="118" t="s">
        <v>14</v>
      </c>
      <c r="X640" s="919" t="s">
        <v>244</v>
      </c>
      <c r="Y640" s="920" t="s">
        <v>21</v>
      </c>
      <c r="Z640" s="126" t="s">
        <v>53</v>
      </c>
      <c r="AA640" s="883"/>
      <c r="AB640" s="883" t="s">
        <v>275</v>
      </c>
      <c r="AC640" s="119" t="s">
        <v>28</v>
      </c>
      <c r="AD640" s="128" t="str">
        <f t="shared" si="392"/>
        <v>710_73_1370_5_116_11_A</v>
      </c>
      <c r="AE640" s="118"/>
      <c r="AF640" s="884" t="str">
        <f t="shared" si="393"/>
        <v>710_73_1370_5_116_11  Grundriss unten Planausschnitt 1 - Achse A-I / 1-9</v>
      </c>
    </row>
    <row r="641" spans="1:32" s="885" customFormat="1" ht="12.75" customHeight="1" x14ac:dyDescent="0.25">
      <c r="A641" s="874">
        <v>710</v>
      </c>
      <c r="B641" s="791">
        <v>73</v>
      </c>
      <c r="C641" s="875" t="s">
        <v>9</v>
      </c>
      <c r="D641" s="875" t="s">
        <v>98</v>
      </c>
      <c r="E641" s="119" t="s">
        <v>185</v>
      </c>
      <c r="F641" s="119" t="s">
        <v>109</v>
      </c>
      <c r="G641" s="951" t="s">
        <v>19</v>
      </c>
      <c r="H641" s="859" t="s">
        <v>589</v>
      </c>
      <c r="I641" s="937" t="s">
        <v>1556</v>
      </c>
      <c r="J641" s="856" t="s">
        <v>904</v>
      </c>
      <c r="K641" s="118" t="s">
        <v>26</v>
      </c>
      <c r="L641" s="118" t="s">
        <v>904</v>
      </c>
      <c r="M641" s="859" t="s">
        <v>589</v>
      </c>
      <c r="N641" s="859" t="s">
        <v>589</v>
      </c>
      <c r="O641" s="919"/>
      <c r="P641" s="959" t="s">
        <v>101</v>
      </c>
      <c r="Q641" s="878" t="s">
        <v>102</v>
      </c>
      <c r="R641" s="878" t="s">
        <v>103</v>
      </c>
      <c r="S641" s="879" t="s">
        <v>248</v>
      </c>
      <c r="T641" s="879" t="s">
        <v>160</v>
      </c>
      <c r="U641" s="960" t="s">
        <v>293</v>
      </c>
      <c r="V641" s="963"/>
      <c r="W641" s="118" t="s">
        <v>14</v>
      </c>
      <c r="X641" s="919" t="s">
        <v>244</v>
      </c>
      <c r="Y641" s="920" t="s">
        <v>21</v>
      </c>
      <c r="Z641" s="126" t="s">
        <v>53</v>
      </c>
      <c r="AA641" s="883"/>
      <c r="AB641" s="883" t="s">
        <v>275</v>
      </c>
      <c r="AC641" s="119" t="s">
        <v>294</v>
      </c>
      <c r="AD641" s="128" t="str">
        <f t="shared" si="392"/>
        <v>710_73_1370_5_116_12_A</v>
      </c>
      <c r="AE641" s="118"/>
      <c r="AF641" s="884" t="str">
        <f t="shared" si="393"/>
        <v>710_73_1370_5_116_12  Grundriss unten Planausschnitt 2 - Achse I-O / 1-9</v>
      </c>
    </row>
    <row r="642" spans="1:32" s="885" customFormat="1" ht="12.75" customHeight="1" x14ac:dyDescent="0.25">
      <c r="A642" s="874">
        <v>710</v>
      </c>
      <c r="B642" s="791">
        <v>73</v>
      </c>
      <c r="C642" s="875" t="s">
        <v>9</v>
      </c>
      <c r="D642" s="875" t="s">
        <v>98</v>
      </c>
      <c r="E642" s="119" t="s">
        <v>185</v>
      </c>
      <c r="F642" s="119" t="s">
        <v>276</v>
      </c>
      <c r="G642" s="951" t="s">
        <v>19</v>
      </c>
      <c r="H642" s="859" t="s">
        <v>589</v>
      </c>
      <c r="I642" s="937" t="s">
        <v>1556</v>
      </c>
      <c r="J642" s="856" t="s">
        <v>904</v>
      </c>
      <c r="K642" s="118" t="s">
        <v>26</v>
      </c>
      <c r="L642" s="118" t="s">
        <v>904</v>
      </c>
      <c r="M642" s="859" t="s">
        <v>589</v>
      </c>
      <c r="N642" s="859" t="s">
        <v>589</v>
      </c>
      <c r="O642" s="919"/>
      <c r="P642" s="959" t="s">
        <v>101</v>
      </c>
      <c r="Q642" s="878" t="s">
        <v>102</v>
      </c>
      <c r="R642" s="878" t="s">
        <v>103</v>
      </c>
      <c r="S642" s="879" t="s">
        <v>248</v>
      </c>
      <c r="T642" s="879" t="s">
        <v>160</v>
      </c>
      <c r="U642" s="960" t="s">
        <v>287</v>
      </c>
      <c r="V642" s="963"/>
      <c r="W642" s="118" t="s">
        <v>14</v>
      </c>
      <c r="X642" s="919" t="s">
        <v>244</v>
      </c>
      <c r="Y642" s="920" t="s">
        <v>21</v>
      </c>
      <c r="Z642" s="126" t="s">
        <v>53</v>
      </c>
      <c r="AA642" s="883"/>
      <c r="AB642" s="883" t="s">
        <v>275</v>
      </c>
      <c r="AC642" s="119" t="s">
        <v>28</v>
      </c>
      <c r="AD642" s="128" t="str">
        <f t="shared" si="392"/>
        <v>710_73_1370_5_116_13_A</v>
      </c>
      <c r="AE642" s="118"/>
      <c r="AF642" s="884" t="str">
        <f t="shared" si="393"/>
        <v>710_73_1370_5_116_13  Grundriss unten Planausschnitt 3 - Achse N-Y / 1-9</v>
      </c>
    </row>
    <row r="643" spans="1:32" s="885" customFormat="1" ht="12.75" customHeight="1" x14ac:dyDescent="0.25">
      <c r="A643" s="874">
        <v>710</v>
      </c>
      <c r="B643" s="791">
        <v>73</v>
      </c>
      <c r="C643" s="875" t="s">
        <v>9</v>
      </c>
      <c r="D643" s="875" t="s">
        <v>98</v>
      </c>
      <c r="E643" s="119" t="s">
        <v>185</v>
      </c>
      <c r="F643" s="119" t="s">
        <v>280</v>
      </c>
      <c r="G643" s="951" t="s">
        <v>19</v>
      </c>
      <c r="H643" s="859" t="s">
        <v>589</v>
      </c>
      <c r="I643" s="937" t="s">
        <v>1556</v>
      </c>
      <c r="J643" s="856" t="s">
        <v>904</v>
      </c>
      <c r="K643" s="118" t="s">
        <v>26</v>
      </c>
      <c r="L643" s="118" t="s">
        <v>904</v>
      </c>
      <c r="M643" s="859" t="s">
        <v>589</v>
      </c>
      <c r="N643" s="859" t="s">
        <v>589</v>
      </c>
      <c r="O643" s="919"/>
      <c r="P643" s="959" t="s">
        <v>101</v>
      </c>
      <c r="Q643" s="878" t="s">
        <v>102</v>
      </c>
      <c r="R643" s="878" t="s">
        <v>103</v>
      </c>
      <c r="S643" s="879" t="s">
        <v>248</v>
      </c>
      <c r="T643" s="879" t="s">
        <v>160</v>
      </c>
      <c r="U643" s="960" t="s">
        <v>288</v>
      </c>
      <c r="V643" s="963"/>
      <c r="W643" s="118" t="s">
        <v>14</v>
      </c>
      <c r="X643" s="919" t="s">
        <v>244</v>
      </c>
      <c r="Y643" s="920" t="s">
        <v>21</v>
      </c>
      <c r="Z643" s="126" t="s">
        <v>53</v>
      </c>
      <c r="AA643" s="883"/>
      <c r="AB643" s="883" t="s">
        <v>275</v>
      </c>
      <c r="AC643" s="119" t="s">
        <v>28</v>
      </c>
      <c r="AD643" s="128" t="str">
        <f t="shared" si="392"/>
        <v>710_73_1370_5_116_14_A</v>
      </c>
      <c r="AE643" s="118"/>
      <c r="AF643" s="884" t="str">
        <f t="shared" si="393"/>
        <v>710_73_1370_5_116_14  Grundriss unten Planausschnitt 4 - Achse N-Y / 6-19</v>
      </c>
    </row>
    <row r="644" spans="1:32" s="885" customFormat="1" ht="12.75" customHeight="1" x14ac:dyDescent="0.25">
      <c r="A644" s="874">
        <v>710</v>
      </c>
      <c r="B644" s="791">
        <v>73</v>
      </c>
      <c r="C644" s="875" t="s">
        <v>9</v>
      </c>
      <c r="D644" s="875" t="s">
        <v>98</v>
      </c>
      <c r="E644" s="119" t="s">
        <v>185</v>
      </c>
      <c r="F644" s="119" t="s">
        <v>281</v>
      </c>
      <c r="G644" s="951" t="s">
        <v>19</v>
      </c>
      <c r="H644" s="859" t="s">
        <v>589</v>
      </c>
      <c r="I644" s="937" t="s">
        <v>1556</v>
      </c>
      <c r="J644" s="856" t="s">
        <v>904</v>
      </c>
      <c r="K644" s="118" t="s">
        <v>26</v>
      </c>
      <c r="L644" s="118" t="s">
        <v>904</v>
      </c>
      <c r="M644" s="859" t="s">
        <v>589</v>
      </c>
      <c r="N644" s="859" t="s">
        <v>589</v>
      </c>
      <c r="O644" s="919"/>
      <c r="P644" s="959" t="s">
        <v>101</v>
      </c>
      <c r="Q644" s="878" t="s">
        <v>102</v>
      </c>
      <c r="R644" s="878" t="s">
        <v>103</v>
      </c>
      <c r="S644" s="879" t="s">
        <v>248</v>
      </c>
      <c r="T644" s="879" t="s">
        <v>160</v>
      </c>
      <c r="U644" s="960" t="s">
        <v>295</v>
      </c>
      <c r="V644" s="963"/>
      <c r="W644" s="118" t="s">
        <v>14</v>
      </c>
      <c r="X644" s="919" t="s">
        <v>244</v>
      </c>
      <c r="Y644" s="920" t="s">
        <v>21</v>
      </c>
      <c r="Z644" s="126" t="s">
        <v>53</v>
      </c>
      <c r="AA644" s="883"/>
      <c r="AB644" s="883" t="s">
        <v>275</v>
      </c>
      <c r="AC644" s="119" t="s">
        <v>294</v>
      </c>
      <c r="AD644" s="128" t="str">
        <f t="shared" si="392"/>
        <v>710_73_1370_5_116_15_A</v>
      </c>
      <c r="AE644" s="118"/>
      <c r="AF644" s="884" t="str">
        <f t="shared" si="393"/>
        <v>710_73_1370_5_116_15  Grundriss unten Planausschnitt 5 - Achse I-O / 6-19</v>
      </c>
    </row>
    <row r="645" spans="1:32" s="885" customFormat="1" ht="12.75" customHeight="1" x14ac:dyDescent="0.25">
      <c r="A645" s="874">
        <v>710</v>
      </c>
      <c r="B645" s="791">
        <v>73</v>
      </c>
      <c r="C645" s="875" t="s">
        <v>9</v>
      </c>
      <c r="D645" s="875" t="s">
        <v>98</v>
      </c>
      <c r="E645" s="119" t="s">
        <v>185</v>
      </c>
      <c r="F645" s="119" t="s">
        <v>282</v>
      </c>
      <c r="G645" s="951" t="s">
        <v>19</v>
      </c>
      <c r="H645" s="859" t="s">
        <v>589</v>
      </c>
      <c r="I645" s="937" t="s">
        <v>1556</v>
      </c>
      <c r="J645" s="856" t="s">
        <v>904</v>
      </c>
      <c r="K645" s="118" t="s">
        <v>26</v>
      </c>
      <c r="L645" s="118" t="s">
        <v>904</v>
      </c>
      <c r="M645" s="859" t="s">
        <v>589</v>
      </c>
      <c r="N645" s="859" t="s">
        <v>589</v>
      </c>
      <c r="O645" s="919"/>
      <c r="P645" s="959" t="s">
        <v>101</v>
      </c>
      <c r="Q645" s="878" t="s">
        <v>102</v>
      </c>
      <c r="R645" s="878" t="s">
        <v>103</v>
      </c>
      <c r="S645" s="879" t="s">
        <v>248</v>
      </c>
      <c r="T645" s="879" t="s">
        <v>160</v>
      </c>
      <c r="U645" s="960" t="s">
        <v>296</v>
      </c>
      <c r="V645" s="963"/>
      <c r="W645" s="118" t="s">
        <v>14</v>
      </c>
      <c r="X645" s="919" t="s">
        <v>244</v>
      </c>
      <c r="Y645" s="920" t="s">
        <v>21</v>
      </c>
      <c r="Z645" s="126" t="s">
        <v>53</v>
      </c>
      <c r="AA645" s="883"/>
      <c r="AB645" s="883" t="s">
        <v>275</v>
      </c>
      <c r="AC645" s="119" t="s">
        <v>28</v>
      </c>
      <c r="AD645" s="128" t="str">
        <f t="shared" si="392"/>
        <v>710_73_1370_5_116_16_A</v>
      </c>
      <c r="AE645" s="118"/>
      <c r="AF645" s="884" t="str">
        <f t="shared" si="393"/>
        <v>710_73_1370_5_116_16  Grundriss unten Planausschnitt 6 - Achse A-I / 6-19</v>
      </c>
    </row>
    <row r="646" spans="1:32" s="885" customFormat="1" ht="12.75" customHeight="1" x14ac:dyDescent="0.25">
      <c r="A646" s="874">
        <v>710</v>
      </c>
      <c r="B646" s="791">
        <v>73</v>
      </c>
      <c r="C646" s="875" t="s">
        <v>9</v>
      </c>
      <c r="D646" s="875" t="s">
        <v>98</v>
      </c>
      <c r="E646" s="119" t="s">
        <v>185</v>
      </c>
      <c r="F646" s="119" t="s">
        <v>707</v>
      </c>
      <c r="G646" s="951" t="s">
        <v>19</v>
      </c>
      <c r="H646" s="859" t="s">
        <v>589</v>
      </c>
      <c r="I646" s="937" t="s">
        <v>1556</v>
      </c>
      <c r="J646" s="856" t="s">
        <v>904</v>
      </c>
      <c r="K646" s="118" t="s">
        <v>26</v>
      </c>
      <c r="L646" s="118" t="s">
        <v>904</v>
      </c>
      <c r="M646" s="859" t="s">
        <v>589</v>
      </c>
      <c r="N646" s="859" t="s">
        <v>589</v>
      </c>
      <c r="O646" s="919"/>
      <c r="P646" s="959" t="s">
        <v>101</v>
      </c>
      <c r="Q646" s="878" t="s">
        <v>102</v>
      </c>
      <c r="R646" s="878" t="s">
        <v>103</v>
      </c>
      <c r="S646" s="879" t="s">
        <v>248</v>
      </c>
      <c r="T646" s="879" t="s">
        <v>160</v>
      </c>
      <c r="U646" s="960" t="s">
        <v>289</v>
      </c>
      <c r="V646" s="963"/>
      <c r="W646" s="118" t="s">
        <v>14</v>
      </c>
      <c r="X646" s="919" t="s">
        <v>244</v>
      </c>
      <c r="Y646" s="920" t="s">
        <v>21</v>
      </c>
      <c r="Z646" s="126" t="s">
        <v>30</v>
      </c>
      <c r="AA646" s="883"/>
      <c r="AB646" s="883" t="s">
        <v>275</v>
      </c>
      <c r="AC646" s="119" t="s">
        <v>28</v>
      </c>
      <c r="AD646" s="128" t="str">
        <f t="shared" si="392"/>
        <v>710_73_1370_5_116_30_A</v>
      </c>
      <c r="AE646" s="118"/>
      <c r="AF646" s="884" t="str">
        <f t="shared" si="393"/>
        <v>710_73_1370_5_116_30  Grundriss Dach Übersichtsplan</v>
      </c>
    </row>
    <row r="647" spans="1:32" s="885" customFormat="1" ht="12.75" customHeight="1" x14ac:dyDescent="0.25">
      <c r="A647" s="874">
        <v>710</v>
      </c>
      <c r="B647" s="791">
        <v>73</v>
      </c>
      <c r="C647" s="875" t="s">
        <v>9</v>
      </c>
      <c r="D647" s="875" t="s">
        <v>98</v>
      </c>
      <c r="E647" s="119" t="s">
        <v>185</v>
      </c>
      <c r="F647" s="119" t="s">
        <v>708</v>
      </c>
      <c r="G647" s="951" t="s">
        <v>19</v>
      </c>
      <c r="H647" s="859" t="s">
        <v>589</v>
      </c>
      <c r="I647" s="937" t="s">
        <v>1556</v>
      </c>
      <c r="J647" s="856" t="s">
        <v>904</v>
      </c>
      <c r="K647" s="118" t="s">
        <v>26</v>
      </c>
      <c r="L647" s="118" t="s">
        <v>904</v>
      </c>
      <c r="M647" s="859" t="s">
        <v>589</v>
      </c>
      <c r="N647" s="859" t="s">
        <v>589</v>
      </c>
      <c r="O647" s="919"/>
      <c r="P647" s="959" t="s">
        <v>101</v>
      </c>
      <c r="Q647" s="878" t="s">
        <v>102</v>
      </c>
      <c r="R647" s="878" t="s">
        <v>103</v>
      </c>
      <c r="S647" s="879" t="s">
        <v>248</v>
      </c>
      <c r="T647" s="879" t="s">
        <v>160</v>
      </c>
      <c r="U647" s="960" t="s">
        <v>297</v>
      </c>
      <c r="V647" s="963"/>
      <c r="W647" s="118" t="s">
        <v>14</v>
      </c>
      <c r="X647" s="919" t="s">
        <v>244</v>
      </c>
      <c r="Y647" s="920" t="s">
        <v>21</v>
      </c>
      <c r="Z647" s="126" t="s">
        <v>53</v>
      </c>
      <c r="AA647" s="883"/>
      <c r="AB647" s="883" t="s">
        <v>275</v>
      </c>
      <c r="AC647" s="119" t="s">
        <v>28</v>
      </c>
      <c r="AD647" s="128" t="str">
        <f t="shared" si="392"/>
        <v>710_73_1370_5_116_31_A</v>
      </c>
      <c r="AE647" s="118"/>
      <c r="AF647" s="884" t="str">
        <f t="shared" si="393"/>
        <v>710_73_1370_5_116_31  Grundriss Dach Planausschnitt 1 - Achse A-I / 1-9</v>
      </c>
    </row>
    <row r="648" spans="1:32" s="885" customFormat="1" ht="12.75" customHeight="1" x14ac:dyDescent="0.25">
      <c r="A648" s="874">
        <v>710</v>
      </c>
      <c r="B648" s="791">
        <v>73</v>
      </c>
      <c r="C648" s="875" t="s">
        <v>9</v>
      </c>
      <c r="D648" s="875" t="s">
        <v>98</v>
      </c>
      <c r="E648" s="119" t="s">
        <v>185</v>
      </c>
      <c r="F648" s="119" t="s">
        <v>709</v>
      </c>
      <c r="G648" s="951" t="s">
        <v>19</v>
      </c>
      <c r="H648" s="859" t="s">
        <v>589</v>
      </c>
      <c r="I648" s="937" t="s">
        <v>1556</v>
      </c>
      <c r="J648" s="856" t="s">
        <v>904</v>
      </c>
      <c r="K648" s="118" t="s">
        <v>26</v>
      </c>
      <c r="L648" s="118" t="s">
        <v>904</v>
      </c>
      <c r="M648" s="859" t="s">
        <v>589</v>
      </c>
      <c r="N648" s="859" t="s">
        <v>589</v>
      </c>
      <c r="O648" s="919"/>
      <c r="P648" s="959" t="s">
        <v>101</v>
      </c>
      <c r="Q648" s="878" t="s">
        <v>102</v>
      </c>
      <c r="R648" s="878" t="s">
        <v>103</v>
      </c>
      <c r="S648" s="879" t="s">
        <v>248</v>
      </c>
      <c r="T648" s="879" t="s">
        <v>160</v>
      </c>
      <c r="U648" s="960" t="s">
        <v>906</v>
      </c>
      <c r="V648" s="963"/>
      <c r="W648" s="118" t="s">
        <v>14</v>
      </c>
      <c r="X648" s="919" t="s">
        <v>244</v>
      </c>
      <c r="Y648" s="920" t="s">
        <v>21</v>
      </c>
      <c r="Z648" s="126" t="s">
        <v>53</v>
      </c>
      <c r="AA648" s="883"/>
      <c r="AB648" s="883" t="s">
        <v>275</v>
      </c>
      <c r="AC648" s="119" t="s">
        <v>294</v>
      </c>
      <c r="AD648" s="128" t="str">
        <f t="shared" si="392"/>
        <v>710_73_1370_5_116_32_A</v>
      </c>
      <c r="AE648" s="118"/>
      <c r="AF648" s="884" t="str">
        <f t="shared" si="393"/>
        <v>710_73_1370_5_116_32  Grundriss Dach Planausschnitt 2 - Achse I-O / 1-9</v>
      </c>
    </row>
    <row r="649" spans="1:32" s="885" customFormat="1" ht="12.75" customHeight="1" x14ac:dyDescent="0.25">
      <c r="A649" s="874">
        <v>710</v>
      </c>
      <c r="B649" s="791">
        <v>73</v>
      </c>
      <c r="C649" s="875" t="s">
        <v>9</v>
      </c>
      <c r="D649" s="875" t="s">
        <v>98</v>
      </c>
      <c r="E649" s="119" t="s">
        <v>185</v>
      </c>
      <c r="F649" s="119" t="s">
        <v>710</v>
      </c>
      <c r="G649" s="951" t="s">
        <v>19</v>
      </c>
      <c r="H649" s="859" t="s">
        <v>589</v>
      </c>
      <c r="I649" s="937" t="s">
        <v>1556</v>
      </c>
      <c r="J649" s="856" t="s">
        <v>904</v>
      </c>
      <c r="K649" s="118" t="s">
        <v>26</v>
      </c>
      <c r="L649" s="118" t="s">
        <v>904</v>
      </c>
      <c r="M649" s="859" t="s">
        <v>589</v>
      </c>
      <c r="N649" s="859" t="s">
        <v>589</v>
      </c>
      <c r="O649" s="919"/>
      <c r="P649" s="959" t="s">
        <v>101</v>
      </c>
      <c r="Q649" s="878" t="s">
        <v>102</v>
      </c>
      <c r="R649" s="878" t="s">
        <v>103</v>
      </c>
      <c r="S649" s="879" t="s">
        <v>248</v>
      </c>
      <c r="T649" s="879" t="s">
        <v>160</v>
      </c>
      <c r="U649" s="960" t="s">
        <v>290</v>
      </c>
      <c r="V649" s="963"/>
      <c r="W649" s="118" t="s">
        <v>14</v>
      </c>
      <c r="X649" s="919" t="s">
        <v>244</v>
      </c>
      <c r="Y649" s="920" t="s">
        <v>21</v>
      </c>
      <c r="Z649" s="126" t="s">
        <v>53</v>
      </c>
      <c r="AA649" s="883"/>
      <c r="AB649" s="883" t="s">
        <v>275</v>
      </c>
      <c r="AC649" s="119" t="s">
        <v>28</v>
      </c>
      <c r="AD649" s="128" t="str">
        <f t="shared" si="392"/>
        <v>710_73_1370_5_116_33_A</v>
      </c>
      <c r="AE649" s="118"/>
      <c r="AF649" s="884" t="str">
        <f t="shared" si="393"/>
        <v>710_73_1370_5_116_33  Grundriss Dach Planausschnitt 3 - Achse N-Y / 1-9</v>
      </c>
    </row>
    <row r="650" spans="1:32" s="885" customFormat="1" ht="12.75" customHeight="1" x14ac:dyDescent="0.25">
      <c r="A650" s="874">
        <v>710</v>
      </c>
      <c r="B650" s="791">
        <v>73</v>
      </c>
      <c r="C650" s="875" t="s">
        <v>9</v>
      </c>
      <c r="D650" s="875" t="s">
        <v>98</v>
      </c>
      <c r="E650" s="119" t="s">
        <v>185</v>
      </c>
      <c r="F650" s="119" t="s">
        <v>711</v>
      </c>
      <c r="G650" s="951" t="s">
        <v>19</v>
      </c>
      <c r="H650" s="859" t="s">
        <v>589</v>
      </c>
      <c r="I650" s="937" t="s">
        <v>1556</v>
      </c>
      <c r="J650" s="856" t="s">
        <v>904</v>
      </c>
      <c r="K650" s="118" t="s">
        <v>26</v>
      </c>
      <c r="L650" s="118" t="s">
        <v>904</v>
      </c>
      <c r="M650" s="859" t="s">
        <v>589</v>
      </c>
      <c r="N650" s="859" t="s">
        <v>589</v>
      </c>
      <c r="O650" s="919"/>
      <c r="P650" s="959" t="s">
        <v>101</v>
      </c>
      <c r="Q650" s="878" t="s">
        <v>102</v>
      </c>
      <c r="R650" s="878" t="s">
        <v>103</v>
      </c>
      <c r="S650" s="879" t="s">
        <v>248</v>
      </c>
      <c r="T650" s="879" t="s">
        <v>160</v>
      </c>
      <c r="U650" s="960" t="s">
        <v>291</v>
      </c>
      <c r="V650" s="963"/>
      <c r="W650" s="118" t="s">
        <v>14</v>
      </c>
      <c r="X650" s="919" t="s">
        <v>244</v>
      </c>
      <c r="Y650" s="920" t="s">
        <v>21</v>
      </c>
      <c r="Z650" s="126" t="s">
        <v>53</v>
      </c>
      <c r="AA650" s="883"/>
      <c r="AB650" s="883" t="s">
        <v>275</v>
      </c>
      <c r="AC650" s="119" t="s">
        <v>28</v>
      </c>
      <c r="AD650" s="128" t="str">
        <f t="shared" si="392"/>
        <v>710_73_1370_5_116_34_A</v>
      </c>
      <c r="AE650" s="118"/>
      <c r="AF650" s="884" t="str">
        <f t="shared" si="393"/>
        <v>710_73_1370_5_116_34  Grundriss Dach Planausschnitt 4 - Achse N-Y / 6-19</v>
      </c>
    </row>
    <row r="651" spans="1:32" s="885" customFormat="1" ht="12.75" customHeight="1" x14ac:dyDescent="0.25">
      <c r="A651" s="874">
        <v>710</v>
      </c>
      <c r="B651" s="791">
        <v>73</v>
      </c>
      <c r="C651" s="875" t="s">
        <v>9</v>
      </c>
      <c r="D651" s="875" t="s">
        <v>98</v>
      </c>
      <c r="E651" s="119" t="s">
        <v>185</v>
      </c>
      <c r="F651" s="119" t="s">
        <v>712</v>
      </c>
      <c r="G651" s="951" t="s">
        <v>19</v>
      </c>
      <c r="H651" s="859" t="s">
        <v>589</v>
      </c>
      <c r="I651" s="937" t="s">
        <v>1556</v>
      </c>
      <c r="J651" s="856" t="s">
        <v>904</v>
      </c>
      <c r="K651" s="118" t="s">
        <v>26</v>
      </c>
      <c r="L651" s="118" t="s">
        <v>904</v>
      </c>
      <c r="M651" s="859" t="s">
        <v>589</v>
      </c>
      <c r="N651" s="859" t="s">
        <v>589</v>
      </c>
      <c r="O651" s="919"/>
      <c r="P651" s="959" t="s">
        <v>101</v>
      </c>
      <c r="Q651" s="878" t="s">
        <v>102</v>
      </c>
      <c r="R651" s="878" t="s">
        <v>103</v>
      </c>
      <c r="S651" s="879" t="s">
        <v>248</v>
      </c>
      <c r="T651" s="879" t="s">
        <v>160</v>
      </c>
      <c r="U651" s="960" t="s">
        <v>907</v>
      </c>
      <c r="V651" s="963"/>
      <c r="W651" s="118" t="s">
        <v>14</v>
      </c>
      <c r="X651" s="919" t="s">
        <v>244</v>
      </c>
      <c r="Y651" s="920" t="s">
        <v>21</v>
      </c>
      <c r="Z651" s="126" t="s">
        <v>53</v>
      </c>
      <c r="AA651" s="883"/>
      <c r="AB651" s="883" t="s">
        <v>275</v>
      </c>
      <c r="AC651" s="119" t="s">
        <v>294</v>
      </c>
      <c r="AD651" s="128" t="str">
        <f t="shared" si="392"/>
        <v>710_73_1370_5_116_35_A</v>
      </c>
      <c r="AE651" s="118"/>
      <c r="AF651" s="884" t="str">
        <f t="shared" si="393"/>
        <v>710_73_1370_5_116_35  Grundriss Dach Planausschnitt 5 - Achse I-O / 6-19</v>
      </c>
    </row>
    <row r="652" spans="1:32" s="885" customFormat="1" ht="12.75" customHeight="1" x14ac:dyDescent="0.25">
      <c r="A652" s="874">
        <v>710</v>
      </c>
      <c r="B652" s="791">
        <v>73</v>
      </c>
      <c r="C652" s="875" t="s">
        <v>9</v>
      </c>
      <c r="D652" s="875" t="s">
        <v>98</v>
      </c>
      <c r="E652" s="119" t="s">
        <v>185</v>
      </c>
      <c r="F652" s="119" t="s">
        <v>836</v>
      </c>
      <c r="G652" s="951" t="s">
        <v>19</v>
      </c>
      <c r="H652" s="859" t="s">
        <v>589</v>
      </c>
      <c r="I652" s="937" t="s">
        <v>1556</v>
      </c>
      <c r="J652" s="856" t="s">
        <v>904</v>
      </c>
      <c r="K652" s="118" t="s">
        <v>26</v>
      </c>
      <c r="L652" s="118" t="s">
        <v>904</v>
      </c>
      <c r="M652" s="859" t="s">
        <v>589</v>
      </c>
      <c r="N652" s="859" t="s">
        <v>589</v>
      </c>
      <c r="O652" s="919"/>
      <c r="P652" s="959" t="s">
        <v>101</v>
      </c>
      <c r="Q652" s="878" t="s">
        <v>102</v>
      </c>
      <c r="R652" s="878" t="s">
        <v>103</v>
      </c>
      <c r="S652" s="879" t="s">
        <v>248</v>
      </c>
      <c r="T652" s="879" t="s">
        <v>160</v>
      </c>
      <c r="U652" s="960" t="s">
        <v>298</v>
      </c>
      <c r="V652" s="963"/>
      <c r="W652" s="118" t="s">
        <v>14</v>
      </c>
      <c r="X652" s="919" t="s">
        <v>244</v>
      </c>
      <c r="Y652" s="920" t="s">
        <v>21</v>
      </c>
      <c r="Z652" s="126" t="s">
        <v>53</v>
      </c>
      <c r="AA652" s="883"/>
      <c r="AB652" s="883" t="s">
        <v>275</v>
      </c>
      <c r="AC652" s="119" t="s">
        <v>28</v>
      </c>
      <c r="AD652" s="128" t="str">
        <f t="shared" si="392"/>
        <v>710_73_1370_5_116_36_A</v>
      </c>
      <c r="AE652" s="118"/>
      <c r="AF652" s="884" t="str">
        <f t="shared" si="393"/>
        <v>710_73_1370_5_116_36  Grundriss Dach Planausschnitt 6 - Achse A-I / 6-19</v>
      </c>
    </row>
    <row r="653" spans="1:32" s="885" customFormat="1" ht="12.75" customHeight="1" x14ac:dyDescent="0.25">
      <c r="A653" s="874"/>
      <c r="B653" s="791"/>
      <c r="C653" s="875"/>
      <c r="D653" s="875"/>
      <c r="E653" s="119"/>
      <c r="F653" s="119"/>
      <c r="G653" s="951"/>
      <c r="H653" s="966"/>
      <c r="I653" s="160"/>
      <c r="J653" s="856"/>
      <c r="K653" s="118"/>
      <c r="L653" s="118"/>
      <c r="M653" s="859"/>
      <c r="N653" s="859"/>
      <c r="O653" s="919"/>
      <c r="P653" s="959"/>
      <c r="Q653" s="878"/>
      <c r="R653" s="878"/>
      <c r="S653" s="879"/>
      <c r="T653" s="879"/>
      <c r="U653" s="960"/>
      <c r="V653" s="963"/>
      <c r="W653" s="118"/>
      <c r="X653" s="919"/>
      <c r="Y653" s="920"/>
      <c r="Z653" s="126"/>
      <c r="AA653" s="883"/>
      <c r="AB653" s="883"/>
      <c r="AC653" s="119"/>
      <c r="AD653" s="128"/>
      <c r="AE653" s="118"/>
      <c r="AF653" s="884"/>
    </row>
    <row r="654" spans="1:32" s="885" customFormat="1" ht="12.75" customHeight="1" x14ac:dyDescent="0.25">
      <c r="A654" s="874">
        <v>710</v>
      </c>
      <c r="B654" s="791">
        <v>73</v>
      </c>
      <c r="C654" s="875" t="s">
        <v>9</v>
      </c>
      <c r="D654" s="875" t="s">
        <v>98</v>
      </c>
      <c r="E654" s="119" t="s">
        <v>186</v>
      </c>
      <c r="F654" s="119" t="s">
        <v>25</v>
      </c>
      <c r="G654" s="951" t="s">
        <v>19</v>
      </c>
      <c r="H654" s="918">
        <v>43854</v>
      </c>
      <c r="I654" s="937" t="s">
        <v>1556</v>
      </c>
      <c r="J654" s="856" t="s">
        <v>904</v>
      </c>
      <c r="K654" s="118" t="s">
        <v>26</v>
      </c>
      <c r="L654" s="118" t="s">
        <v>904</v>
      </c>
      <c r="M654" s="859"/>
      <c r="N654" s="118"/>
      <c r="O654" s="919"/>
      <c r="P654" s="959" t="s">
        <v>101</v>
      </c>
      <c r="Q654" s="878" t="s">
        <v>102</v>
      </c>
      <c r="R654" s="878" t="s">
        <v>103</v>
      </c>
      <c r="S654" s="879" t="s">
        <v>248</v>
      </c>
      <c r="T654" s="879" t="s">
        <v>153</v>
      </c>
      <c r="U654" s="960" t="s">
        <v>152</v>
      </c>
      <c r="V654" s="963"/>
      <c r="W654" s="118" t="s">
        <v>14</v>
      </c>
      <c r="X654" s="919" t="s">
        <v>244</v>
      </c>
      <c r="Y654" s="920" t="s">
        <v>21</v>
      </c>
      <c r="Z654" s="126" t="s">
        <v>32</v>
      </c>
      <c r="AA654" s="883"/>
      <c r="AB654" s="883" t="s">
        <v>275</v>
      </c>
      <c r="AC654" s="119" t="s">
        <v>34</v>
      </c>
      <c r="AD654" s="128" t="str">
        <f>IF(A654="","",A654&amp;"_"&amp;B654&amp;"_"&amp;C654&amp;"_"&amp;D654&amp;"_"&amp;E654&amp;"_"&amp;F654&amp;"_"&amp;G654)</f>
        <v>710_73_1370_5_317_01_A</v>
      </c>
      <c r="AE654" s="118"/>
      <c r="AF654" s="884" t="str">
        <f>IF(A654="","",A654&amp;"_"&amp;B654&amp;"_"&amp;C654&amp;"_"&amp;D654&amp;"_"&amp;E654&amp;"_"&amp;F654&amp;"  "&amp;U654)</f>
        <v>710_73_1370_5_317_01  Topologieschema</v>
      </c>
    </row>
    <row r="655" spans="1:32" s="885" customFormat="1" ht="12.75" customHeight="1" x14ac:dyDescent="0.25">
      <c r="A655" s="874">
        <v>710</v>
      </c>
      <c r="B655" s="791">
        <v>73</v>
      </c>
      <c r="C655" s="875" t="s">
        <v>9</v>
      </c>
      <c r="D655" s="875" t="s">
        <v>98</v>
      </c>
      <c r="E655" s="119" t="s">
        <v>186</v>
      </c>
      <c r="F655" s="119" t="s">
        <v>25</v>
      </c>
      <c r="G655" s="951" t="s">
        <v>56</v>
      </c>
      <c r="H655" s="918">
        <v>43951</v>
      </c>
      <c r="I655" s="937" t="s">
        <v>1556</v>
      </c>
      <c r="J655" s="856" t="s">
        <v>904</v>
      </c>
      <c r="K655" s="118" t="s">
        <v>26</v>
      </c>
      <c r="L655" s="118" t="s">
        <v>904</v>
      </c>
      <c r="M655" s="859">
        <v>44144</v>
      </c>
      <c r="N655" s="118"/>
      <c r="O655" s="919"/>
      <c r="P655" s="959" t="s">
        <v>101</v>
      </c>
      <c r="Q655" s="878" t="s">
        <v>102</v>
      </c>
      <c r="R655" s="878" t="s">
        <v>103</v>
      </c>
      <c r="S655" s="879" t="s">
        <v>248</v>
      </c>
      <c r="T655" s="879" t="s">
        <v>153</v>
      </c>
      <c r="U655" s="960" t="s">
        <v>152</v>
      </c>
      <c r="V655" s="963"/>
      <c r="W655" s="118" t="s">
        <v>14</v>
      </c>
      <c r="X655" s="919" t="s">
        <v>244</v>
      </c>
      <c r="Y655" s="920" t="s">
        <v>21</v>
      </c>
      <c r="Z655" s="126" t="s">
        <v>32</v>
      </c>
      <c r="AA655" s="883"/>
      <c r="AB655" s="883" t="s">
        <v>275</v>
      </c>
      <c r="AC655" s="119" t="s">
        <v>34</v>
      </c>
      <c r="AD655" s="128" t="str">
        <f>IF(A655="","",A655&amp;"_"&amp;B655&amp;"_"&amp;C655&amp;"_"&amp;D655&amp;"_"&amp;E655&amp;"_"&amp;F655&amp;"_"&amp;G655)</f>
        <v>710_73_1370_5_317_01_B</v>
      </c>
      <c r="AE655" s="118"/>
      <c r="AF655" s="884" t="str">
        <f>IF(A655="","",A655&amp;"_"&amp;B655&amp;"_"&amp;C655&amp;"_"&amp;D655&amp;"_"&amp;E655&amp;"_"&amp;F655&amp;"  "&amp;U655)</f>
        <v>710_73_1370_5_317_01  Topologieschema</v>
      </c>
    </row>
    <row r="656" spans="1:32" s="885" customFormat="1" ht="12.75" customHeight="1" x14ac:dyDescent="0.25">
      <c r="A656" s="874">
        <v>710</v>
      </c>
      <c r="B656" s="791">
        <v>73</v>
      </c>
      <c r="C656" s="875" t="s">
        <v>9</v>
      </c>
      <c r="D656" s="875" t="s">
        <v>98</v>
      </c>
      <c r="E656" s="119" t="s">
        <v>186</v>
      </c>
      <c r="F656" s="119" t="s">
        <v>25</v>
      </c>
      <c r="G656" s="951" t="s">
        <v>54</v>
      </c>
      <c r="H656" s="918">
        <v>44572</v>
      </c>
      <c r="I656" s="937" t="s">
        <v>1556</v>
      </c>
      <c r="J656" s="856" t="s">
        <v>904</v>
      </c>
      <c r="K656" s="118" t="s">
        <v>26</v>
      </c>
      <c r="L656" s="118" t="s">
        <v>904</v>
      </c>
      <c r="M656" s="859">
        <v>44718</v>
      </c>
      <c r="N656" s="118"/>
      <c r="O656" s="919"/>
      <c r="P656" s="959" t="s">
        <v>101</v>
      </c>
      <c r="Q656" s="878" t="s">
        <v>102</v>
      </c>
      <c r="R656" s="878" t="s">
        <v>103</v>
      </c>
      <c r="S656" s="879" t="s">
        <v>248</v>
      </c>
      <c r="T656" s="879" t="s">
        <v>153</v>
      </c>
      <c r="U656" s="960" t="s">
        <v>152</v>
      </c>
      <c r="V656" s="963"/>
      <c r="W656" s="118" t="s">
        <v>14</v>
      </c>
      <c r="X656" s="919" t="s">
        <v>244</v>
      </c>
      <c r="Y656" s="920" t="s">
        <v>21</v>
      </c>
      <c r="Z656" s="126" t="s">
        <v>32</v>
      </c>
      <c r="AA656" s="883"/>
      <c r="AB656" s="883" t="s">
        <v>275</v>
      </c>
      <c r="AC656" s="119" t="s">
        <v>34</v>
      </c>
      <c r="AD656" s="128" t="str">
        <f>IF(A656="","",A656&amp;"_"&amp;B656&amp;"_"&amp;C656&amp;"_"&amp;D656&amp;"_"&amp;E656&amp;"_"&amp;F656&amp;"_"&amp;G656)</f>
        <v>710_73_1370_5_317_01_C</v>
      </c>
      <c r="AE656" s="118"/>
      <c r="AF656" s="884" t="str">
        <f>IF(A656="","",A656&amp;"_"&amp;B656&amp;"_"&amp;C656&amp;"_"&amp;D656&amp;"_"&amp;E656&amp;"_"&amp;F656&amp;"  "&amp;U656)</f>
        <v>710_73_1370_5_317_01  Topologieschema</v>
      </c>
    </row>
    <row r="657" spans="1:32" s="337" customFormat="1" ht="12.75" customHeight="1" x14ac:dyDescent="0.25">
      <c r="A657" s="28">
        <v>710</v>
      </c>
      <c r="B657" s="13">
        <v>73</v>
      </c>
      <c r="C657" s="7" t="s">
        <v>9</v>
      </c>
      <c r="D657" s="7" t="s">
        <v>98</v>
      </c>
      <c r="E657" s="20" t="s">
        <v>186</v>
      </c>
      <c r="F657" s="20" t="s">
        <v>25</v>
      </c>
      <c r="G657" s="932" t="s">
        <v>752</v>
      </c>
      <c r="H657" s="911">
        <v>44957</v>
      </c>
      <c r="I657" s="901" t="s">
        <v>1557</v>
      </c>
      <c r="J657" s="185" t="s">
        <v>904</v>
      </c>
      <c r="K657" s="5" t="s">
        <v>26</v>
      </c>
      <c r="L657" s="5" t="s">
        <v>904</v>
      </c>
      <c r="M657" s="135">
        <v>44971</v>
      </c>
      <c r="N657" s="5"/>
      <c r="O657" s="336"/>
      <c r="P657" s="538" t="s">
        <v>101</v>
      </c>
      <c r="Q657" s="8" t="s">
        <v>102</v>
      </c>
      <c r="R657" s="8" t="s">
        <v>103</v>
      </c>
      <c r="S657" s="17" t="s">
        <v>248</v>
      </c>
      <c r="T657" s="17" t="s">
        <v>153</v>
      </c>
      <c r="U657" s="41" t="s">
        <v>152</v>
      </c>
      <c r="V657" s="27"/>
      <c r="W657" s="5" t="s">
        <v>14</v>
      </c>
      <c r="X657" s="38" t="s">
        <v>244</v>
      </c>
      <c r="Y657" s="15" t="s">
        <v>21</v>
      </c>
      <c r="Z657" s="22" t="s">
        <v>32</v>
      </c>
      <c r="AA657" s="4"/>
      <c r="AB657" s="4" t="s">
        <v>275</v>
      </c>
      <c r="AC657" s="20" t="s">
        <v>34</v>
      </c>
      <c r="AD657" s="6" t="str">
        <f>IF(A657="","",A657&amp;"_"&amp;B657&amp;"_"&amp;C657&amp;"_"&amp;D657&amp;"_"&amp;E657&amp;"_"&amp;F657&amp;"_"&amp;G657)</f>
        <v>710_73_1370_5_317_01_D</v>
      </c>
      <c r="AE657" s="5"/>
      <c r="AF657" s="45" t="str">
        <f>IF(A657="","",A657&amp;"_"&amp;B657&amp;"_"&amp;C657&amp;"_"&amp;D657&amp;"_"&amp;E657&amp;"_"&amp;F657&amp;"  "&amp;U657)</f>
        <v>710_73_1370_5_317_01  Topologieschema</v>
      </c>
    </row>
    <row r="658" spans="1:32" s="337" customFormat="1" ht="12.75" customHeight="1" x14ac:dyDescent="0.25">
      <c r="A658" s="28"/>
      <c r="B658" s="13"/>
      <c r="C658" s="7"/>
      <c r="D658" s="7"/>
      <c r="E658" s="20"/>
      <c r="F658" s="20"/>
      <c r="G658" s="932"/>
      <c r="H658" s="911"/>
      <c r="I658" s="160"/>
      <c r="J658" s="185"/>
      <c r="K658" s="5"/>
      <c r="L658" s="5"/>
      <c r="M658" s="101"/>
      <c r="N658" s="5"/>
      <c r="O658" s="336"/>
      <c r="P658" s="538"/>
      <c r="Q658" s="8"/>
      <c r="R658" s="8"/>
      <c r="S658" s="17"/>
      <c r="T658" s="17"/>
      <c r="U658" s="41"/>
      <c r="V658" s="27"/>
      <c r="W658" s="5"/>
      <c r="X658" s="38"/>
      <c r="Y658" s="15"/>
      <c r="Z658" s="22"/>
      <c r="AA658" s="4"/>
      <c r="AB658" s="4"/>
      <c r="AC658" s="20"/>
      <c r="AD658" s="6"/>
      <c r="AE658" s="5"/>
      <c r="AF658" s="45"/>
    </row>
    <row r="659" spans="1:32" s="445" customFormat="1" ht="12.75" customHeight="1" x14ac:dyDescent="0.25">
      <c r="A659" s="856">
        <v>710</v>
      </c>
      <c r="B659" s="118">
        <v>73</v>
      </c>
      <c r="C659" s="875" t="s">
        <v>9</v>
      </c>
      <c r="D659" s="120" t="s">
        <v>98</v>
      </c>
      <c r="E659" s="119" t="s">
        <v>1606</v>
      </c>
      <c r="F659" s="119" t="s">
        <v>279</v>
      </c>
      <c r="G659" s="951" t="s">
        <v>19</v>
      </c>
      <c r="H659" s="918">
        <v>44572</v>
      </c>
      <c r="I659" s="937" t="s">
        <v>1556</v>
      </c>
      <c r="J659" s="856" t="s">
        <v>904</v>
      </c>
      <c r="K659" s="118" t="s">
        <v>26</v>
      </c>
      <c r="L659" s="118" t="s">
        <v>904</v>
      </c>
      <c r="M659" s="859"/>
      <c r="N659" s="859"/>
      <c r="O659" s="124"/>
      <c r="P659" s="965" t="s">
        <v>101</v>
      </c>
      <c r="Q659" s="121" t="s">
        <v>102</v>
      </c>
      <c r="R659" s="121" t="s">
        <v>103</v>
      </c>
      <c r="S659" s="122" t="s">
        <v>248</v>
      </c>
      <c r="T659" s="122" t="s">
        <v>1916</v>
      </c>
      <c r="U659" s="122" t="s">
        <v>1909</v>
      </c>
      <c r="V659" s="123"/>
      <c r="W659" s="118" t="s">
        <v>14</v>
      </c>
      <c r="X659" s="919" t="s">
        <v>244</v>
      </c>
      <c r="Y659" s="125" t="s">
        <v>21</v>
      </c>
      <c r="Z659" s="126" t="s">
        <v>30</v>
      </c>
      <c r="AA659" s="127"/>
      <c r="AB659" s="883" t="s">
        <v>275</v>
      </c>
      <c r="AC659" s="119" t="s">
        <v>28</v>
      </c>
      <c r="AD659" s="128" t="str">
        <f t="shared" ref="AD659:AD660" si="394">IF(A659="","",A659&amp;"_"&amp;B659&amp;"_"&amp;C659&amp;"_"&amp;D659&amp;"_"&amp;E659&amp;"_"&amp;F659&amp;"_"&amp;G659)</f>
        <v>710_73_1370_5_118_10_A</v>
      </c>
      <c r="AE659" s="120"/>
      <c r="AF659" s="884" t="str">
        <f t="shared" ref="AF659:AF660" si="395">IF(A659="","",A659&amp;"_"&amp;B659&amp;"_"&amp;C659&amp;"_"&amp;D659&amp;"_"&amp;E659&amp;"_"&amp;F659&amp;"  "&amp;U659)</f>
        <v>710_73_1370_5_118_10  Grundriss UG Übersichtsplan</v>
      </c>
    </row>
    <row r="660" spans="1:32" s="445" customFormat="1" ht="12.75" customHeight="1" x14ac:dyDescent="0.25">
      <c r="A660" s="856">
        <v>710</v>
      </c>
      <c r="B660" s="118">
        <v>73</v>
      </c>
      <c r="C660" s="875" t="s">
        <v>9</v>
      </c>
      <c r="D660" s="120" t="s">
        <v>98</v>
      </c>
      <c r="E660" s="119" t="s">
        <v>1606</v>
      </c>
      <c r="F660" s="119" t="s">
        <v>279</v>
      </c>
      <c r="G660" s="951" t="s">
        <v>56</v>
      </c>
      <c r="H660" s="918">
        <v>44699</v>
      </c>
      <c r="I660" s="937" t="s">
        <v>1556</v>
      </c>
      <c r="J660" s="856" t="s">
        <v>904</v>
      </c>
      <c r="K660" s="118" t="s">
        <v>26</v>
      </c>
      <c r="L660" s="118" t="s">
        <v>904</v>
      </c>
      <c r="M660" s="859">
        <v>44718</v>
      </c>
      <c r="N660" s="859"/>
      <c r="O660" s="124"/>
      <c r="P660" s="965" t="s">
        <v>101</v>
      </c>
      <c r="Q660" s="121" t="s">
        <v>102</v>
      </c>
      <c r="R660" s="121" t="s">
        <v>103</v>
      </c>
      <c r="S660" s="122" t="s">
        <v>248</v>
      </c>
      <c r="T660" s="122" t="s">
        <v>1916</v>
      </c>
      <c r="U660" s="122" t="s">
        <v>1909</v>
      </c>
      <c r="V660" s="123"/>
      <c r="W660" s="118" t="s">
        <v>14</v>
      </c>
      <c r="X660" s="919" t="s">
        <v>244</v>
      </c>
      <c r="Y660" s="125" t="s">
        <v>21</v>
      </c>
      <c r="Z660" s="126" t="s">
        <v>30</v>
      </c>
      <c r="AA660" s="127"/>
      <c r="AB660" s="883" t="s">
        <v>275</v>
      </c>
      <c r="AC660" s="119" t="s">
        <v>28</v>
      </c>
      <c r="AD660" s="128" t="str">
        <f t="shared" si="394"/>
        <v>710_73_1370_5_118_10_B</v>
      </c>
      <c r="AE660" s="120"/>
      <c r="AF660" s="884" t="str">
        <f t="shared" si="395"/>
        <v>710_73_1370_5_118_10  Grundriss UG Übersichtsplan</v>
      </c>
    </row>
    <row r="661" spans="1:32" s="188" customFormat="1" ht="12.75" customHeight="1" x14ac:dyDescent="0.25">
      <c r="A661" s="29">
        <v>710</v>
      </c>
      <c r="B661" s="5">
        <v>73</v>
      </c>
      <c r="C661" s="7" t="s">
        <v>9</v>
      </c>
      <c r="D661" s="19" t="s">
        <v>98</v>
      </c>
      <c r="E661" s="20" t="s">
        <v>1606</v>
      </c>
      <c r="F661" s="20" t="s">
        <v>279</v>
      </c>
      <c r="G661" s="932" t="s">
        <v>54</v>
      </c>
      <c r="H661" s="911">
        <v>44957</v>
      </c>
      <c r="I661" s="854" t="s">
        <v>1557</v>
      </c>
      <c r="J661" s="185" t="s">
        <v>904</v>
      </c>
      <c r="K661" s="5" t="s">
        <v>26</v>
      </c>
      <c r="L661" s="5" t="s">
        <v>904</v>
      </c>
      <c r="M661" s="135">
        <v>44971</v>
      </c>
      <c r="N661" s="859"/>
      <c r="O661" s="39"/>
      <c r="P661" s="537" t="s">
        <v>101</v>
      </c>
      <c r="Q661" s="25" t="s">
        <v>102</v>
      </c>
      <c r="R661" s="25" t="s">
        <v>103</v>
      </c>
      <c r="S661" s="18" t="s">
        <v>248</v>
      </c>
      <c r="T661" s="18" t="s">
        <v>1916</v>
      </c>
      <c r="U661" s="18" t="s">
        <v>1909</v>
      </c>
      <c r="V661" s="46"/>
      <c r="W661" s="5" t="s">
        <v>14</v>
      </c>
      <c r="X661" s="38" t="s">
        <v>244</v>
      </c>
      <c r="Y661" s="43" t="s">
        <v>21</v>
      </c>
      <c r="Z661" s="22" t="s">
        <v>30</v>
      </c>
      <c r="AA661" s="23"/>
      <c r="AB661" s="4" t="s">
        <v>275</v>
      </c>
      <c r="AC661" s="20" t="s">
        <v>28</v>
      </c>
      <c r="AD661" s="6" t="str">
        <f t="shared" ref="AD661:AD666" si="396">IF(A661="","",A661&amp;"_"&amp;B661&amp;"_"&amp;C661&amp;"_"&amp;D661&amp;"_"&amp;E661&amp;"_"&amp;F661&amp;"_"&amp;G661)</f>
        <v>710_73_1370_5_118_10_C</v>
      </c>
      <c r="AE661" s="19"/>
      <c r="AF661" s="45" t="str">
        <f t="shared" ref="AF661:AF666" si="397">IF(A661="","",A661&amp;"_"&amp;B661&amp;"_"&amp;C661&amp;"_"&amp;D661&amp;"_"&amp;E661&amp;"_"&amp;F661&amp;"  "&amp;U661)</f>
        <v>710_73_1370_5_118_10  Grundriss UG Übersichtsplan</v>
      </c>
    </row>
    <row r="662" spans="1:32" s="445" customFormat="1" ht="12.75" customHeight="1" x14ac:dyDescent="0.25">
      <c r="A662" s="856">
        <v>710</v>
      </c>
      <c r="B662" s="118">
        <v>73</v>
      </c>
      <c r="C662" s="875" t="s">
        <v>9</v>
      </c>
      <c r="D662" s="120" t="s">
        <v>98</v>
      </c>
      <c r="E662" s="119" t="s">
        <v>1606</v>
      </c>
      <c r="F662" s="119" t="s">
        <v>108</v>
      </c>
      <c r="G662" s="951" t="s">
        <v>19</v>
      </c>
      <c r="H662" s="918">
        <v>44572</v>
      </c>
      <c r="I662" s="937" t="s">
        <v>1556</v>
      </c>
      <c r="J662" s="856" t="s">
        <v>904</v>
      </c>
      <c r="K662" s="118" t="s">
        <v>26</v>
      </c>
      <c r="L662" s="118" t="s">
        <v>904</v>
      </c>
      <c r="M662" s="859"/>
      <c r="N662" s="859"/>
      <c r="O662" s="124"/>
      <c r="P662" s="965" t="s">
        <v>101</v>
      </c>
      <c r="Q662" s="121" t="s">
        <v>102</v>
      </c>
      <c r="R662" s="121" t="s">
        <v>103</v>
      </c>
      <c r="S662" s="122" t="s">
        <v>248</v>
      </c>
      <c r="T662" s="122" t="s">
        <v>1916</v>
      </c>
      <c r="U662" s="122" t="s">
        <v>1910</v>
      </c>
      <c r="V662" s="123"/>
      <c r="W662" s="118" t="s">
        <v>14</v>
      </c>
      <c r="X662" s="919" t="s">
        <v>244</v>
      </c>
      <c r="Y662" s="125" t="s">
        <v>21</v>
      </c>
      <c r="Z662" s="126" t="s">
        <v>53</v>
      </c>
      <c r="AA662" s="127"/>
      <c r="AB662" s="883" t="s">
        <v>275</v>
      </c>
      <c r="AC662" s="119" t="s">
        <v>28</v>
      </c>
      <c r="AD662" s="128" t="str">
        <f t="shared" ref="AD662:AD663" si="398">IF(A662="","",A662&amp;"_"&amp;B662&amp;"_"&amp;C662&amp;"_"&amp;D662&amp;"_"&amp;E662&amp;"_"&amp;F662&amp;"_"&amp;G662)</f>
        <v>710_73_1370_5_118_11_A</v>
      </c>
      <c r="AE662" s="120"/>
      <c r="AF662" s="884" t="str">
        <f t="shared" ref="AF662:AF663" si="399">IF(A662="","",A662&amp;"_"&amp;B662&amp;"_"&amp;C662&amp;"_"&amp;D662&amp;"_"&amp;E662&amp;"_"&amp;F662&amp;"  "&amp;U662)</f>
        <v>710_73_1370_5_118_11  Grundriss UG Planausschnitt 1 - Achse A-I / 1-9</v>
      </c>
    </row>
    <row r="663" spans="1:32" s="445" customFormat="1" ht="12.75" customHeight="1" x14ac:dyDescent="0.25">
      <c r="A663" s="856">
        <v>710</v>
      </c>
      <c r="B663" s="118">
        <v>73</v>
      </c>
      <c r="C663" s="875" t="s">
        <v>9</v>
      </c>
      <c r="D663" s="120" t="s">
        <v>98</v>
      </c>
      <c r="E663" s="119" t="s">
        <v>1606</v>
      </c>
      <c r="F663" s="119" t="s">
        <v>108</v>
      </c>
      <c r="G663" s="951" t="s">
        <v>56</v>
      </c>
      <c r="H663" s="918">
        <v>44699</v>
      </c>
      <c r="I663" s="937" t="s">
        <v>1556</v>
      </c>
      <c r="J663" s="856" t="s">
        <v>904</v>
      </c>
      <c r="K663" s="118" t="s">
        <v>26</v>
      </c>
      <c r="L663" s="118" t="s">
        <v>904</v>
      </c>
      <c r="M663" s="859">
        <v>44718</v>
      </c>
      <c r="N663" s="859"/>
      <c r="O663" s="124"/>
      <c r="P663" s="965" t="s">
        <v>101</v>
      </c>
      <c r="Q663" s="121" t="s">
        <v>102</v>
      </c>
      <c r="R663" s="121" t="s">
        <v>103</v>
      </c>
      <c r="S663" s="122" t="s">
        <v>248</v>
      </c>
      <c r="T663" s="122" t="s">
        <v>1916</v>
      </c>
      <c r="U663" s="122" t="s">
        <v>1910</v>
      </c>
      <c r="V663" s="123"/>
      <c r="W663" s="118" t="s">
        <v>14</v>
      </c>
      <c r="X663" s="919" t="s">
        <v>244</v>
      </c>
      <c r="Y663" s="125" t="s">
        <v>21</v>
      </c>
      <c r="Z663" s="126" t="s">
        <v>53</v>
      </c>
      <c r="AA663" s="127"/>
      <c r="AB663" s="883" t="s">
        <v>275</v>
      </c>
      <c r="AC663" s="119" t="s">
        <v>28</v>
      </c>
      <c r="AD663" s="128" t="str">
        <f t="shared" si="398"/>
        <v>710_73_1370_5_118_11_B</v>
      </c>
      <c r="AE663" s="120"/>
      <c r="AF663" s="884" t="str">
        <f t="shared" si="399"/>
        <v>710_73_1370_5_118_11  Grundriss UG Planausschnitt 1 - Achse A-I / 1-9</v>
      </c>
    </row>
    <row r="664" spans="1:32" s="188" customFormat="1" ht="12.75" customHeight="1" x14ac:dyDescent="0.25">
      <c r="A664" s="29">
        <v>710</v>
      </c>
      <c r="B664" s="5">
        <v>73</v>
      </c>
      <c r="C664" s="7" t="s">
        <v>9</v>
      </c>
      <c r="D664" s="19" t="s">
        <v>98</v>
      </c>
      <c r="E664" s="20" t="s">
        <v>1606</v>
      </c>
      <c r="F664" s="20" t="s">
        <v>108</v>
      </c>
      <c r="G664" s="932" t="s">
        <v>54</v>
      </c>
      <c r="H664" s="911">
        <v>44957</v>
      </c>
      <c r="I664" s="854" t="s">
        <v>1557</v>
      </c>
      <c r="J664" s="185" t="s">
        <v>904</v>
      </c>
      <c r="K664" s="5" t="s">
        <v>26</v>
      </c>
      <c r="L664" s="5" t="s">
        <v>904</v>
      </c>
      <c r="M664" s="135">
        <v>44971</v>
      </c>
      <c r="N664" s="859"/>
      <c r="O664" s="39"/>
      <c r="P664" s="537" t="s">
        <v>101</v>
      </c>
      <c r="Q664" s="25" t="s">
        <v>102</v>
      </c>
      <c r="R664" s="25" t="s">
        <v>103</v>
      </c>
      <c r="S664" s="18" t="s">
        <v>248</v>
      </c>
      <c r="T664" s="18" t="s">
        <v>1916</v>
      </c>
      <c r="U664" s="18" t="s">
        <v>1910</v>
      </c>
      <c r="V664" s="46"/>
      <c r="W664" s="5" t="s">
        <v>14</v>
      </c>
      <c r="X664" s="38" t="s">
        <v>244</v>
      </c>
      <c r="Y664" s="43" t="s">
        <v>21</v>
      </c>
      <c r="Z664" s="22" t="s">
        <v>53</v>
      </c>
      <c r="AA664" s="23"/>
      <c r="AB664" s="4" t="s">
        <v>275</v>
      </c>
      <c r="AC664" s="20" t="s">
        <v>28</v>
      </c>
      <c r="AD664" s="6" t="str">
        <f t="shared" si="396"/>
        <v>710_73_1370_5_118_11_C</v>
      </c>
      <c r="AE664" s="19"/>
      <c r="AF664" s="45" t="str">
        <f t="shared" si="397"/>
        <v>710_73_1370_5_118_11  Grundriss UG Planausschnitt 1 - Achse A-I / 1-9</v>
      </c>
    </row>
    <row r="665" spans="1:32" s="445" customFormat="1" ht="12.75" customHeight="1" x14ac:dyDescent="0.25">
      <c r="A665" s="856">
        <v>710</v>
      </c>
      <c r="B665" s="118">
        <v>73</v>
      </c>
      <c r="C665" s="875" t="s">
        <v>9</v>
      </c>
      <c r="D665" s="120" t="s">
        <v>98</v>
      </c>
      <c r="E665" s="119" t="s">
        <v>1606</v>
      </c>
      <c r="F665" s="119" t="s">
        <v>109</v>
      </c>
      <c r="G665" s="951" t="s">
        <v>19</v>
      </c>
      <c r="H665" s="918">
        <v>44572</v>
      </c>
      <c r="I665" s="937" t="s">
        <v>1556</v>
      </c>
      <c r="J665" s="856" t="s">
        <v>904</v>
      </c>
      <c r="K665" s="118" t="s">
        <v>26</v>
      </c>
      <c r="L665" s="118" t="s">
        <v>904</v>
      </c>
      <c r="M665" s="859"/>
      <c r="N665" s="859"/>
      <c r="O665" s="124"/>
      <c r="P665" s="965" t="s">
        <v>101</v>
      </c>
      <c r="Q665" s="121" t="s">
        <v>102</v>
      </c>
      <c r="R665" s="121" t="s">
        <v>103</v>
      </c>
      <c r="S665" s="122" t="s">
        <v>248</v>
      </c>
      <c r="T665" s="122" t="s">
        <v>1916</v>
      </c>
      <c r="U665" s="122" t="s">
        <v>1911</v>
      </c>
      <c r="V665" s="123"/>
      <c r="W665" s="118" t="s">
        <v>14</v>
      </c>
      <c r="X665" s="919" t="s">
        <v>244</v>
      </c>
      <c r="Y665" s="125" t="s">
        <v>21</v>
      </c>
      <c r="Z665" s="126" t="s">
        <v>53</v>
      </c>
      <c r="AA665" s="127"/>
      <c r="AB665" s="883" t="s">
        <v>275</v>
      </c>
      <c r="AC665" s="119" t="s">
        <v>28</v>
      </c>
      <c r="AD665" s="128" t="str">
        <f t="shared" si="396"/>
        <v>710_73_1370_5_118_12_A</v>
      </c>
      <c r="AE665" s="120"/>
      <c r="AF665" s="884" t="str">
        <f t="shared" si="397"/>
        <v>710_73_1370_5_118_12  Grundriss UG Planausschnitt 2 - Achse I-O / 1-9</v>
      </c>
    </row>
    <row r="666" spans="1:32" s="445" customFormat="1" ht="12.75" customHeight="1" x14ac:dyDescent="0.25">
      <c r="A666" s="856">
        <v>710</v>
      </c>
      <c r="B666" s="118">
        <v>73</v>
      </c>
      <c r="C666" s="875" t="s">
        <v>9</v>
      </c>
      <c r="D666" s="120" t="s">
        <v>98</v>
      </c>
      <c r="E666" s="119" t="s">
        <v>1606</v>
      </c>
      <c r="F666" s="119" t="s">
        <v>109</v>
      </c>
      <c r="G666" s="951" t="s">
        <v>56</v>
      </c>
      <c r="H666" s="918">
        <v>44699</v>
      </c>
      <c r="I666" s="937" t="s">
        <v>1556</v>
      </c>
      <c r="J666" s="856" t="s">
        <v>904</v>
      </c>
      <c r="K666" s="118" t="s">
        <v>26</v>
      </c>
      <c r="L666" s="118" t="s">
        <v>904</v>
      </c>
      <c r="M666" s="859">
        <v>44718</v>
      </c>
      <c r="N666" s="859"/>
      <c r="O666" s="124"/>
      <c r="P666" s="965" t="s">
        <v>101</v>
      </c>
      <c r="Q666" s="121" t="s">
        <v>102</v>
      </c>
      <c r="R666" s="121" t="s">
        <v>103</v>
      </c>
      <c r="S666" s="122" t="s">
        <v>248</v>
      </c>
      <c r="T666" s="122" t="s">
        <v>1916</v>
      </c>
      <c r="U666" s="122" t="s">
        <v>1911</v>
      </c>
      <c r="V666" s="123"/>
      <c r="W666" s="118" t="s">
        <v>14</v>
      </c>
      <c r="X666" s="919" t="s">
        <v>244</v>
      </c>
      <c r="Y666" s="125" t="s">
        <v>21</v>
      </c>
      <c r="Z666" s="126" t="s">
        <v>53</v>
      </c>
      <c r="AA666" s="127"/>
      <c r="AB666" s="883" t="s">
        <v>275</v>
      </c>
      <c r="AC666" s="119" t="s">
        <v>28</v>
      </c>
      <c r="AD666" s="128" t="str">
        <f t="shared" si="396"/>
        <v>710_73_1370_5_118_12_B</v>
      </c>
      <c r="AE666" s="120"/>
      <c r="AF666" s="884" t="str">
        <f t="shared" si="397"/>
        <v>710_73_1370_5_118_12  Grundriss UG Planausschnitt 2 - Achse I-O / 1-9</v>
      </c>
    </row>
    <row r="667" spans="1:32" s="188" customFormat="1" ht="12.75" customHeight="1" x14ac:dyDescent="0.25">
      <c r="A667" s="29">
        <v>710</v>
      </c>
      <c r="B667" s="5">
        <v>73</v>
      </c>
      <c r="C667" s="7" t="s">
        <v>9</v>
      </c>
      <c r="D667" s="19" t="s">
        <v>98</v>
      </c>
      <c r="E667" s="20" t="s">
        <v>1606</v>
      </c>
      <c r="F667" s="20" t="s">
        <v>109</v>
      </c>
      <c r="G667" s="932" t="s">
        <v>54</v>
      </c>
      <c r="H667" s="911">
        <v>44957</v>
      </c>
      <c r="I667" s="854" t="s">
        <v>1557</v>
      </c>
      <c r="J667" s="185" t="s">
        <v>904</v>
      </c>
      <c r="K667" s="5" t="s">
        <v>26</v>
      </c>
      <c r="L667" s="5" t="s">
        <v>904</v>
      </c>
      <c r="M667" s="135">
        <v>44971</v>
      </c>
      <c r="N667" s="859"/>
      <c r="O667" s="39"/>
      <c r="P667" s="537" t="s">
        <v>101</v>
      </c>
      <c r="Q667" s="25" t="s">
        <v>102</v>
      </c>
      <c r="R667" s="25" t="s">
        <v>103</v>
      </c>
      <c r="S667" s="18" t="s">
        <v>248</v>
      </c>
      <c r="T667" s="18" t="s">
        <v>1916</v>
      </c>
      <c r="U667" s="18" t="s">
        <v>1911</v>
      </c>
      <c r="V667" s="46"/>
      <c r="W667" s="5" t="s">
        <v>14</v>
      </c>
      <c r="X667" s="38" t="s">
        <v>244</v>
      </c>
      <c r="Y667" s="43" t="s">
        <v>21</v>
      </c>
      <c r="Z667" s="22" t="s">
        <v>53</v>
      </c>
      <c r="AA667" s="23"/>
      <c r="AB667" s="4" t="s">
        <v>275</v>
      </c>
      <c r="AC667" s="20" t="s">
        <v>28</v>
      </c>
      <c r="AD667" s="6" t="str">
        <f t="shared" ref="AD667:AD669" si="400">IF(A667="","",A667&amp;"_"&amp;B667&amp;"_"&amp;C667&amp;"_"&amp;D667&amp;"_"&amp;E667&amp;"_"&amp;F667&amp;"_"&amp;G667)</f>
        <v>710_73_1370_5_118_12_C</v>
      </c>
      <c r="AE667" s="19"/>
      <c r="AF667" s="45" t="str">
        <f t="shared" ref="AF667:AF669" si="401">IF(A667="","",A667&amp;"_"&amp;B667&amp;"_"&amp;C667&amp;"_"&amp;D667&amp;"_"&amp;E667&amp;"_"&amp;F667&amp;"  "&amp;U667)</f>
        <v>710_73_1370_5_118_12  Grundriss UG Planausschnitt 2 - Achse I-O / 1-9</v>
      </c>
    </row>
    <row r="668" spans="1:32" s="445" customFormat="1" ht="12.75" customHeight="1" x14ac:dyDescent="0.25">
      <c r="A668" s="856">
        <v>710</v>
      </c>
      <c r="B668" s="118">
        <v>73</v>
      </c>
      <c r="C668" s="875" t="s">
        <v>9</v>
      </c>
      <c r="D668" s="120" t="s">
        <v>98</v>
      </c>
      <c r="E668" s="119" t="s">
        <v>1606</v>
      </c>
      <c r="F668" s="119" t="s">
        <v>276</v>
      </c>
      <c r="G668" s="951" t="s">
        <v>19</v>
      </c>
      <c r="H668" s="918">
        <v>44572</v>
      </c>
      <c r="I668" s="937" t="s">
        <v>1556</v>
      </c>
      <c r="J668" s="856" t="s">
        <v>904</v>
      </c>
      <c r="K668" s="118" t="s">
        <v>26</v>
      </c>
      <c r="L668" s="118" t="s">
        <v>904</v>
      </c>
      <c r="M668" s="859"/>
      <c r="N668" s="859"/>
      <c r="O668" s="124"/>
      <c r="P668" s="965" t="s">
        <v>101</v>
      </c>
      <c r="Q668" s="121" t="s">
        <v>102</v>
      </c>
      <c r="R668" s="121" t="s">
        <v>103</v>
      </c>
      <c r="S668" s="122" t="s">
        <v>248</v>
      </c>
      <c r="T668" s="122" t="s">
        <v>1916</v>
      </c>
      <c r="U668" s="122" t="s">
        <v>1912</v>
      </c>
      <c r="V668" s="123"/>
      <c r="W668" s="118" t="s">
        <v>14</v>
      </c>
      <c r="X668" s="919" t="s">
        <v>244</v>
      </c>
      <c r="Y668" s="125" t="s">
        <v>21</v>
      </c>
      <c r="Z668" s="126" t="s">
        <v>53</v>
      </c>
      <c r="AA668" s="127"/>
      <c r="AB668" s="883" t="s">
        <v>275</v>
      </c>
      <c r="AC668" s="119" t="s">
        <v>28</v>
      </c>
      <c r="AD668" s="128" t="str">
        <f t="shared" si="400"/>
        <v>710_73_1370_5_118_13_A</v>
      </c>
      <c r="AE668" s="120"/>
      <c r="AF668" s="884" t="str">
        <f t="shared" si="401"/>
        <v>710_73_1370_5_118_13  Grundriss UG Planausschnitt 3 - Achse N-Y / 1-9</v>
      </c>
    </row>
    <row r="669" spans="1:32" s="445" customFormat="1" ht="12.75" customHeight="1" x14ac:dyDescent="0.25">
      <c r="A669" s="856">
        <v>710</v>
      </c>
      <c r="B669" s="118">
        <v>73</v>
      </c>
      <c r="C669" s="875" t="s">
        <v>9</v>
      </c>
      <c r="D669" s="120" t="s">
        <v>98</v>
      </c>
      <c r="E669" s="119" t="s">
        <v>1606</v>
      </c>
      <c r="F669" s="119" t="s">
        <v>276</v>
      </c>
      <c r="G669" s="951" t="s">
        <v>56</v>
      </c>
      <c r="H669" s="918">
        <v>44699</v>
      </c>
      <c r="I669" s="937" t="s">
        <v>1556</v>
      </c>
      <c r="J669" s="856" t="s">
        <v>904</v>
      </c>
      <c r="K669" s="118" t="s">
        <v>26</v>
      </c>
      <c r="L669" s="118" t="s">
        <v>904</v>
      </c>
      <c r="M669" s="859">
        <v>44718</v>
      </c>
      <c r="N669" s="859"/>
      <c r="O669" s="124"/>
      <c r="P669" s="965" t="s">
        <v>101</v>
      </c>
      <c r="Q669" s="121" t="s">
        <v>102</v>
      </c>
      <c r="R669" s="121" t="s">
        <v>103</v>
      </c>
      <c r="S669" s="122" t="s">
        <v>248</v>
      </c>
      <c r="T669" s="122" t="s">
        <v>1916</v>
      </c>
      <c r="U669" s="122" t="s">
        <v>1912</v>
      </c>
      <c r="V669" s="123"/>
      <c r="W669" s="118" t="s">
        <v>14</v>
      </c>
      <c r="X669" s="919" t="s">
        <v>244</v>
      </c>
      <c r="Y669" s="125" t="s">
        <v>21</v>
      </c>
      <c r="Z669" s="126" t="s">
        <v>53</v>
      </c>
      <c r="AA669" s="127"/>
      <c r="AB669" s="883" t="s">
        <v>275</v>
      </c>
      <c r="AC669" s="119" t="s">
        <v>28</v>
      </c>
      <c r="AD669" s="128" t="str">
        <f t="shared" si="400"/>
        <v>710_73_1370_5_118_13_B</v>
      </c>
      <c r="AE669" s="120"/>
      <c r="AF669" s="884" t="str">
        <f t="shared" si="401"/>
        <v>710_73_1370_5_118_13  Grundriss UG Planausschnitt 3 - Achse N-Y / 1-9</v>
      </c>
    </row>
    <row r="670" spans="1:32" s="188" customFormat="1" ht="12.75" customHeight="1" x14ac:dyDescent="0.25">
      <c r="A670" s="29">
        <v>710</v>
      </c>
      <c r="B670" s="5">
        <v>73</v>
      </c>
      <c r="C670" s="7" t="s">
        <v>9</v>
      </c>
      <c r="D670" s="19" t="s">
        <v>98</v>
      </c>
      <c r="E670" s="20" t="s">
        <v>1606</v>
      </c>
      <c r="F670" s="20" t="s">
        <v>276</v>
      </c>
      <c r="G670" s="932" t="s">
        <v>54</v>
      </c>
      <c r="H670" s="911">
        <v>44929</v>
      </c>
      <c r="I670" s="854" t="s">
        <v>1557</v>
      </c>
      <c r="J670" s="185" t="s">
        <v>904</v>
      </c>
      <c r="K670" s="5" t="s">
        <v>26</v>
      </c>
      <c r="L670" s="5" t="s">
        <v>904</v>
      </c>
      <c r="M670" s="135">
        <v>44971</v>
      </c>
      <c r="N670" s="859"/>
      <c r="O670" s="39"/>
      <c r="P670" s="537" t="s">
        <v>101</v>
      </c>
      <c r="Q670" s="25" t="s">
        <v>102</v>
      </c>
      <c r="R670" s="25" t="s">
        <v>103</v>
      </c>
      <c r="S670" s="18" t="s">
        <v>248</v>
      </c>
      <c r="T670" s="18" t="s">
        <v>1916</v>
      </c>
      <c r="U670" s="18" t="s">
        <v>1912</v>
      </c>
      <c r="V670" s="46"/>
      <c r="W670" s="5" t="s">
        <v>14</v>
      </c>
      <c r="X670" s="38" t="s">
        <v>244</v>
      </c>
      <c r="Y670" s="43" t="s">
        <v>21</v>
      </c>
      <c r="Z670" s="22" t="s">
        <v>53</v>
      </c>
      <c r="AA670" s="23"/>
      <c r="AB670" s="4" t="s">
        <v>275</v>
      </c>
      <c r="AC670" s="20" t="s">
        <v>28</v>
      </c>
      <c r="AD670" s="6" t="str">
        <f t="shared" ref="AD670:AD672" si="402">IF(A670="","",A670&amp;"_"&amp;B670&amp;"_"&amp;C670&amp;"_"&amp;D670&amp;"_"&amp;E670&amp;"_"&amp;F670&amp;"_"&amp;G670)</f>
        <v>710_73_1370_5_118_13_C</v>
      </c>
      <c r="AE670" s="19"/>
      <c r="AF670" s="45" t="str">
        <f t="shared" ref="AF670:AF672" si="403">IF(A670="","",A670&amp;"_"&amp;B670&amp;"_"&amp;C670&amp;"_"&amp;D670&amp;"_"&amp;E670&amp;"_"&amp;F670&amp;"  "&amp;U670)</f>
        <v>710_73_1370_5_118_13  Grundriss UG Planausschnitt 3 - Achse N-Y / 1-9</v>
      </c>
    </row>
    <row r="671" spans="1:32" s="445" customFormat="1" ht="12.75" customHeight="1" x14ac:dyDescent="0.25">
      <c r="A671" s="856">
        <v>710</v>
      </c>
      <c r="B671" s="118">
        <v>73</v>
      </c>
      <c r="C671" s="875" t="s">
        <v>9</v>
      </c>
      <c r="D671" s="120" t="s">
        <v>98</v>
      </c>
      <c r="E671" s="119" t="s">
        <v>1606</v>
      </c>
      <c r="F671" s="119" t="s">
        <v>280</v>
      </c>
      <c r="G671" s="951" t="s">
        <v>19</v>
      </c>
      <c r="H671" s="918">
        <v>44572</v>
      </c>
      <c r="I671" s="937" t="s">
        <v>1556</v>
      </c>
      <c r="J671" s="856" t="s">
        <v>904</v>
      </c>
      <c r="K671" s="118" t="s">
        <v>26</v>
      </c>
      <c r="L671" s="118" t="s">
        <v>904</v>
      </c>
      <c r="M671" s="859"/>
      <c r="N671" s="859"/>
      <c r="O671" s="124"/>
      <c r="P671" s="965" t="s">
        <v>101</v>
      </c>
      <c r="Q671" s="121" t="s">
        <v>102</v>
      </c>
      <c r="R671" s="121" t="s">
        <v>103</v>
      </c>
      <c r="S671" s="122" t="s">
        <v>248</v>
      </c>
      <c r="T671" s="122" t="s">
        <v>1916</v>
      </c>
      <c r="U671" s="122" t="s">
        <v>1913</v>
      </c>
      <c r="V671" s="123"/>
      <c r="W671" s="118" t="s">
        <v>14</v>
      </c>
      <c r="X671" s="919" t="s">
        <v>244</v>
      </c>
      <c r="Y671" s="125" t="s">
        <v>21</v>
      </c>
      <c r="Z671" s="126" t="s">
        <v>53</v>
      </c>
      <c r="AA671" s="127"/>
      <c r="AB671" s="883" t="s">
        <v>275</v>
      </c>
      <c r="AC671" s="119" t="s">
        <v>28</v>
      </c>
      <c r="AD671" s="128" t="str">
        <f t="shared" si="402"/>
        <v>710_73_1370_5_118_14_A</v>
      </c>
      <c r="AE671" s="120"/>
      <c r="AF671" s="884" t="str">
        <f t="shared" si="403"/>
        <v>710_73_1370_5_118_14  Grundriss UG Planausschnitt 4 - Achse N-Y / 6-19</v>
      </c>
    </row>
    <row r="672" spans="1:32" s="445" customFormat="1" ht="12.75" customHeight="1" x14ac:dyDescent="0.25">
      <c r="A672" s="856">
        <v>710</v>
      </c>
      <c r="B672" s="118">
        <v>73</v>
      </c>
      <c r="C672" s="875" t="s">
        <v>9</v>
      </c>
      <c r="D672" s="120" t="s">
        <v>98</v>
      </c>
      <c r="E672" s="119" t="s">
        <v>1606</v>
      </c>
      <c r="F672" s="119" t="s">
        <v>280</v>
      </c>
      <c r="G672" s="951" t="s">
        <v>56</v>
      </c>
      <c r="H672" s="918">
        <v>44699</v>
      </c>
      <c r="I672" s="937" t="s">
        <v>1556</v>
      </c>
      <c r="J672" s="856" t="s">
        <v>904</v>
      </c>
      <c r="K672" s="118" t="s">
        <v>26</v>
      </c>
      <c r="L672" s="118" t="s">
        <v>904</v>
      </c>
      <c r="M672" s="859">
        <v>44718</v>
      </c>
      <c r="N672" s="859"/>
      <c r="O672" s="124"/>
      <c r="P672" s="965" t="s">
        <v>101</v>
      </c>
      <c r="Q672" s="121" t="s">
        <v>102</v>
      </c>
      <c r="R672" s="121" t="s">
        <v>103</v>
      </c>
      <c r="S672" s="122" t="s">
        <v>248</v>
      </c>
      <c r="T672" s="122" t="s">
        <v>1916</v>
      </c>
      <c r="U672" s="122" t="s">
        <v>1913</v>
      </c>
      <c r="V672" s="123"/>
      <c r="W672" s="118" t="s">
        <v>14</v>
      </c>
      <c r="X672" s="919" t="s">
        <v>244</v>
      </c>
      <c r="Y672" s="125" t="s">
        <v>21</v>
      </c>
      <c r="Z672" s="126" t="s">
        <v>53</v>
      </c>
      <c r="AA672" s="127"/>
      <c r="AB672" s="883" t="s">
        <v>275</v>
      </c>
      <c r="AC672" s="119" t="s">
        <v>28</v>
      </c>
      <c r="AD672" s="128" t="str">
        <f t="shared" si="402"/>
        <v>710_73_1370_5_118_14_B</v>
      </c>
      <c r="AE672" s="120"/>
      <c r="AF672" s="884" t="str">
        <f t="shared" si="403"/>
        <v>710_73_1370_5_118_14  Grundriss UG Planausschnitt 4 - Achse N-Y / 6-19</v>
      </c>
    </row>
    <row r="673" spans="1:32" s="188" customFormat="1" ht="12.75" customHeight="1" x14ac:dyDescent="0.25">
      <c r="A673" s="29">
        <v>710</v>
      </c>
      <c r="B673" s="5">
        <v>73</v>
      </c>
      <c r="C673" s="7" t="s">
        <v>9</v>
      </c>
      <c r="D673" s="19" t="s">
        <v>98</v>
      </c>
      <c r="E673" s="20" t="s">
        <v>1606</v>
      </c>
      <c r="F673" s="20" t="s">
        <v>280</v>
      </c>
      <c r="G673" s="932" t="s">
        <v>54</v>
      </c>
      <c r="H673" s="911">
        <v>44957</v>
      </c>
      <c r="I673" s="854" t="s">
        <v>1557</v>
      </c>
      <c r="J673" s="185" t="s">
        <v>904</v>
      </c>
      <c r="K673" s="5" t="s">
        <v>26</v>
      </c>
      <c r="L673" s="5" t="s">
        <v>904</v>
      </c>
      <c r="M673" s="135">
        <v>44971</v>
      </c>
      <c r="N673" s="859"/>
      <c r="O673" s="39"/>
      <c r="P673" s="537" t="s">
        <v>101</v>
      </c>
      <c r="Q673" s="25" t="s">
        <v>102</v>
      </c>
      <c r="R673" s="25" t="s">
        <v>103</v>
      </c>
      <c r="S673" s="18" t="s">
        <v>248</v>
      </c>
      <c r="T673" s="18" t="s">
        <v>1916</v>
      </c>
      <c r="U673" s="18" t="s">
        <v>1913</v>
      </c>
      <c r="V673" s="46"/>
      <c r="W673" s="5" t="s">
        <v>14</v>
      </c>
      <c r="X673" s="38" t="s">
        <v>244</v>
      </c>
      <c r="Y673" s="43" t="s">
        <v>21</v>
      </c>
      <c r="Z673" s="22" t="s">
        <v>53</v>
      </c>
      <c r="AA673" s="23"/>
      <c r="AB673" s="4" t="s">
        <v>275</v>
      </c>
      <c r="AC673" s="20" t="s">
        <v>28</v>
      </c>
      <c r="AD673" s="6" t="str">
        <f t="shared" ref="AD673:AD675" si="404">IF(A673="","",A673&amp;"_"&amp;B673&amp;"_"&amp;C673&amp;"_"&amp;D673&amp;"_"&amp;E673&amp;"_"&amp;F673&amp;"_"&amp;G673)</f>
        <v>710_73_1370_5_118_14_C</v>
      </c>
      <c r="AE673" s="19"/>
      <c r="AF673" s="45" t="str">
        <f t="shared" ref="AF673:AF675" si="405">IF(A673="","",A673&amp;"_"&amp;B673&amp;"_"&amp;C673&amp;"_"&amp;D673&amp;"_"&amp;E673&amp;"_"&amp;F673&amp;"  "&amp;U673)</f>
        <v>710_73_1370_5_118_14  Grundriss UG Planausschnitt 4 - Achse N-Y / 6-19</v>
      </c>
    </row>
    <row r="674" spans="1:32" s="445" customFormat="1" ht="12.75" customHeight="1" x14ac:dyDescent="0.25">
      <c r="A674" s="856">
        <v>710</v>
      </c>
      <c r="B674" s="118">
        <v>73</v>
      </c>
      <c r="C674" s="875" t="s">
        <v>9</v>
      </c>
      <c r="D674" s="120" t="s">
        <v>98</v>
      </c>
      <c r="E674" s="119" t="s">
        <v>1606</v>
      </c>
      <c r="F674" s="119" t="s">
        <v>281</v>
      </c>
      <c r="G674" s="951" t="s">
        <v>19</v>
      </c>
      <c r="H674" s="918">
        <v>44572</v>
      </c>
      <c r="I674" s="937" t="s">
        <v>1556</v>
      </c>
      <c r="J674" s="856" t="s">
        <v>904</v>
      </c>
      <c r="K674" s="118" t="s">
        <v>26</v>
      </c>
      <c r="L674" s="118" t="s">
        <v>904</v>
      </c>
      <c r="M674" s="859"/>
      <c r="N674" s="859"/>
      <c r="O674" s="124"/>
      <c r="P674" s="965" t="s">
        <v>101</v>
      </c>
      <c r="Q674" s="121" t="s">
        <v>102</v>
      </c>
      <c r="R674" s="121" t="s">
        <v>103</v>
      </c>
      <c r="S674" s="122" t="s">
        <v>248</v>
      </c>
      <c r="T674" s="122" t="s">
        <v>1916</v>
      </c>
      <c r="U674" s="122" t="s">
        <v>1914</v>
      </c>
      <c r="V674" s="123"/>
      <c r="W674" s="118" t="s">
        <v>14</v>
      </c>
      <c r="X674" s="919" t="s">
        <v>244</v>
      </c>
      <c r="Y674" s="125" t="s">
        <v>21</v>
      </c>
      <c r="Z674" s="126" t="s">
        <v>53</v>
      </c>
      <c r="AA674" s="127"/>
      <c r="AB674" s="883" t="s">
        <v>275</v>
      </c>
      <c r="AC674" s="119" t="s">
        <v>28</v>
      </c>
      <c r="AD674" s="128" t="str">
        <f t="shared" si="404"/>
        <v>710_73_1370_5_118_15_A</v>
      </c>
      <c r="AE674" s="120"/>
      <c r="AF674" s="884" t="str">
        <f t="shared" si="405"/>
        <v>710_73_1370_5_118_15  Grundriss UG Planausschnitt 5 - Achse I-O / 6-19</v>
      </c>
    </row>
    <row r="675" spans="1:32" s="445" customFormat="1" ht="12.75" customHeight="1" x14ac:dyDescent="0.25">
      <c r="A675" s="856">
        <v>710</v>
      </c>
      <c r="B675" s="118">
        <v>73</v>
      </c>
      <c r="C675" s="875" t="s">
        <v>9</v>
      </c>
      <c r="D675" s="120" t="s">
        <v>98</v>
      </c>
      <c r="E675" s="119" t="s">
        <v>1606</v>
      </c>
      <c r="F675" s="119" t="s">
        <v>281</v>
      </c>
      <c r="G675" s="951" t="s">
        <v>56</v>
      </c>
      <c r="H675" s="918">
        <v>44699</v>
      </c>
      <c r="I675" s="937" t="s">
        <v>1556</v>
      </c>
      <c r="J675" s="856" t="s">
        <v>904</v>
      </c>
      <c r="K675" s="118" t="s">
        <v>26</v>
      </c>
      <c r="L675" s="118" t="s">
        <v>904</v>
      </c>
      <c r="M675" s="859">
        <v>44718</v>
      </c>
      <c r="N675" s="859"/>
      <c r="O675" s="124"/>
      <c r="P675" s="965" t="s">
        <v>101</v>
      </c>
      <c r="Q675" s="121" t="s">
        <v>102</v>
      </c>
      <c r="R675" s="121" t="s">
        <v>103</v>
      </c>
      <c r="S675" s="122" t="s">
        <v>248</v>
      </c>
      <c r="T675" s="122" t="s">
        <v>1916</v>
      </c>
      <c r="U675" s="122" t="s">
        <v>1914</v>
      </c>
      <c r="V675" s="123"/>
      <c r="W675" s="118" t="s">
        <v>14</v>
      </c>
      <c r="X675" s="919" t="s">
        <v>244</v>
      </c>
      <c r="Y675" s="125" t="s">
        <v>21</v>
      </c>
      <c r="Z675" s="126" t="s">
        <v>53</v>
      </c>
      <c r="AA675" s="127"/>
      <c r="AB675" s="883" t="s">
        <v>275</v>
      </c>
      <c r="AC675" s="119" t="s">
        <v>28</v>
      </c>
      <c r="AD675" s="128" t="str">
        <f t="shared" si="404"/>
        <v>710_73_1370_5_118_15_B</v>
      </c>
      <c r="AE675" s="120"/>
      <c r="AF675" s="884" t="str">
        <f t="shared" si="405"/>
        <v>710_73_1370_5_118_15  Grundriss UG Planausschnitt 5 - Achse I-O / 6-19</v>
      </c>
    </row>
    <row r="676" spans="1:32" s="188" customFormat="1" ht="12.75" customHeight="1" x14ac:dyDescent="0.25">
      <c r="A676" s="29">
        <v>710</v>
      </c>
      <c r="B676" s="5">
        <v>73</v>
      </c>
      <c r="C676" s="7" t="s">
        <v>9</v>
      </c>
      <c r="D676" s="19" t="s">
        <v>98</v>
      </c>
      <c r="E676" s="20" t="s">
        <v>1606</v>
      </c>
      <c r="F676" s="20" t="s">
        <v>281</v>
      </c>
      <c r="G676" s="932" t="s">
        <v>54</v>
      </c>
      <c r="H676" s="911">
        <v>44957</v>
      </c>
      <c r="I676" s="854" t="s">
        <v>1557</v>
      </c>
      <c r="J676" s="185" t="s">
        <v>904</v>
      </c>
      <c r="K676" s="5" t="s">
        <v>26</v>
      </c>
      <c r="L676" s="5" t="s">
        <v>904</v>
      </c>
      <c r="M676" s="135">
        <v>44971</v>
      </c>
      <c r="N676" s="859"/>
      <c r="O676" s="39"/>
      <c r="P676" s="537" t="s">
        <v>101</v>
      </c>
      <c r="Q676" s="25" t="s">
        <v>102</v>
      </c>
      <c r="R676" s="25" t="s">
        <v>103</v>
      </c>
      <c r="S676" s="18" t="s">
        <v>248</v>
      </c>
      <c r="T676" s="18" t="s">
        <v>1916</v>
      </c>
      <c r="U676" s="18" t="s">
        <v>1914</v>
      </c>
      <c r="V676" s="46"/>
      <c r="W676" s="5" t="s">
        <v>14</v>
      </c>
      <c r="X676" s="38" t="s">
        <v>244</v>
      </c>
      <c r="Y676" s="43" t="s">
        <v>21</v>
      </c>
      <c r="Z676" s="22" t="s">
        <v>53</v>
      </c>
      <c r="AA676" s="23"/>
      <c r="AB676" s="4" t="s">
        <v>275</v>
      </c>
      <c r="AC676" s="20" t="s">
        <v>28</v>
      </c>
      <c r="AD676" s="6" t="str">
        <f t="shared" ref="AD676:AD678" si="406">IF(A676="","",A676&amp;"_"&amp;B676&amp;"_"&amp;C676&amp;"_"&amp;D676&amp;"_"&amp;E676&amp;"_"&amp;F676&amp;"_"&amp;G676)</f>
        <v>710_73_1370_5_118_15_C</v>
      </c>
      <c r="AE676" s="19"/>
      <c r="AF676" s="45" t="str">
        <f t="shared" ref="AF676:AF678" si="407">IF(A676="","",A676&amp;"_"&amp;B676&amp;"_"&amp;C676&amp;"_"&amp;D676&amp;"_"&amp;E676&amp;"_"&amp;F676&amp;"  "&amp;U676)</f>
        <v>710_73_1370_5_118_15  Grundriss UG Planausschnitt 5 - Achse I-O / 6-19</v>
      </c>
    </row>
    <row r="677" spans="1:32" s="445" customFormat="1" ht="12.75" customHeight="1" x14ac:dyDescent="0.25">
      <c r="A677" s="856">
        <v>710</v>
      </c>
      <c r="B677" s="118">
        <v>73</v>
      </c>
      <c r="C677" s="875" t="s">
        <v>9</v>
      </c>
      <c r="D677" s="120" t="s">
        <v>98</v>
      </c>
      <c r="E677" s="119" t="s">
        <v>1606</v>
      </c>
      <c r="F677" s="119" t="s">
        <v>282</v>
      </c>
      <c r="G677" s="951" t="s">
        <v>19</v>
      </c>
      <c r="H677" s="918">
        <v>44572</v>
      </c>
      <c r="I677" s="937" t="s">
        <v>1556</v>
      </c>
      <c r="J677" s="856" t="s">
        <v>904</v>
      </c>
      <c r="K677" s="118" t="s">
        <v>26</v>
      </c>
      <c r="L677" s="118" t="s">
        <v>904</v>
      </c>
      <c r="M677" s="859"/>
      <c r="N677" s="859"/>
      <c r="O677" s="124"/>
      <c r="P677" s="965" t="s">
        <v>101</v>
      </c>
      <c r="Q677" s="121" t="s">
        <v>102</v>
      </c>
      <c r="R677" s="121" t="s">
        <v>103</v>
      </c>
      <c r="S677" s="122" t="s">
        <v>248</v>
      </c>
      <c r="T677" s="122" t="s">
        <v>1916</v>
      </c>
      <c r="U677" s="122" t="s">
        <v>1915</v>
      </c>
      <c r="V677" s="123"/>
      <c r="W677" s="118" t="s">
        <v>14</v>
      </c>
      <c r="X677" s="919" t="s">
        <v>244</v>
      </c>
      <c r="Y677" s="125" t="s">
        <v>21</v>
      </c>
      <c r="Z677" s="126" t="s">
        <v>53</v>
      </c>
      <c r="AA677" s="127"/>
      <c r="AB677" s="883" t="s">
        <v>275</v>
      </c>
      <c r="AC677" s="119" t="s">
        <v>28</v>
      </c>
      <c r="AD677" s="128" t="str">
        <f t="shared" si="406"/>
        <v>710_73_1370_5_118_16_A</v>
      </c>
      <c r="AE677" s="120"/>
      <c r="AF677" s="884" t="str">
        <f t="shared" si="407"/>
        <v>710_73_1370_5_118_16  Grundriss UG Planausschnitt 6 - Achse A-I / 6-19</v>
      </c>
    </row>
    <row r="678" spans="1:32" s="445" customFormat="1" ht="12.75" customHeight="1" x14ac:dyDescent="0.25">
      <c r="A678" s="856">
        <v>710</v>
      </c>
      <c r="B678" s="118">
        <v>73</v>
      </c>
      <c r="C678" s="875" t="s">
        <v>9</v>
      </c>
      <c r="D678" s="120" t="s">
        <v>98</v>
      </c>
      <c r="E678" s="119" t="s">
        <v>1606</v>
      </c>
      <c r="F678" s="119" t="s">
        <v>282</v>
      </c>
      <c r="G678" s="951" t="s">
        <v>56</v>
      </c>
      <c r="H678" s="918">
        <v>44699</v>
      </c>
      <c r="I678" s="937" t="s">
        <v>1556</v>
      </c>
      <c r="J678" s="856" t="s">
        <v>904</v>
      </c>
      <c r="K678" s="118" t="s">
        <v>26</v>
      </c>
      <c r="L678" s="118" t="s">
        <v>904</v>
      </c>
      <c r="M678" s="859">
        <v>44718</v>
      </c>
      <c r="N678" s="859"/>
      <c r="O678" s="124"/>
      <c r="P678" s="965" t="s">
        <v>101</v>
      </c>
      <c r="Q678" s="121" t="s">
        <v>102</v>
      </c>
      <c r="R678" s="121" t="s">
        <v>103</v>
      </c>
      <c r="S678" s="122" t="s">
        <v>248</v>
      </c>
      <c r="T678" s="122" t="s">
        <v>1916</v>
      </c>
      <c r="U678" s="122" t="s">
        <v>1915</v>
      </c>
      <c r="V678" s="123"/>
      <c r="W678" s="118" t="s">
        <v>14</v>
      </c>
      <c r="X678" s="919" t="s">
        <v>244</v>
      </c>
      <c r="Y678" s="125" t="s">
        <v>21</v>
      </c>
      <c r="Z678" s="126" t="s">
        <v>53</v>
      </c>
      <c r="AA678" s="127"/>
      <c r="AB678" s="883" t="s">
        <v>275</v>
      </c>
      <c r="AC678" s="119" t="s">
        <v>28</v>
      </c>
      <c r="AD678" s="128" t="str">
        <f t="shared" si="406"/>
        <v>710_73_1370_5_118_16_B</v>
      </c>
      <c r="AE678" s="120"/>
      <c r="AF678" s="884" t="str">
        <f t="shared" si="407"/>
        <v>710_73_1370_5_118_16  Grundriss UG Planausschnitt 6 - Achse A-I / 6-19</v>
      </c>
    </row>
    <row r="679" spans="1:32" s="188" customFormat="1" ht="12.75" customHeight="1" x14ac:dyDescent="0.25">
      <c r="A679" s="29">
        <v>710</v>
      </c>
      <c r="B679" s="5">
        <v>73</v>
      </c>
      <c r="C679" s="7" t="s">
        <v>9</v>
      </c>
      <c r="D679" s="19" t="s">
        <v>98</v>
      </c>
      <c r="E679" s="20" t="s">
        <v>1606</v>
      </c>
      <c r="F679" s="20" t="s">
        <v>282</v>
      </c>
      <c r="G679" s="932" t="s">
        <v>54</v>
      </c>
      <c r="H679" s="911">
        <v>44957</v>
      </c>
      <c r="I679" s="854" t="s">
        <v>1557</v>
      </c>
      <c r="J679" s="185" t="s">
        <v>904</v>
      </c>
      <c r="K679" s="5" t="s">
        <v>26</v>
      </c>
      <c r="L679" s="5" t="s">
        <v>904</v>
      </c>
      <c r="M679" s="135">
        <v>44940</v>
      </c>
      <c r="N679" s="859"/>
      <c r="O679" s="39"/>
      <c r="P679" s="537" t="s">
        <v>101</v>
      </c>
      <c r="Q679" s="25" t="s">
        <v>102</v>
      </c>
      <c r="R679" s="25" t="s">
        <v>103</v>
      </c>
      <c r="S679" s="18" t="s">
        <v>248</v>
      </c>
      <c r="T679" s="18" t="s">
        <v>1916</v>
      </c>
      <c r="U679" s="18" t="s">
        <v>1915</v>
      </c>
      <c r="V679" s="46"/>
      <c r="W679" s="5" t="s">
        <v>14</v>
      </c>
      <c r="X679" s="38" t="s">
        <v>244</v>
      </c>
      <c r="Y679" s="43" t="s">
        <v>21</v>
      </c>
      <c r="Z679" s="22" t="s">
        <v>53</v>
      </c>
      <c r="AA679" s="23"/>
      <c r="AB679" s="4" t="s">
        <v>275</v>
      </c>
      <c r="AC679" s="20" t="s">
        <v>28</v>
      </c>
      <c r="AD679" s="6" t="str">
        <f t="shared" ref="AD679:AD681" si="408">IF(A679="","",A679&amp;"_"&amp;B679&amp;"_"&amp;C679&amp;"_"&amp;D679&amp;"_"&amp;E679&amp;"_"&amp;F679&amp;"_"&amp;G679)</f>
        <v>710_73_1370_5_118_16_C</v>
      </c>
      <c r="AE679" s="19"/>
      <c r="AF679" s="45" t="str">
        <f t="shared" ref="AF679:AF681" si="409">IF(A679="","",A679&amp;"_"&amp;B679&amp;"_"&amp;C679&amp;"_"&amp;D679&amp;"_"&amp;E679&amp;"_"&amp;F679&amp;"  "&amp;U679)</f>
        <v>710_73_1370_5_118_16  Grundriss UG Planausschnitt 6 - Achse A-I / 6-19</v>
      </c>
    </row>
    <row r="680" spans="1:32" s="445" customFormat="1" ht="12.75" customHeight="1" x14ac:dyDescent="0.25">
      <c r="A680" s="856">
        <v>710</v>
      </c>
      <c r="B680" s="118">
        <v>73</v>
      </c>
      <c r="C680" s="875" t="s">
        <v>9</v>
      </c>
      <c r="D680" s="120" t="s">
        <v>98</v>
      </c>
      <c r="E680" s="119" t="s">
        <v>1606</v>
      </c>
      <c r="F680" s="119" t="s">
        <v>707</v>
      </c>
      <c r="G680" s="951" t="s">
        <v>19</v>
      </c>
      <c r="H680" s="918">
        <v>44572</v>
      </c>
      <c r="I680" s="937" t="s">
        <v>1556</v>
      </c>
      <c r="J680" s="856" t="s">
        <v>904</v>
      </c>
      <c r="K680" s="118" t="s">
        <v>26</v>
      </c>
      <c r="L680" s="118" t="s">
        <v>904</v>
      </c>
      <c r="M680" s="859"/>
      <c r="N680" s="859"/>
      <c r="O680" s="124"/>
      <c r="P680" s="965" t="s">
        <v>101</v>
      </c>
      <c r="Q680" s="121" t="s">
        <v>102</v>
      </c>
      <c r="R680" s="121" t="s">
        <v>103</v>
      </c>
      <c r="S680" s="122" t="s">
        <v>248</v>
      </c>
      <c r="T680" s="122" t="s">
        <v>1916</v>
      </c>
      <c r="U680" s="122" t="s">
        <v>289</v>
      </c>
      <c r="V680" s="123"/>
      <c r="W680" s="118" t="s">
        <v>14</v>
      </c>
      <c r="X680" s="919" t="s">
        <v>244</v>
      </c>
      <c r="Y680" s="125" t="s">
        <v>21</v>
      </c>
      <c r="Z680" s="126" t="s">
        <v>30</v>
      </c>
      <c r="AA680" s="127"/>
      <c r="AB680" s="883" t="s">
        <v>275</v>
      </c>
      <c r="AC680" s="119" t="s">
        <v>28</v>
      </c>
      <c r="AD680" s="128" t="str">
        <f t="shared" si="408"/>
        <v>710_73_1370_5_118_30_A</v>
      </c>
      <c r="AE680" s="120"/>
      <c r="AF680" s="884" t="str">
        <f t="shared" si="409"/>
        <v>710_73_1370_5_118_30  Grundriss Dach Übersichtsplan</v>
      </c>
    </row>
    <row r="681" spans="1:32" s="445" customFormat="1" ht="12.75" customHeight="1" x14ac:dyDescent="0.25">
      <c r="A681" s="856">
        <v>710</v>
      </c>
      <c r="B681" s="118">
        <v>73</v>
      </c>
      <c r="C681" s="875" t="s">
        <v>9</v>
      </c>
      <c r="D681" s="120" t="s">
        <v>98</v>
      </c>
      <c r="E681" s="119" t="s">
        <v>1606</v>
      </c>
      <c r="F681" s="119" t="s">
        <v>707</v>
      </c>
      <c r="G681" s="951" t="s">
        <v>56</v>
      </c>
      <c r="H681" s="918">
        <v>44699</v>
      </c>
      <c r="I681" s="937" t="s">
        <v>1556</v>
      </c>
      <c r="J681" s="856" t="s">
        <v>904</v>
      </c>
      <c r="K681" s="118" t="s">
        <v>26</v>
      </c>
      <c r="L681" s="118" t="s">
        <v>904</v>
      </c>
      <c r="M681" s="859">
        <v>44718</v>
      </c>
      <c r="N681" s="859"/>
      <c r="O681" s="124"/>
      <c r="P681" s="965" t="s">
        <v>101</v>
      </c>
      <c r="Q681" s="121" t="s">
        <v>102</v>
      </c>
      <c r="R681" s="121" t="s">
        <v>103</v>
      </c>
      <c r="S681" s="122" t="s">
        <v>248</v>
      </c>
      <c r="T681" s="122" t="s">
        <v>1916</v>
      </c>
      <c r="U681" s="122" t="s">
        <v>289</v>
      </c>
      <c r="V681" s="123"/>
      <c r="W681" s="118" t="s">
        <v>14</v>
      </c>
      <c r="X681" s="919" t="s">
        <v>244</v>
      </c>
      <c r="Y681" s="125" t="s">
        <v>21</v>
      </c>
      <c r="Z681" s="126" t="s">
        <v>30</v>
      </c>
      <c r="AA681" s="127"/>
      <c r="AB681" s="883" t="s">
        <v>275</v>
      </c>
      <c r="AC681" s="119" t="s">
        <v>28</v>
      </c>
      <c r="AD681" s="128" t="str">
        <f t="shared" si="408"/>
        <v>710_73_1370_5_118_30_B</v>
      </c>
      <c r="AE681" s="120"/>
      <c r="AF681" s="884" t="str">
        <f t="shared" si="409"/>
        <v>710_73_1370_5_118_30  Grundriss Dach Übersichtsplan</v>
      </c>
    </row>
    <row r="682" spans="1:32" s="188" customFormat="1" ht="12.75" customHeight="1" x14ac:dyDescent="0.25">
      <c r="A682" s="29">
        <v>710</v>
      </c>
      <c r="B682" s="5">
        <v>73</v>
      </c>
      <c r="C682" s="7" t="s">
        <v>9</v>
      </c>
      <c r="D682" s="19" t="s">
        <v>98</v>
      </c>
      <c r="E682" s="20" t="s">
        <v>1606</v>
      </c>
      <c r="F682" s="20" t="s">
        <v>707</v>
      </c>
      <c r="G682" s="932" t="s">
        <v>54</v>
      </c>
      <c r="H682" s="911">
        <v>44957</v>
      </c>
      <c r="I682" s="854" t="s">
        <v>1557</v>
      </c>
      <c r="J682" s="185" t="s">
        <v>904</v>
      </c>
      <c r="K682" s="5" t="s">
        <v>26</v>
      </c>
      <c r="L682" s="5" t="s">
        <v>904</v>
      </c>
      <c r="M682" s="135">
        <v>44940</v>
      </c>
      <c r="N682" s="859"/>
      <c r="O682" s="39"/>
      <c r="P682" s="537" t="s">
        <v>101</v>
      </c>
      <c r="Q682" s="25" t="s">
        <v>102</v>
      </c>
      <c r="R682" s="25" t="s">
        <v>103</v>
      </c>
      <c r="S682" s="18" t="s">
        <v>248</v>
      </c>
      <c r="T682" s="18" t="s">
        <v>1916</v>
      </c>
      <c r="U682" s="18" t="s">
        <v>289</v>
      </c>
      <c r="V682" s="46"/>
      <c r="W682" s="5" t="s">
        <v>14</v>
      </c>
      <c r="X682" s="38" t="s">
        <v>244</v>
      </c>
      <c r="Y682" s="43" t="s">
        <v>21</v>
      </c>
      <c r="Z682" s="22" t="s">
        <v>30</v>
      </c>
      <c r="AA682" s="23"/>
      <c r="AB682" s="4" t="s">
        <v>275</v>
      </c>
      <c r="AC682" s="20" t="s">
        <v>28</v>
      </c>
      <c r="AD682" s="6" t="str">
        <f t="shared" ref="AD682:AD684" si="410">IF(A682="","",A682&amp;"_"&amp;B682&amp;"_"&amp;C682&amp;"_"&amp;D682&amp;"_"&amp;E682&amp;"_"&amp;F682&amp;"_"&amp;G682)</f>
        <v>710_73_1370_5_118_30_C</v>
      </c>
      <c r="AE682" s="19"/>
      <c r="AF682" s="45" t="str">
        <f t="shared" ref="AF682:AF684" si="411">IF(A682="","",A682&amp;"_"&amp;B682&amp;"_"&amp;C682&amp;"_"&amp;D682&amp;"_"&amp;E682&amp;"_"&amp;F682&amp;"  "&amp;U682)</f>
        <v>710_73_1370_5_118_30  Grundriss Dach Übersichtsplan</v>
      </c>
    </row>
    <row r="683" spans="1:32" s="445" customFormat="1" ht="12.75" customHeight="1" x14ac:dyDescent="0.25">
      <c r="A683" s="856">
        <v>710</v>
      </c>
      <c r="B683" s="118">
        <v>73</v>
      </c>
      <c r="C683" s="875" t="s">
        <v>9</v>
      </c>
      <c r="D683" s="120" t="s">
        <v>98</v>
      </c>
      <c r="E683" s="119" t="s">
        <v>1606</v>
      </c>
      <c r="F683" s="119" t="s">
        <v>708</v>
      </c>
      <c r="G683" s="951" t="s">
        <v>19</v>
      </c>
      <c r="H683" s="918">
        <v>44572</v>
      </c>
      <c r="I683" s="937" t="s">
        <v>1556</v>
      </c>
      <c r="J683" s="856" t="s">
        <v>904</v>
      </c>
      <c r="K683" s="118" t="s">
        <v>26</v>
      </c>
      <c r="L683" s="118" t="s">
        <v>904</v>
      </c>
      <c r="M683" s="859"/>
      <c r="N683" s="859"/>
      <c r="O683" s="124"/>
      <c r="P683" s="965" t="s">
        <v>101</v>
      </c>
      <c r="Q683" s="121" t="s">
        <v>102</v>
      </c>
      <c r="R683" s="121" t="s">
        <v>103</v>
      </c>
      <c r="S683" s="122" t="s">
        <v>248</v>
      </c>
      <c r="T683" s="122" t="s">
        <v>1916</v>
      </c>
      <c r="U683" s="122" t="s">
        <v>297</v>
      </c>
      <c r="V683" s="123"/>
      <c r="W683" s="118" t="s">
        <v>14</v>
      </c>
      <c r="X683" s="919" t="s">
        <v>244</v>
      </c>
      <c r="Y683" s="125" t="s">
        <v>21</v>
      </c>
      <c r="Z683" s="126" t="s">
        <v>53</v>
      </c>
      <c r="AA683" s="127"/>
      <c r="AB683" s="883" t="s">
        <v>275</v>
      </c>
      <c r="AC683" s="119" t="s">
        <v>28</v>
      </c>
      <c r="AD683" s="128" t="str">
        <f t="shared" si="410"/>
        <v>710_73_1370_5_118_31_A</v>
      </c>
      <c r="AE683" s="120"/>
      <c r="AF683" s="884" t="str">
        <f t="shared" si="411"/>
        <v>710_73_1370_5_118_31  Grundriss Dach Planausschnitt 1 - Achse A-I / 1-9</v>
      </c>
    </row>
    <row r="684" spans="1:32" s="445" customFormat="1" ht="12.75" customHeight="1" x14ac:dyDescent="0.25">
      <c r="A684" s="856">
        <v>710</v>
      </c>
      <c r="B684" s="118">
        <v>73</v>
      </c>
      <c r="C684" s="875" t="s">
        <v>9</v>
      </c>
      <c r="D684" s="120" t="s">
        <v>98</v>
      </c>
      <c r="E684" s="119" t="s">
        <v>1606</v>
      </c>
      <c r="F684" s="119" t="s">
        <v>708</v>
      </c>
      <c r="G684" s="951" t="s">
        <v>56</v>
      </c>
      <c r="H684" s="918">
        <v>44699</v>
      </c>
      <c r="I684" s="937" t="s">
        <v>1556</v>
      </c>
      <c r="J684" s="856" t="s">
        <v>904</v>
      </c>
      <c r="K684" s="118" t="s">
        <v>26</v>
      </c>
      <c r="L684" s="118" t="s">
        <v>904</v>
      </c>
      <c r="M684" s="859">
        <v>44718</v>
      </c>
      <c r="N684" s="859"/>
      <c r="O684" s="124"/>
      <c r="P684" s="965" t="s">
        <v>101</v>
      </c>
      <c r="Q684" s="121" t="s">
        <v>102</v>
      </c>
      <c r="R684" s="121" t="s">
        <v>103</v>
      </c>
      <c r="S684" s="122" t="s">
        <v>248</v>
      </c>
      <c r="T684" s="122" t="s">
        <v>1916</v>
      </c>
      <c r="U684" s="122" t="s">
        <v>297</v>
      </c>
      <c r="V684" s="123"/>
      <c r="W684" s="118" t="s">
        <v>14</v>
      </c>
      <c r="X684" s="919" t="s">
        <v>244</v>
      </c>
      <c r="Y684" s="125" t="s">
        <v>21</v>
      </c>
      <c r="Z684" s="126" t="s">
        <v>53</v>
      </c>
      <c r="AA684" s="127"/>
      <c r="AB684" s="883" t="s">
        <v>275</v>
      </c>
      <c r="AC684" s="119" t="s">
        <v>28</v>
      </c>
      <c r="AD684" s="128" t="str">
        <f t="shared" si="410"/>
        <v>710_73_1370_5_118_31_B</v>
      </c>
      <c r="AE684" s="120"/>
      <c r="AF684" s="884" t="str">
        <f t="shared" si="411"/>
        <v>710_73_1370_5_118_31  Grundriss Dach Planausschnitt 1 - Achse A-I / 1-9</v>
      </c>
    </row>
    <row r="685" spans="1:32" s="188" customFormat="1" ht="12.75" customHeight="1" x14ac:dyDescent="0.25">
      <c r="A685" s="29">
        <v>710</v>
      </c>
      <c r="B685" s="5">
        <v>73</v>
      </c>
      <c r="C685" s="7" t="s">
        <v>9</v>
      </c>
      <c r="D685" s="19" t="s">
        <v>98</v>
      </c>
      <c r="E685" s="20" t="s">
        <v>1606</v>
      </c>
      <c r="F685" s="20" t="s">
        <v>708</v>
      </c>
      <c r="G685" s="932" t="s">
        <v>54</v>
      </c>
      <c r="H685" s="911">
        <v>44957</v>
      </c>
      <c r="I685" s="854" t="s">
        <v>1557</v>
      </c>
      <c r="J685" s="185" t="s">
        <v>904</v>
      </c>
      <c r="K685" s="5" t="s">
        <v>26</v>
      </c>
      <c r="L685" s="5" t="s">
        <v>904</v>
      </c>
      <c r="M685" s="135">
        <v>44940</v>
      </c>
      <c r="N685" s="859"/>
      <c r="O685" s="39"/>
      <c r="P685" s="537" t="s">
        <v>101</v>
      </c>
      <c r="Q685" s="25" t="s">
        <v>102</v>
      </c>
      <c r="R685" s="25" t="s">
        <v>103</v>
      </c>
      <c r="S685" s="18" t="s">
        <v>248</v>
      </c>
      <c r="T685" s="18" t="s">
        <v>1916</v>
      </c>
      <c r="U685" s="18" t="s">
        <v>297</v>
      </c>
      <c r="V685" s="46"/>
      <c r="W685" s="5" t="s">
        <v>14</v>
      </c>
      <c r="X685" s="38" t="s">
        <v>244</v>
      </c>
      <c r="Y685" s="43" t="s">
        <v>21</v>
      </c>
      <c r="Z685" s="22" t="s">
        <v>53</v>
      </c>
      <c r="AA685" s="23"/>
      <c r="AB685" s="4" t="s">
        <v>275</v>
      </c>
      <c r="AC685" s="20" t="s">
        <v>28</v>
      </c>
      <c r="AD685" s="6" t="str">
        <f t="shared" ref="AD685:AD687" si="412">IF(A685="","",A685&amp;"_"&amp;B685&amp;"_"&amp;C685&amp;"_"&amp;D685&amp;"_"&amp;E685&amp;"_"&amp;F685&amp;"_"&amp;G685)</f>
        <v>710_73_1370_5_118_31_C</v>
      </c>
      <c r="AE685" s="19"/>
      <c r="AF685" s="45" t="str">
        <f t="shared" ref="AF685:AF687" si="413">IF(A685="","",A685&amp;"_"&amp;B685&amp;"_"&amp;C685&amp;"_"&amp;D685&amp;"_"&amp;E685&amp;"_"&amp;F685&amp;"  "&amp;U685)</f>
        <v>710_73_1370_5_118_31  Grundriss Dach Planausschnitt 1 - Achse A-I / 1-9</v>
      </c>
    </row>
    <row r="686" spans="1:32" s="445" customFormat="1" ht="12.75" customHeight="1" x14ac:dyDescent="0.25">
      <c r="A686" s="856">
        <v>710</v>
      </c>
      <c r="B686" s="118">
        <v>73</v>
      </c>
      <c r="C686" s="875" t="s">
        <v>9</v>
      </c>
      <c r="D686" s="120" t="s">
        <v>98</v>
      </c>
      <c r="E686" s="119" t="s">
        <v>1606</v>
      </c>
      <c r="F686" s="119" t="s">
        <v>710</v>
      </c>
      <c r="G686" s="951" t="s">
        <v>19</v>
      </c>
      <c r="H686" s="918">
        <v>44572</v>
      </c>
      <c r="I686" s="937" t="s">
        <v>1556</v>
      </c>
      <c r="J686" s="856" t="s">
        <v>904</v>
      </c>
      <c r="K686" s="118" t="s">
        <v>26</v>
      </c>
      <c r="L686" s="118" t="s">
        <v>904</v>
      </c>
      <c r="M686" s="859"/>
      <c r="N686" s="859"/>
      <c r="O686" s="124"/>
      <c r="P686" s="965" t="s">
        <v>101</v>
      </c>
      <c r="Q686" s="121" t="s">
        <v>102</v>
      </c>
      <c r="R686" s="121" t="s">
        <v>103</v>
      </c>
      <c r="S686" s="122" t="s">
        <v>248</v>
      </c>
      <c r="T686" s="122" t="s">
        <v>1916</v>
      </c>
      <c r="U686" s="122" t="s">
        <v>290</v>
      </c>
      <c r="V686" s="123"/>
      <c r="W686" s="118" t="s">
        <v>14</v>
      </c>
      <c r="X686" s="919" t="s">
        <v>244</v>
      </c>
      <c r="Y686" s="125" t="s">
        <v>21</v>
      </c>
      <c r="Z686" s="126" t="s">
        <v>53</v>
      </c>
      <c r="AA686" s="127"/>
      <c r="AB686" s="883" t="s">
        <v>275</v>
      </c>
      <c r="AC686" s="119" t="s">
        <v>28</v>
      </c>
      <c r="AD686" s="128" t="str">
        <f t="shared" si="412"/>
        <v>710_73_1370_5_118_33_A</v>
      </c>
      <c r="AE686" s="120"/>
      <c r="AF686" s="884" t="str">
        <f t="shared" si="413"/>
        <v>710_73_1370_5_118_33  Grundriss Dach Planausschnitt 3 - Achse N-Y / 1-9</v>
      </c>
    </row>
    <row r="687" spans="1:32" s="445" customFormat="1" ht="12.75" customHeight="1" x14ac:dyDescent="0.25">
      <c r="A687" s="856">
        <v>710</v>
      </c>
      <c r="B687" s="118">
        <v>73</v>
      </c>
      <c r="C687" s="875" t="s">
        <v>9</v>
      </c>
      <c r="D687" s="120" t="s">
        <v>98</v>
      </c>
      <c r="E687" s="119" t="s">
        <v>1606</v>
      </c>
      <c r="F687" s="119" t="s">
        <v>710</v>
      </c>
      <c r="G687" s="951" t="s">
        <v>56</v>
      </c>
      <c r="H687" s="918">
        <v>44699</v>
      </c>
      <c r="I687" s="937" t="s">
        <v>1556</v>
      </c>
      <c r="J687" s="856" t="s">
        <v>904</v>
      </c>
      <c r="K687" s="118" t="s">
        <v>26</v>
      </c>
      <c r="L687" s="118" t="s">
        <v>904</v>
      </c>
      <c r="M687" s="859">
        <v>44718</v>
      </c>
      <c r="N687" s="859"/>
      <c r="O687" s="124"/>
      <c r="P687" s="965" t="s">
        <v>101</v>
      </c>
      <c r="Q687" s="121" t="s">
        <v>102</v>
      </c>
      <c r="R687" s="121" t="s">
        <v>103</v>
      </c>
      <c r="S687" s="122" t="s">
        <v>248</v>
      </c>
      <c r="T687" s="122" t="s">
        <v>1916</v>
      </c>
      <c r="U687" s="122" t="s">
        <v>290</v>
      </c>
      <c r="V687" s="123"/>
      <c r="W687" s="118" t="s">
        <v>14</v>
      </c>
      <c r="X687" s="919" t="s">
        <v>244</v>
      </c>
      <c r="Y687" s="125" t="s">
        <v>21</v>
      </c>
      <c r="Z687" s="126" t="s">
        <v>53</v>
      </c>
      <c r="AA687" s="127"/>
      <c r="AB687" s="883" t="s">
        <v>275</v>
      </c>
      <c r="AC687" s="119" t="s">
        <v>28</v>
      </c>
      <c r="AD687" s="128" t="str">
        <f t="shared" si="412"/>
        <v>710_73_1370_5_118_33_B</v>
      </c>
      <c r="AE687" s="120"/>
      <c r="AF687" s="884" t="str">
        <f t="shared" si="413"/>
        <v>710_73_1370_5_118_33  Grundriss Dach Planausschnitt 3 - Achse N-Y / 1-9</v>
      </c>
    </row>
    <row r="688" spans="1:32" s="188" customFormat="1" ht="12.75" customHeight="1" x14ac:dyDescent="0.25">
      <c r="A688" s="29">
        <v>710</v>
      </c>
      <c r="B688" s="5">
        <v>73</v>
      </c>
      <c r="C688" s="7" t="s">
        <v>9</v>
      </c>
      <c r="D688" s="19" t="s">
        <v>98</v>
      </c>
      <c r="E688" s="20" t="s">
        <v>1606</v>
      </c>
      <c r="F688" s="20" t="s">
        <v>710</v>
      </c>
      <c r="G688" s="932" t="s">
        <v>54</v>
      </c>
      <c r="H688" s="911">
        <v>44957</v>
      </c>
      <c r="I688" s="854" t="s">
        <v>1557</v>
      </c>
      <c r="J688" s="185" t="s">
        <v>904</v>
      </c>
      <c r="K688" s="5" t="s">
        <v>26</v>
      </c>
      <c r="L688" s="5" t="s">
        <v>904</v>
      </c>
      <c r="M688" s="135">
        <v>44971</v>
      </c>
      <c r="N688" s="859"/>
      <c r="O688" s="39"/>
      <c r="P688" s="537" t="s">
        <v>101</v>
      </c>
      <c r="Q688" s="25" t="s">
        <v>102</v>
      </c>
      <c r="R688" s="25" t="s">
        <v>103</v>
      </c>
      <c r="S688" s="18" t="s">
        <v>248</v>
      </c>
      <c r="T688" s="18" t="s">
        <v>1916</v>
      </c>
      <c r="U688" s="18" t="s">
        <v>290</v>
      </c>
      <c r="V688" s="46"/>
      <c r="W688" s="5" t="s">
        <v>14</v>
      </c>
      <c r="X688" s="38" t="s">
        <v>244</v>
      </c>
      <c r="Y688" s="43" t="s">
        <v>21</v>
      </c>
      <c r="Z688" s="22" t="s">
        <v>53</v>
      </c>
      <c r="AA688" s="23"/>
      <c r="AB688" s="4" t="s">
        <v>275</v>
      </c>
      <c r="AC688" s="20" t="s">
        <v>28</v>
      </c>
      <c r="AD688" s="6" t="str">
        <f t="shared" ref="AD688:AD690" si="414">IF(A688="","",A688&amp;"_"&amp;B688&amp;"_"&amp;C688&amp;"_"&amp;D688&amp;"_"&amp;E688&amp;"_"&amp;F688&amp;"_"&amp;G688)</f>
        <v>710_73_1370_5_118_33_C</v>
      </c>
      <c r="AE688" s="19"/>
      <c r="AF688" s="45" t="str">
        <f t="shared" ref="AF688:AF690" si="415">IF(A688="","",A688&amp;"_"&amp;B688&amp;"_"&amp;C688&amp;"_"&amp;D688&amp;"_"&amp;E688&amp;"_"&amp;F688&amp;"  "&amp;U688)</f>
        <v>710_73_1370_5_118_33  Grundriss Dach Planausschnitt 3 - Achse N-Y / 1-9</v>
      </c>
    </row>
    <row r="689" spans="1:32" s="445" customFormat="1" ht="12.75" customHeight="1" x14ac:dyDescent="0.25">
      <c r="A689" s="856">
        <v>710</v>
      </c>
      <c r="B689" s="118">
        <v>73</v>
      </c>
      <c r="C689" s="875" t="s">
        <v>9</v>
      </c>
      <c r="D689" s="120" t="s">
        <v>98</v>
      </c>
      <c r="E689" s="119" t="s">
        <v>1606</v>
      </c>
      <c r="F689" s="119" t="s">
        <v>711</v>
      </c>
      <c r="G689" s="951" t="s">
        <v>19</v>
      </c>
      <c r="H689" s="918">
        <v>44572</v>
      </c>
      <c r="I689" s="937" t="s">
        <v>1556</v>
      </c>
      <c r="J689" s="856" t="s">
        <v>904</v>
      </c>
      <c r="K689" s="118" t="s">
        <v>26</v>
      </c>
      <c r="L689" s="118" t="s">
        <v>904</v>
      </c>
      <c r="M689" s="859"/>
      <c r="N689" s="859"/>
      <c r="O689" s="124"/>
      <c r="P689" s="965" t="s">
        <v>101</v>
      </c>
      <c r="Q689" s="121" t="s">
        <v>102</v>
      </c>
      <c r="R689" s="121" t="s">
        <v>103</v>
      </c>
      <c r="S689" s="122" t="s">
        <v>248</v>
      </c>
      <c r="T689" s="122" t="s">
        <v>1916</v>
      </c>
      <c r="U689" s="122" t="s">
        <v>291</v>
      </c>
      <c r="V689" s="123"/>
      <c r="W689" s="118" t="s">
        <v>14</v>
      </c>
      <c r="X689" s="919" t="s">
        <v>244</v>
      </c>
      <c r="Y689" s="125" t="s">
        <v>21</v>
      </c>
      <c r="Z689" s="126" t="s">
        <v>53</v>
      </c>
      <c r="AA689" s="127"/>
      <c r="AB689" s="883" t="s">
        <v>275</v>
      </c>
      <c r="AC689" s="119" t="s">
        <v>28</v>
      </c>
      <c r="AD689" s="128" t="str">
        <f t="shared" si="414"/>
        <v>710_73_1370_5_118_34_A</v>
      </c>
      <c r="AE689" s="120"/>
      <c r="AF689" s="884" t="str">
        <f t="shared" si="415"/>
        <v>710_73_1370_5_118_34  Grundriss Dach Planausschnitt 4 - Achse N-Y / 6-19</v>
      </c>
    </row>
    <row r="690" spans="1:32" s="445" customFormat="1" ht="12.75" customHeight="1" x14ac:dyDescent="0.25">
      <c r="A690" s="856">
        <v>710</v>
      </c>
      <c r="B690" s="118">
        <v>73</v>
      </c>
      <c r="C690" s="875" t="s">
        <v>9</v>
      </c>
      <c r="D690" s="120" t="s">
        <v>98</v>
      </c>
      <c r="E690" s="119" t="s">
        <v>1606</v>
      </c>
      <c r="F690" s="119" t="s">
        <v>711</v>
      </c>
      <c r="G690" s="951" t="s">
        <v>56</v>
      </c>
      <c r="H690" s="918">
        <v>44699</v>
      </c>
      <c r="I690" s="937" t="s">
        <v>1556</v>
      </c>
      <c r="J690" s="856" t="s">
        <v>904</v>
      </c>
      <c r="K690" s="118" t="s">
        <v>26</v>
      </c>
      <c r="L690" s="118" t="s">
        <v>904</v>
      </c>
      <c r="M690" s="859">
        <v>44718</v>
      </c>
      <c r="N690" s="859"/>
      <c r="O690" s="124"/>
      <c r="P690" s="965" t="s">
        <v>101</v>
      </c>
      <c r="Q690" s="121" t="s">
        <v>102</v>
      </c>
      <c r="R690" s="121" t="s">
        <v>103</v>
      </c>
      <c r="S690" s="122" t="s">
        <v>248</v>
      </c>
      <c r="T690" s="122" t="s">
        <v>1916</v>
      </c>
      <c r="U690" s="122" t="s">
        <v>291</v>
      </c>
      <c r="V690" s="123"/>
      <c r="W690" s="118" t="s">
        <v>14</v>
      </c>
      <c r="X690" s="919" t="s">
        <v>244</v>
      </c>
      <c r="Y690" s="125" t="s">
        <v>21</v>
      </c>
      <c r="Z690" s="126" t="s">
        <v>53</v>
      </c>
      <c r="AA690" s="127"/>
      <c r="AB690" s="883" t="s">
        <v>275</v>
      </c>
      <c r="AC690" s="119" t="s">
        <v>28</v>
      </c>
      <c r="AD690" s="128" t="str">
        <f t="shared" si="414"/>
        <v>710_73_1370_5_118_34_B</v>
      </c>
      <c r="AE690" s="120"/>
      <c r="AF690" s="884" t="str">
        <f t="shared" si="415"/>
        <v>710_73_1370_5_118_34  Grundriss Dach Planausschnitt 4 - Achse N-Y / 6-19</v>
      </c>
    </row>
    <row r="691" spans="1:32" s="188" customFormat="1" ht="12.75" customHeight="1" x14ac:dyDescent="0.25">
      <c r="A691" s="29">
        <v>710</v>
      </c>
      <c r="B691" s="5">
        <v>73</v>
      </c>
      <c r="C691" s="7" t="s">
        <v>9</v>
      </c>
      <c r="D691" s="19" t="s">
        <v>98</v>
      </c>
      <c r="E691" s="20" t="s">
        <v>1606</v>
      </c>
      <c r="F691" s="20" t="s">
        <v>711</v>
      </c>
      <c r="G691" s="932" t="s">
        <v>54</v>
      </c>
      <c r="H691" s="911">
        <v>44957</v>
      </c>
      <c r="I691" s="854" t="s">
        <v>1557</v>
      </c>
      <c r="J691" s="185" t="s">
        <v>904</v>
      </c>
      <c r="K691" s="5" t="s">
        <v>26</v>
      </c>
      <c r="L691" s="5" t="s">
        <v>904</v>
      </c>
      <c r="M691" s="135">
        <v>44971</v>
      </c>
      <c r="N691" s="859"/>
      <c r="O691" s="39"/>
      <c r="P691" s="537" t="s">
        <v>101</v>
      </c>
      <c r="Q691" s="25" t="s">
        <v>102</v>
      </c>
      <c r="R691" s="25" t="s">
        <v>103</v>
      </c>
      <c r="S691" s="18" t="s">
        <v>248</v>
      </c>
      <c r="T691" s="18" t="s">
        <v>1916</v>
      </c>
      <c r="U691" s="18" t="s">
        <v>291</v>
      </c>
      <c r="V691" s="46"/>
      <c r="W691" s="5" t="s">
        <v>14</v>
      </c>
      <c r="X691" s="38" t="s">
        <v>244</v>
      </c>
      <c r="Y691" s="43" t="s">
        <v>21</v>
      </c>
      <c r="Z691" s="22" t="s">
        <v>53</v>
      </c>
      <c r="AA691" s="23"/>
      <c r="AB691" s="4" t="s">
        <v>275</v>
      </c>
      <c r="AC691" s="20" t="s">
        <v>28</v>
      </c>
      <c r="AD691" s="6" t="str">
        <f t="shared" ref="AD691:AD693" si="416">IF(A691="","",A691&amp;"_"&amp;B691&amp;"_"&amp;C691&amp;"_"&amp;D691&amp;"_"&amp;E691&amp;"_"&amp;F691&amp;"_"&amp;G691)</f>
        <v>710_73_1370_5_118_34_C</v>
      </c>
      <c r="AE691" s="19"/>
      <c r="AF691" s="45" t="str">
        <f t="shared" ref="AF691:AF693" si="417">IF(A691="","",A691&amp;"_"&amp;B691&amp;"_"&amp;C691&amp;"_"&amp;D691&amp;"_"&amp;E691&amp;"_"&amp;F691&amp;"  "&amp;U691)</f>
        <v>710_73_1370_5_118_34  Grundriss Dach Planausschnitt 4 - Achse N-Y / 6-19</v>
      </c>
    </row>
    <row r="692" spans="1:32" s="445" customFormat="1" ht="12.75" customHeight="1" x14ac:dyDescent="0.25">
      <c r="A692" s="856">
        <v>710</v>
      </c>
      <c r="B692" s="118">
        <v>73</v>
      </c>
      <c r="C692" s="875" t="s">
        <v>9</v>
      </c>
      <c r="D692" s="120" t="s">
        <v>98</v>
      </c>
      <c r="E692" s="119" t="s">
        <v>1606</v>
      </c>
      <c r="F692" s="119" t="s">
        <v>836</v>
      </c>
      <c r="G692" s="951" t="s">
        <v>19</v>
      </c>
      <c r="H692" s="918">
        <v>44572</v>
      </c>
      <c r="I692" s="937" t="s">
        <v>1556</v>
      </c>
      <c r="J692" s="856" t="s">
        <v>904</v>
      </c>
      <c r="K692" s="118" t="s">
        <v>26</v>
      </c>
      <c r="L692" s="118" t="s">
        <v>904</v>
      </c>
      <c r="M692" s="859"/>
      <c r="N692" s="859"/>
      <c r="O692" s="124"/>
      <c r="P692" s="965" t="s">
        <v>101</v>
      </c>
      <c r="Q692" s="121" t="s">
        <v>102</v>
      </c>
      <c r="R692" s="121" t="s">
        <v>103</v>
      </c>
      <c r="S692" s="122" t="s">
        <v>248</v>
      </c>
      <c r="T692" s="122" t="s">
        <v>1916</v>
      </c>
      <c r="U692" s="122" t="s">
        <v>298</v>
      </c>
      <c r="V692" s="123"/>
      <c r="W692" s="118" t="s">
        <v>14</v>
      </c>
      <c r="X692" s="919" t="s">
        <v>244</v>
      </c>
      <c r="Y692" s="125" t="s">
        <v>21</v>
      </c>
      <c r="Z692" s="126" t="s">
        <v>53</v>
      </c>
      <c r="AA692" s="127"/>
      <c r="AB692" s="883" t="s">
        <v>275</v>
      </c>
      <c r="AC692" s="119" t="s">
        <v>28</v>
      </c>
      <c r="AD692" s="128" t="str">
        <f t="shared" si="416"/>
        <v>710_73_1370_5_118_36_A</v>
      </c>
      <c r="AE692" s="120"/>
      <c r="AF692" s="884" t="str">
        <f t="shared" si="417"/>
        <v>710_73_1370_5_118_36  Grundriss Dach Planausschnitt 6 - Achse A-I / 6-19</v>
      </c>
    </row>
    <row r="693" spans="1:32" s="445" customFormat="1" ht="12.75" customHeight="1" x14ac:dyDescent="0.25">
      <c r="A693" s="856">
        <v>710</v>
      </c>
      <c r="B693" s="118">
        <v>73</v>
      </c>
      <c r="C693" s="875" t="s">
        <v>9</v>
      </c>
      <c r="D693" s="120" t="s">
        <v>98</v>
      </c>
      <c r="E693" s="119" t="s">
        <v>1606</v>
      </c>
      <c r="F693" s="119" t="s">
        <v>836</v>
      </c>
      <c r="G693" s="951" t="s">
        <v>56</v>
      </c>
      <c r="H693" s="918">
        <v>44699</v>
      </c>
      <c r="I693" s="937" t="s">
        <v>1556</v>
      </c>
      <c r="J693" s="856" t="s">
        <v>904</v>
      </c>
      <c r="K693" s="118" t="s">
        <v>26</v>
      </c>
      <c r="L693" s="118" t="s">
        <v>904</v>
      </c>
      <c r="M693" s="859">
        <v>44718</v>
      </c>
      <c r="N693" s="859"/>
      <c r="O693" s="124"/>
      <c r="P693" s="965" t="s">
        <v>101</v>
      </c>
      <c r="Q693" s="121" t="s">
        <v>102</v>
      </c>
      <c r="R693" s="121" t="s">
        <v>103</v>
      </c>
      <c r="S693" s="122" t="s">
        <v>248</v>
      </c>
      <c r="T693" s="122" t="s">
        <v>1916</v>
      </c>
      <c r="U693" s="122" t="s">
        <v>298</v>
      </c>
      <c r="V693" s="123"/>
      <c r="W693" s="118" t="s">
        <v>14</v>
      </c>
      <c r="X693" s="919" t="s">
        <v>244</v>
      </c>
      <c r="Y693" s="125" t="s">
        <v>21</v>
      </c>
      <c r="Z693" s="126" t="s">
        <v>53</v>
      </c>
      <c r="AA693" s="127"/>
      <c r="AB693" s="883" t="s">
        <v>275</v>
      </c>
      <c r="AC693" s="119" t="s">
        <v>28</v>
      </c>
      <c r="AD693" s="128" t="str">
        <f t="shared" si="416"/>
        <v>710_73_1370_5_118_36_B</v>
      </c>
      <c r="AE693" s="120"/>
      <c r="AF693" s="884" t="str">
        <f t="shared" si="417"/>
        <v>710_73_1370_5_118_36  Grundriss Dach Planausschnitt 6 - Achse A-I / 6-19</v>
      </c>
    </row>
    <row r="694" spans="1:32" s="188" customFormat="1" ht="12.75" customHeight="1" x14ac:dyDescent="0.25">
      <c r="A694" s="29">
        <v>710</v>
      </c>
      <c r="B694" s="5">
        <v>73</v>
      </c>
      <c r="C694" s="7" t="s">
        <v>9</v>
      </c>
      <c r="D694" s="19" t="s">
        <v>98</v>
      </c>
      <c r="E694" s="20" t="s">
        <v>1606</v>
      </c>
      <c r="F694" s="20" t="s">
        <v>836</v>
      </c>
      <c r="G694" s="932" t="s">
        <v>54</v>
      </c>
      <c r="H694" s="911">
        <v>44957</v>
      </c>
      <c r="I694" s="854" t="s">
        <v>1557</v>
      </c>
      <c r="J694" s="185" t="s">
        <v>904</v>
      </c>
      <c r="K694" s="5" t="s">
        <v>26</v>
      </c>
      <c r="L694" s="5" t="s">
        <v>904</v>
      </c>
      <c r="M694" s="135">
        <v>44971</v>
      </c>
      <c r="N694" s="859"/>
      <c r="O694" s="39"/>
      <c r="P694" s="537" t="s">
        <v>101</v>
      </c>
      <c r="Q694" s="25" t="s">
        <v>102</v>
      </c>
      <c r="R694" s="25" t="s">
        <v>103</v>
      </c>
      <c r="S694" s="18" t="s">
        <v>248</v>
      </c>
      <c r="T694" s="18" t="s">
        <v>1916</v>
      </c>
      <c r="U694" s="18" t="s">
        <v>298</v>
      </c>
      <c r="V694" s="46"/>
      <c r="W694" s="5" t="s">
        <v>14</v>
      </c>
      <c r="X694" s="38" t="s">
        <v>244</v>
      </c>
      <c r="Y694" s="43" t="s">
        <v>21</v>
      </c>
      <c r="Z694" s="22" t="s">
        <v>53</v>
      </c>
      <c r="AA694" s="23"/>
      <c r="AB694" s="4" t="s">
        <v>275</v>
      </c>
      <c r="AC694" s="20" t="s">
        <v>28</v>
      </c>
      <c r="AD694" s="6" t="str">
        <f t="shared" ref="AD694:AD696" si="418">IF(A694="","",A694&amp;"_"&amp;B694&amp;"_"&amp;C694&amp;"_"&amp;D694&amp;"_"&amp;E694&amp;"_"&amp;F694&amp;"_"&amp;G694)</f>
        <v>710_73_1370_5_118_36_C</v>
      </c>
      <c r="AE694" s="19"/>
      <c r="AF694" s="45" t="str">
        <f t="shared" ref="AF694:AF696" si="419">IF(A694="","",A694&amp;"_"&amp;B694&amp;"_"&amp;C694&amp;"_"&amp;D694&amp;"_"&amp;E694&amp;"_"&amp;F694&amp;"  "&amp;U694)</f>
        <v>710_73_1370_5_118_36  Grundriss Dach Planausschnitt 6 - Achse A-I / 6-19</v>
      </c>
    </row>
    <row r="695" spans="1:32" s="445" customFormat="1" ht="12.75" customHeight="1" x14ac:dyDescent="0.25">
      <c r="A695" s="856">
        <v>710</v>
      </c>
      <c r="B695" s="118">
        <v>73</v>
      </c>
      <c r="C695" s="875" t="s">
        <v>9</v>
      </c>
      <c r="D695" s="120" t="s">
        <v>98</v>
      </c>
      <c r="E695" s="119" t="s">
        <v>1606</v>
      </c>
      <c r="F695" s="119" t="s">
        <v>840</v>
      </c>
      <c r="G695" s="951" t="s">
        <v>19</v>
      </c>
      <c r="H695" s="918">
        <v>44572</v>
      </c>
      <c r="I695" s="937" t="s">
        <v>1556</v>
      </c>
      <c r="J695" s="856" t="s">
        <v>904</v>
      </c>
      <c r="K695" s="118" t="s">
        <v>26</v>
      </c>
      <c r="L695" s="118" t="s">
        <v>904</v>
      </c>
      <c r="M695" s="859"/>
      <c r="N695" s="859"/>
      <c r="O695" s="124"/>
      <c r="P695" s="965" t="s">
        <v>101</v>
      </c>
      <c r="Q695" s="121" t="s">
        <v>102</v>
      </c>
      <c r="R695" s="121" t="s">
        <v>103</v>
      </c>
      <c r="S695" s="122" t="s">
        <v>248</v>
      </c>
      <c r="T695" s="122" t="s">
        <v>1916</v>
      </c>
      <c r="U695" s="122" t="s">
        <v>1917</v>
      </c>
      <c r="V695" s="123"/>
      <c r="W695" s="118" t="s">
        <v>14</v>
      </c>
      <c r="X695" s="919" t="s">
        <v>244</v>
      </c>
      <c r="Y695" s="125" t="s">
        <v>21</v>
      </c>
      <c r="Z695" s="126" t="s">
        <v>53</v>
      </c>
      <c r="AA695" s="127"/>
      <c r="AB695" s="883" t="s">
        <v>275</v>
      </c>
      <c r="AC695" s="119" t="s">
        <v>28</v>
      </c>
      <c r="AD695" s="128" t="str">
        <f t="shared" si="418"/>
        <v>710_73_1370_5_118_40_A</v>
      </c>
      <c r="AE695" s="120"/>
      <c r="AF695" s="884" t="str">
        <f t="shared" si="419"/>
        <v>710_73_1370_5_118_40  Schnitte</v>
      </c>
    </row>
    <row r="696" spans="1:32" s="445" customFormat="1" ht="12.75" customHeight="1" x14ac:dyDescent="0.25">
      <c r="A696" s="856">
        <v>710</v>
      </c>
      <c r="B696" s="118">
        <v>73</v>
      </c>
      <c r="C696" s="875" t="s">
        <v>9</v>
      </c>
      <c r="D696" s="120" t="s">
        <v>98</v>
      </c>
      <c r="E696" s="119" t="s">
        <v>1606</v>
      </c>
      <c r="F696" s="119" t="s">
        <v>840</v>
      </c>
      <c r="G696" s="951" t="s">
        <v>56</v>
      </c>
      <c r="H696" s="918">
        <v>44699</v>
      </c>
      <c r="I696" s="937" t="s">
        <v>1556</v>
      </c>
      <c r="J696" s="856" t="s">
        <v>904</v>
      </c>
      <c r="K696" s="118" t="s">
        <v>26</v>
      </c>
      <c r="L696" s="118" t="s">
        <v>904</v>
      </c>
      <c r="M696" s="859">
        <v>44718</v>
      </c>
      <c r="N696" s="859"/>
      <c r="O696" s="124"/>
      <c r="P696" s="965" t="s">
        <v>101</v>
      </c>
      <c r="Q696" s="121" t="s">
        <v>102</v>
      </c>
      <c r="R696" s="121" t="s">
        <v>103</v>
      </c>
      <c r="S696" s="122" t="s">
        <v>248</v>
      </c>
      <c r="T696" s="122" t="s">
        <v>1916</v>
      </c>
      <c r="U696" s="122" t="s">
        <v>1917</v>
      </c>
      <c r="V696" s="123"/>
      <c r="W696" s="118" t="s">
        <v>14</v>
      </c>
      <c r="X696" s="919" t="s">
        <v>244</v>
      </c>
      <c r="Y696" s="125" t="s">
        <v>21</v>
      </c>
      <c r="Z696" s="126" t="s">
        <v>53</v>
      </c>
      <c r="AA696" s="127"/>
      <c r="AB696" s="883" t="s">
        <v>275</v>
      </c>
      <c r="AC696" s="119" t="s">
        <v>28</v>
      </c>
      <c r="AD696" s="128" t="str">
        <f t="shared" si="418"/>
        <v>710_73_1370_5_118_40_B</v>
      </c>
      <c r="AE696" s="120"/>
      <c r="AF696" s="884" t="str">
        <f t="shared" si="419"/>
        <v>710_73_1370_5_118_40  Schnitte</v>
      </c>
    </row>
    <row r="697" spans="1:32" s="188" customFormat="1" ht="12.75" customHeight="1" x14ac:dyDescent="0.25">
      <c r="A697" s="29">
        <v>710</v>
      </c>
      <c r="B697" s="5">
        <v>73</v>
      </c>
      <c r="C697" s="7" t="s">
        <v>9</v>
      </c>
      <c r="D697" s="19" t="s">
        <v>98</v>
      </c>
      <c r="E697" s="20" t="s">
        <v>1606</v>
      </c>
      <c r="F697" s="20" t="s">
        <v>840</v>
      </c>
      <c r="G697" s="932" t="s">
        <v>54</v>
      </c>
      <c r="H697" s="911">
        <v>44957</v>
      </c>
      <c r="I697" s="854" t="s">
        <v>1557</v>
      </c>
      <c r="J697" s="185" t="s">
        <v>904</v>
      </c>
      <c r="K697" s="5" t="s">
        <v>26</v>
      </c>
      <c r="L697" s="5" t="s">
        <v>904</v>
      </c>
      <c r="M697" s="135">
        <v>44971</v>
      </c>
      <c r="N697" s="859"/>
      <c r="O697" s="39"/>
      <c r="P697" s="537" t="s">
        <v>101</v>
      </c>
      <c r="Q697" s="25" t="s">
        <v>102</v>
      </c>
      <c r="R697" s="25" t="s">
        <v>103</v>
      </c>
      <c r="S697" s="18" t="s">
        <v>248</v>
      </c>
      <c r="T697" s="18" t="s">
        <v>1916</v>
      </c>
      <c r="U697" s="18" t="s">
        <v>1917</v>
      </c>
      <c r="V697" s="46"/>
      <c r="W697" s="5" t="s">
        <v>14</v>
      </c>
      <c r="X697" s="38" t="s">
        <v>244</v>
      </c>
      <c r="Y697" s="43" t="s">
        <v>21</v>
      </c>
      <c r="Z697" s="22" t="s">
        <v>53</v>
      </c>
      <c r="AA697" s="23"/>
      <c r="AB697" s="4" t="s">
        <v>275</v>
      </c>
      <c r="AC697" s="20" t="s">
        <v>28</v>
      </c>
      <c r="AD697" s="6" t="str">
        <f t="shared" ref="AD697" si="420">IF(A697="","",A697&amp;"_"&amp;B697&amp;"_"&amp;C697&amp;"_"&amp;D697&amp;"_"&amp;E697&amp;"_"&amp;F697&amp;"_"&amp;G697)</f>
        <v>710_73_1370_5_118_40_C</v>
      </c>
      <c r="AE697" s="19"/>
      <c r="AF697" s="45" t="str">
        <f t="shared" ref="AF697" si="421">IF(A697="","",A697&amp;"_"&amp;B697&amp;"_"&amp;C697&amp;"_"&amp;D697&amp;"_"&amp;E697&amp;"_"&amp;F697&amp;"  "&amp;U697)</f>
        <v>710_73_1370_5_118_40  Schnitte</v>
      </c>
    </row>
    <row r="698" spans="1:32" s="337" customFormat="1" ht="12.75" customHeight="1" x14ac:dyDescent="0.25">
      <c r="A698" s="28"/>
      <c r="B698" s="13"/>
      <c r="C698" s="7"/>
      <c r="D698" s="7"/>
      <c r="E698" s="20"/>
      <c r="F698" s="20"/>
      <c r="G698" s="932"/>
      <c r="H698" s="911"/>
      <c r="I698" s="160"/>
      <c r="J698" s="185"/>
      <c r="K698" s="5"/>
      <c r="L698" s="5"/>
      <c r="M698" s="101"/>
      <c r="N698" s="5"/>
      <c r="O698" s="336"/>
      <c r="P698" s="538"/>
      <c r="Q698" s="8"/>
      <c r="R698" s="8"/>
      <c r="S698" s="17"/>
      <c r="T698" s="17"/>
      <c r="U698" s="41"/>
      <c r="V698" s="27"/>
      <c r="W698" s="5"/>
      <c r="X698" s="38"/>
      <c r="Y698" s="15"/>
      <c r="Z698" s="22"/>
      <c r="AA698" s="4"/>
      <c r="AB698" s="4"/>
      <c r="AC698" s="20"/>
      <c r="AD698" s="6"/>
      <c r="AE698" s="5"/>
      <c r="AF698" s="45"/>
    </row>
    <row r="699" spans="1:32" s="885" customFormat="1" ht="12.75" customHeight="1" x14ac:dyDescent="0.25">
      <c r="A699" s="874">
        <v>710</v>
      </c>
      <c r="B699" s="791">
        <v>73</v>
      </c>
      <c r="C699" s="875" t="s">
        <v>9</v>
      </c>
      <c r="D699" s="875" t="s">
        <v>98</v>
      </c>
      <c r="E699" s="119" t="s">
        <v>95</v>
      </c>
      <c r="F699" s="119" t="s">
        <v>25</v>
      </c>
      <c r="G699" s="951" t="s">
        <v>19</v>
      </c>
      <c r="H699" s="859" t="s">
        <v>589</v>
      </c>
      <c r="I699" s="964" t="s">
        <v>1556</v>
      </c>
      <c r="J699" s="856" t="s">
        <v>904</v>
      </c>
      <c r="K699" s="118" t="s">
        <v>26</v>
      </c>
      <c r="L699" s="118" t="s">
        <v>904</v>
      </c>
      <c r="M699" s="859" t="s">
        <v>589</v>
      </c>
      <c r="N699" s="859" t="s">
        <v>589</v>
      </c>
      <c r="O699" s="919"/>
      <c r="P699" s="959" t="s">
        <v>101</v>
      </c>
      <c r="Q699" s="878" t="s">
        <v>102</v>
      </c>
      <c r="R699" s="878" t="s">
        <v>103</v>
      </c>
      <c r="S699" s="879" t="s">
        <v>248</v>
      </c>
      <c r="T699" s="879" t="s">
        <v>10</v>
      </c>
      <c r="U699" s="960" t="s">
        <v>303</v>
      </c>
      <c r="V699" s="963"/>
      <c r="W699" s="118" t="s">
        <v>14</v>
      </c>
      <c r="X699" s="919" t="s">
        <v>244</v>
      </c>
      <c r="Y699" s="920" t="s">
        <v>21</v>
      </c>
      <c r="Z699" s="126" t="s">
        <v>53</v>
      </c>
      <c r="AA699" s="883"/>
      <c r="AB699" s="883" t="s">
        <v>275</v>
      </c>
      <c r="AC699" s="119"/>
      <c r="AD699" s="128" t="str">
        <f t="shared" ref="AD699:AD704" si="422">IF(A699="","",A699&amp;"_"&amp;B699&amp;"_"&amp;C699&amp;"_"&amp;D699&amp;"_"&amp;E699&amp;"_"&amp;F699&amp;"_"&amp;G699)</f>
        <v>710_73_1370_5_420_01_A</v>
      </c>
      <c r="AE699" s="118"/>
      <c r="AF699" s="884" t="str">
        <f t="shared" ref="AF699:AF704" si="423">IF(A699="","",A699&amp;"_"&amp;B699&amp;"_"&amp;C699&amp;"_"&amp;D699&amp;"_"&amp;E699&amp;"_"&amp;F699&amp;"  "&amp;U699)</f>
        <v>710_73_1370_5_420_01  Schnitt Koordination RLT-Anlage FLF.01</v>
      </c>
    </row>
    <row r="700" spans="1:32" s="885" customFormat="1" ht="12.75" customHeight="1" x14ac:dyDescent="0.25">
      <c r="A700" s="874">
        <v>710</v>
      </c>
      <c r="B700" s="791">
        <v>73</v>
      </c>
      <c r="C700" s="875" t="s">
        <v>9</v>
      </c>
      <c r="D700" s="875" t="s">
        <v>98</v>
      </c>
      <c r="E700" s="119" t="s">
        <v>95</v>
      </c>
      <c r="F700" s="119" t="s">
        <v>29</v>
      </c>
      <c r="G700" s="951" t="s">
        <v>19</v>
      </c>
      <c r="H700" s="859" t="s">
        <v>589</v>
      </c>
      <c r="I700" s="964" t="s">
        <v>1556</v>
      </c>
      <c r="J700" s="856" t="s">
        <v>904</v>
      </c>
      <c r="K700" s="118" t="s">
        <v>26</v>
      </c>
      <c r="L700" s="118" t="s">
        <v>904</v>
      </c>
      <c r="M700" s="859" t="s">
        <v>589</v>
      </c>
      <c r="N700" s="859" t="s">
        <v>589</v>
      </c>
      <c r="O700" s="919"/>
      <c r="P700" s="959" t="s">
        <v>101</v>
      </c>
      <c r="Q700" s="878" t="s">
        <v>102</v>
      </c>
      <c r="R700" s="878" t="s">
        <v>103</v>
      </c>
      <c r="S700" s="879" t="s">
        <v>248</v>
      </c>
      <c r="T700" s="879" t="s">
        <v>10</v>
      </c>
      <c r="U700" s="960" t="s">
        <v>304</v>
      </c>
      <c r="V700" s="963"/>
      <c r="W700" s="118" t="s">
        <v>14</v>
      </c>
      <c r="X700" s="919" t="s">
        <v>244</v>
      </c>
      <c r="Y700" s="920" t="s">
        <v>21</v>
      </c>
      <c r="Z700" s="126" t="s">
        <v>53</v>
      </c>
      <c r="AA700" s="883"/>
      <c r="AB700" s="883" t="s">
        <v>275</v>
      </c>
      <c r="AC700" s="119"/>
      <c r="AD700" s="128" t="str">
        <f t="shared" si="422"/>
        <v>710_73_1370_5_420_02_A</v>
      </c>
      <c r="AE700" s="118"/>
      <c r="AF700" s="884" t="str">
        <f t="shared" si="423"/>
        <v>710_73_1370_5_420_02  Schnitt Koordination RLT-Anlage FLF.02</v>
      </c>
    </row>
    <row r="701" spans="1:32" s="885" customFormat="1" ht="12.75" customHeight="1" x14ac:dyDescent="0.25">
      <c r="A701" s="874">
        <v>710</v>
      </c>
      <c r="B701" s="791">
        <v>73</v>
      </c>
      <c r="C701" s="875" t="s">
        <v>9</v>
      </c>
      <c r="D701" s="875" t="s">
        <v>98</v>
      </c>
      <c r="E701" s="119" t="s">
        <v>95</v>
      </c>
      <c r="F701" s="119" t="s">
        <v>31</v>
      </c>
      <c r="G701" s="951" t="s">
        <v>19</v>
      </c>
      <c r="H701" s="859" t="s">
        <v>589</v>
      </c>
      <c r="I701" s="964" t="s">
        <v>1556</v>
      </c>
      <c r="J701" s="856" t="s">
        <v>904</v>
      </c>
      <c r="K701" s="118" t="s">
        <v>26</v>
      </c>
      <c r="L701" s="118" t="s">
        <v>904</v>
      </c>
      <c r="M701" s="859" t="s">
        <v>589</v>
      </c>
      <c r="N701" s="859" t="s">
        <v>589</v>
      </c>
      <c r="O701" s="919"/>
      <c r="P701" s="959" t="s">
        <v>101</v>
      </c>
      <c r="Q701" s="878" t="s">
        <v>102</v>
      </c>
      <c r="R701" s="878" t="s">
        <v>103</v>
      </c>
      <c r="S701" s="879" t="s">
        <v>248</v>
      </c>
      <c r="T701" s="879" t="s">
        <v>10</v>
      </c>
      <c r="U701" s="960" t="s">
        <v>305</v>
      </c>
      <c r="V701" s="963"/>
      <c r="W701" s="118" t="s">
        <v>14</v>
      </c>
      <c r="X701" s="919" t="s">
        <v>244</v>
      </c>
      <c r="Y701" s="920" t="s">
        <v>21</v>
      </c>
      <c r="Z701" s="126" t="s">
        <v>53</v>
      </c>
      <c r="AA701" s="883"/>
      <c r="AB701" s="883" t="s">
        <v>275</v>
      </c>
      <c r="AC701" s="119"/>
      <c r="AD701" s="128" t="str">
        <f t="shared" si="422"/>
        <v>710_73_1370_5_420_03_A</v>
      </c>
      <c r="AE701" s="118"/>
      <c r="AF701" s="884" t="str">
        <f t="shared" si="423"/>
        <v>710_73_1370_5_420_03  Schnitt Koordination RLT-Anlage FLF.02.1</v>
      </c>
    </row>
    <row r="702" spans="1:32" s="885" customFormat="1" ht="12.75" customHeight="1" x14ac:dyDescent="0.25">
      <c r="A702" s="874">
        <v>710</v>
      </c>
      <c r="B702" s="791">
        <v>73</v>
      </c>
      <c r="C702" s="875" t="s">
        <v>9</v>
      </c>
      <c r="D702" s="875" t="s">
        <v>98</v>
      </c>
      <c r="E702" s="119" t="s">
        <v>95</v>
      </c>
      <c r="F702" s="119" t="s">
        <v>33</v>
      </c>
      <c r="G702" s="951" t="s">
        <v>19</v>
      </c>
      <c r="H702" s="859" t="s">
        <v>589</v>
      </c>
      <c r="I702" s="964" t="s">
        <v>1556</v>
      </c>
      <c r="J702" s="856" t="s">
        <v>904</v>
      </c>
      <c r="K702" s="118" t="s">
        <v>26</v>
      </c>
      <c r="L702" s="118" t="s">
        <v>904</v>
      </c>
      <c r="M702" s="859" t="s">
        <v>589</v>
      </c>
      <c r="N702" s="859" t="s">
        <v>589</v>
      </c>
      <c r="O702" s="919"/>
      <c r="P702" s="959" t="s">
        <v>101</v>
      </c>
      <c r="Q702" s="878" t="s">
        <v>102</v>
      </c>
      <c r="R702" s="878" t="s">
        <v>103</v>
      </c>
      <c r="S702" s="879" t="s">
        <v>248</v>
      </c>
      <c r="T702" s="879" t="s">
        <v>10</v>
      </c>
      <c r="U702" s="960" t="s">
        <v>306</v>
      </c>
      <c r="V702" s="963"/>
      <c r="W702" s="118" t="s">
        <v>14</v>
      </c>
      <c r="X702" s="919" t="s">
        <v>244</v>
      </c>
      <c r="Y702" s="920" t="s">
        <v>21</v>
      </c>
      <c r="Z702" s="126" t="s">
        <v>53</v>
      </c>
      <c r="AA702" s="883"/>
      <c r="AB702" s="883" t="s">
        <v>275</v>
      </c>
      <c r="AC702" s="119"/>
      <c r="AD702" s="128" t="str">
        <f t="shared" si="422"/>
        <v>710_73_1370_5_420_04_A</v>
      </c>
      <c r="AE702" s="118"/>
      <c r="AF702" s="884" t="str">
        <f t="shared" si="423"/>
        <v>710_73_1370_5_420_04  Schnitt Koordination RLT-Anlage FLF.03</v>
      </c>
    </row>
    <row r="703" spans="1:32" s="885" customFormat="1" ht="12.75" customHeight="1" x14ac:dyDescent="0.25">
      <c r="A703" s="874">
        <v>710</v>
      </c>
      <c r="B703" s="791">
        <v>73</v>
      </c>
      <c r="C703" s="875" t="s">
        <v>9</v>
      </c>
      <c r="D703" s="875" t="s">
        <v>98</v>
      </c>
      <c r="E703" s="119" t="s">
        <v>95</v>
      </c>
      <c r="F703" s="119" t="s">
        <v>36</v>
      </c>
      <c r="G703" s="951" t="s">
        <v>19</v>
      </c>
      <c r="H703" s="859" t="s">
        <v>589</v>
      </c>
      <c r="I703" s="964" t="s">
        <v>1556</v>
      </c>
      <c r="J703" s="856" t="s">
        <v>904</v>
      </c>
      <c r="K703" s="118" t="s">
        <v>26</v>
      </c>
      <c r="L703" s="118" t="s">
        <v>904</v>
      </c>
      <c r="M703" s="859" t="s">
        <v>589</v>
      </c>
      <c r="N703" s="859" t="s">
        <v>589</v>
      </c>
      <c r="O703" s="919"/>
      <c r="P703" s="959" t="s">
        <v>101</v>
      </c>
      <c r="Q703" s="878" t="s">
        <v>102</v>
      </c>
      <c r="R703" s="878" t="s">
        <v>103</v>
      </c>
      <c r="S703" s="879" t="s">
        <v>248</v>
      </c>
      <c r="T703" s="879" t="s">
        <v>10</v>
      </c>
      <c r="U703" s="960" t="s">
        <v>307</v>
      </c>
      <c r="V703" s="963"/>
      <c r="W703" s="118" t="s">
        <v>14</v>
      </c>
      <c r="X703" s="919" t="s">
        <v>244</v>
      </c>
      <c r="Y703" s="920" t="s">
        <v>21</v>
      </c>
      <c r="Z703" s="126" t="s">
        <v>53</v>
      </c>
      <c r="AA703" s="883"/>
      <c r="AB703" s="883" t="s">
        <v>275</v>
      </c>
      <c r="AC703" s="119"/>
      <c r="AD703" s="128" t="str">
        <f t="shared" si="422"/>
        <v>710_73_1370_5_420_05_A</v>
      </c>
      <c r="AE703" s="118"/>
      <c r="AF703" s="884" t="str">
        <f t="shared" si="423"/>
        <v>710_73_1370_5_420_05  Schnitt Koordination RLT-Anlage FLF.04</v>
      </c>
    </row>
    <row r="704" spans="1:32" s="885" customFormat="1" ht="12.75" customHeight="1" x14ac:dyDescent="0.25">
      <c r="A704" s="874">
        <v>710</v>
      </c>
      <c r="B704" s="791">
        <v>73</v>
      </c>
      <c r="C704" s="875" t="s">
        <v>9</v>
      </c>
      <c r="D704" s="875" t="s">
        <v>98</v>
      </c>
      <c r="E704" s="119" t="s">
        <v>95</v>
      </c>
      <c r="F704" s="119" t="s">
        <v>49</v>
      </c>
      <c r="G704" s="951" t="s">
        <v>19</v>
      </c>
      <c r="H704" s="859" t="s">
        <v>589</v>
      </c>
      <c r="I704" s="964" t="s">
        <v>1556</v>
      </c>
      <c r="J704" s="856" t="s">
        <v>904</v>
      </c>
      <c r="K704" s="118" t="s">
        <v>26</v>
      </c>
      <c r="L704" s="118" t="s">
        <v>904</v>
      </c>
      <c r="M704" s="859" t="s">
        <v>589</v>
      </c>
      <c r="N704" s="859" t="s">
        <v>589</v>
      </c>
      <c r="O704" s="919"/>
      <c r="P704" s="959" t="s">
        <v>101</v>
      </c>
      <c r="Q704" s="878" t="s">
        <v>102</v>
      </c>
      <c r="R704" s="878" t="s">
        <v>103</v>
      </c>
      <c r="S704" s="879" t="s">
        <v>248</v>
      </c>
      <c r="T704" s="879" t="s">
        <v>10</v>
      </c>
      <c r="U704" s="960" t="s">
        <v>308</v>
      </c>
      <c r="V704" s="963"/>
      <c r="W704" s="118" t="s">
        <v>14</v>
      </c>
      <c r="X704" s="919" t="s">
        <v>244</v>
      </c>
      <c r="Y704" s="920" t="s">
        <v>21</v>
      </c>
      <c r="Z704" s="126" t="s">
        <v>53</v>
      </c>
      <c r="AA704" s="883"/>
      <c r="AB704" s="883" t="s">
        <v>275</v>
      </c>
      <c r="AC704" s="119"/>
      <c r="AD704" s="128" t="str">
        <f t="shared" si="422"/>
        <v>710_73_1370_5_420_06_A</v>
      </c>
      <c r="AE704" s="118"/>
      <c r="AF704" s="884" t="str">
        <f t="shared" si="423"/>
        <v>710_73_1370_5_420_06  Schnitte Koordination Kältezentrale</v>
      </c>
    </row>
    <row r="705" spans="1:32" s="337" customFormat="1" ht="12.75" customHeight="1" x14ac:dyDescent="0.25">
      <c r="A705" s="28"/>
      <c r="B705" s="13"/>
      <c r="C705" s="7"/>
      <c r="D705" s="7"/>
      <c r="E705" s="7"/>
      <c r="F705" s="7"/>
      <c r="G705" s="931"/>
      <c r="H705" s="911"/>
      <c r="I705" s="160"/>
      <c r="J705" s="343"/>
      <c r="K705" s="1"/>
      <c r="L705" s="1"/>
      <c r="M705" s="1"/>
      <c r="N705" s="1"/>
      <c r="O705" s="336"/>
      <c r="P705" s="538"/>
      <c r="Q705" s="8"/>
      <c r="R705" s="8"/>
      <c r="S705" s="17"/>
      <c r="T705" s="17"/>
      <c r="U705" s="17"/>
      <c r="V705" s="27"/>
      <c r="W705" s="5"/>
      <c r="X705" s="38"/>
      <c r="Y705" s="15"/>
      <c r="Z705" s="3"/>
      <c r="AA705" s="4"/>
      <c r="AB705" s="4"/>
      <c r="AC705" s="9"/>
      <c r="AD705" s="6"/>
      <c r="AE705" s="5"/>
      <c r="AF705" s="45" t="str">
        <f>IF(A705="","",A705&amp;"_"&amp;B705&amp;"_"&amp;C705&amp;"_"&amp;D705&amp;"_"&amp;E705&amp;"_"&amp;F705&amp;"  "&amp;U705)</f>
        <v/>
      </c>
    </row>
    <row r="706" spans="1:32" s="184" customFormat="1" ht="12.75" customHeight="1" x14ac:dyDescent="0.25">
      <c r="A706" s="949"/>
      <c r="B706" s="351"/>
      <c r="C706" s="351"/>
      <c r="D706" s="351"/>
      <c r="E706" s="351"/>
      <c r="F706" s="351"/>
      <c r="G706" s="352"/>
      <c r="H706" s="912"/>
      <c r="I706" s="449"/>
      <c r="J706" s="387" t="s">
        <v>48</v>
      </c>
      <c r="K706" s="384"/>
      <c r="L706" s="384"/>
      <c r="M706" s="384"/>
      <c r="N706" s="384"/>
      <c r="O706" s="388"/>
      <c r="P706" s="378"/>
      <c r="Q706" s="372"/>
      <c r="R706" s="372"/>
      <c r="S706" s="372"/>
      <c r="T706" s="372"/>
      <c r="U706" s="372"/>
      <c r="V706" s="353"/>
      <c r="W706" s="353"/>
      <c r="X706" s="354"/>
      <c r="Y706" s="355"/>
      <c r="Z706" s="351"/>
      <c r="AA706" s="351"/>
      <c r="AB706" s="351"/>
      <c r="AC706" s="351"/>
      <c r="AD706" s="351" t="str">
        <f>IF(A706="","",A706&amp;"_"&amp;B706&amp;"_"&amp;C706&amp;"_"&amp;D706&amp;"_"&amp;E706&amp;"_"&amp;F706&amp;"_"&amp;G706)</f>
        <v/>
      </c>
      <c r="AE706" s="351"/>
      <c r="AF706" s="456" t="str">
        <f>IF(A706="","",A706&amp;"_"&amp;B706&amp;"_"&amp;C706&amp;"_"&amp;D706&amp;"_"&amp;E706&amp;"_"&amp;F706&amp;"  "&amp;O706)</f>
        <v/>
      </c>
    </row>
    <row r="707" spans="1:32" s="184" customFormat="1" ht="12.75" customHeight="1" x14ac:dyDescent="0.25">
      <c r="A707" s="28"/>
      <c r="B707" s="13"/>
      <c r="C707" s="7"/>
      <c r="D707" s="7"/>
      <c r="E707" s="7"/>
      <c r="F707" s="7"/>
      <c r="G707" s="931"/>
      <c r="H707" s="911"/>
      <c r="I707" s="160"/>
      <c r="J707" s="185"/>
      <c r="K707" s="5"/>
      <c r="L707" s="5"/>
      <c r="M707" s="101"/>
      <c r="N707" s="5"/>
      <c r="O707" s="38"/>
      <c r="P707" s="538"/>
      <c r="Q707" s="8"/>
      <c r="R707" s="8"/>
      <c r="S707" s="17"/>
      <c r="T707" s="17"/>
      <c r="U707" s="17"/>
      <c r="V707" s="17"/>
      <c r="W707" s="5"/>
      <c r="X707" s="38"/>
      <c r="Y707" s="15"/>
      <c r="Z707" s="3"/>
      <c r="AA707" s="4"/>
      <c r="AB707" s="4"/>
      <c r="AC707" s="7"/>
      <c r="AD707" s="6"/>
      <c r="AE707" s="5"/>
      <c r="AF707" s="45"/>
    </row>
    <row r="708" spans="1:32" s="885" customFormat="1" ht="12.75" customHeight="1" x14ac:dyDescent="0.25">
      <c r="A708" s="874">
        <v>710</v>
      </c>
      <c r="B708" s="791">
        <v>73</v>
      </c>
      <c r="C708" s="875" t="s">
        <v>59</v>
      </c>
      <c r="D708" s="875" t="s">
        <v>98</v>
      </c>
      <c r="E708" s="875" t="s">
        <v>114</v>
      </c>
      <c r="F708" s="875" t="s">
        <v>279</v>
      </c>
      <c r="G708" s="951" t="s">
        <v>19</v>
      </c>
      <c r="H708" s="918">
        <v>43794</v>
      </c>
      <c r="I708" s="964" t="s">
        <v>1556</v>
      </c>
      <c r="J708" s="856" t="s">
        <v>904</v>
      </c>
      <c r="K708" s="118" t="s">
        <v>26</v>
      </c>
      <c r="L708" s="118" t="s">
        <v>904</v>
      </c>
      <c r="M708" s="859"/>
      <c r="N708" s="859"/>
      <c r="O708" s="919"/>
      <c r="P708" s="959" t="s">
        <v>101</v>
      </c>
      <c r="Q708" s="878" t="s">
        <v>102</v>
      </c>
      <c r="R708" s="878" t="s">
        <v>103</v>
      </c>
      <c r="S708" s="879" t="s">
        <v>248</v>
      </c>
      <c r="T708" s="879" t="s">
        <v>155</v>
      </c>
      <c r="U708" s="879" t="s">
        <v>309</v>
      </c>
      <c r="V708" s="879"/>
      <c r="W708" s="118" t="s">
        <v>14</v>
      </c>
      <c r="X708" s="919" t="s">
        <v>244</v>
      </c>
      <c r="Y708" s="920" t="s">
        <v>21</v>
      </c>
      <c r="Z708" s="882" t="s">
        <v>30</v>
      </c>
      <c r="AA708" s="883" t="s">
        <v>331</v>
      </c>
      <c r="AB708" s="883" t="s">
        <v>274</v>
      </c>
      <c r="AC708" s="875" t="s">
        <v>18</v>
      </c>
      <c r="AD708" s="128" t="str">
        <f t="shared" ref="AD708:AD721" si="424">IF(A708="","",A708&amp;"_"&amp;B708&amp;"_"&amp;C708&amp;"_"&amp;D708&amp;"_"&amp;E708&amp;"_"&amp;F708&amp;"_"&amp;G708)</f>
        <v>710_73_1375_5_111_10_A</v>
      </c>
      <c r="AE708" s="118"/>
      <c r="AF708" s="884" t="str">
        <f t="shared" ref="AF708:AF721" si="425">IF(A708="","",A708&amp;"_"&amp;B708&amp;"_"&amp;C708&amp;"_"&amp;D708&amp;"_"&amp;E708&amp;"_"&amp;F708&amp;"  "&amp;U708)</f>
        <v>710_73_1375_5_111_10  Grundriss Übersichtsplan</v>
      </c>
    </row>
    <row r="709" spans="1:32" s="885" customFormat="1" ht="12.75" customHeight="1" x14ac:dyDescent="0.25">
      <c r="A709" s="874">
        <v>710</v>
      </c>
      <c r="B709" s="791">
        <v>73</v>
      </c>
      <c r="C709" s="875" t="s">
        <v>59</v>
      </c>
      <c r="D709" s="875" t="s">
        <v>98</v>
      </c>
      <c r="E709" s="875" t="s">
        <v>114</v>
      </c>
      <c r="F709" s="875" t="s">
        <v>279</v>
      </c>
      <c r="G709" s="951" t="s">
        <v>56</v>
      </c>
      <c r="H709" s="918">
        <v>44070</v>
      </c>
      <c r="I709" s="964" t="s">
        <v>1556</v>
      </c>
      <c r="J709" s="856" t="s">
        <v>904</v>
      </c>
      <c r="K709" s="118" t="s">
        <v>26</v>
      </c>
      <c r="L709" s="118" t="s">
        <v>904</v>
      </c>
      <c r="M709" s="859">
        <v>44113</v>
      </c>
      <c r="N709" s="859">
        <v>44071</v>
      </c>
      <c r="O709" s="919"/>
      <c r="P709" s="959" t="s">
        <v>101</v>
      </c>
      <c r="Q709" s="878" t="s">
        <v>102</v>
      </c>
      <c r="R709" s="878" t="s">
        <v>103</v>
      </c>
      <c r="S709" s="879" t="s">
        <v>248</v>
      </c>
      <c r="T709" s="879" t="s">
        <v>155</v>
      </c>
      <c r="U709" s="879" t="s">
        <v>309</v>
      </c>
      <c r="V709" s="879"/>
      <c r="W709" s="118" t="s">
        <v>14</v>
      </c>
      <c r="X709" s="919" t="s">
        <v>244</v>
      </c>
      <c r="Y709" s="920" t="s">
        <v>21</v>
      </c>
      <c r="Z709" s="882" t="s">
        <v>30</v>
      </c>
      <c r="AA709" s="883" t="s">
        <v>331</v>
      </c>
      <c r="AB709" s="883" t="s">
        <v>274</v>
      </c>
      <c r="AC709" s="875" t="s">
        <v>18</v>
      </c>
      <c r="AD709" s="128" t="str">
        <f t="shared" si="424"/>
        <v>710_73_1375_5_111_10_B</v>
      </c>
      <c r="AE709" s="118"/>
      <c r="AF709" s="884" t="str">
        <f t="shared" si="425"/>
        <v>710_73_1375_5_111_10  Grundriss Übersichtsplan</v>
      </c>
    </row>
    <row r="710" spans="1:32" s="885" customFormat="1" ht="12.75" customHeight="1" x14ac:dyDescent="0.25">
      <c r="A710" s="874">
        <v>710</v>
      </c>
      <c r="B710" s="791">
        <v>73</v>
      </c>
      <c r="C710" s="875" t="s">
        <v>59</v>
      </c>
      <c r="D710" s="875" t="s">
        <v>98</v>
      </c>
      <c r="E710" s="875" t="s">
        <v>114</v>
      </c>
      <c r="F710" s="875" t="s">
        <v>279</v>
      </c>
      <c r="G710" s="951" t="s">
        <v>54</v>
      </c>
      <c r="H710" s="918">
        <v>44489</v>
      </c>
      <c r="I710" s="964" t="s">
        <v>1556</v>
      </c>
      <c r="J710" s="856" t="s">
        <v>904</v>
      </c>
      <c r="K710" s="118" t="s">
        <v>26</v>
      </c>
      <c r="L710" s="118" t="s">
        <v>904</v>
      </c>
      <c r="M710" s="859">
        <v>44537</v>
      </c>
      <c r="N710" s="859">
        <v>44592</v>
      </c>
      <c r="O710" s="919"/>
      <c r="P710" s="959" t="s">
        <v>101</v>
      </c>
      <c r="Q710" s="878" t="s">
        <v>102</v>
      </c>
      <c r="R710" s="878" t="s">
        <v>103</v>
      </c>
      <c r="S710" s="879" t="s">
        <v>248</v>
      </c>
      <c r="T710" s="879" t="s">
        <v>155</v>
      </c>
      <c r="U710" s="879" t="s">
        <v>309</v>
      </c>
      <c r="V710" s="879"/>
      <c r="W710" s="118" t="s">
        <v>14</v>
      </c>
      <c r="X710" s="919" t="s">
        <v>244</v>
      </c>
      <c r="Y710" s="920" t="s">
        <v>21</v>
      </c>
      <c r="Z710" s="882" t="s">
        <v>30</v>
      </c>
      <c r="AA710" s="883" t="s">
        <v>331</v>
      </c>
      <c r="AB710" s="883" t="s">
        <v>274</v>
      </c>
      <c r="AC710" s="875" t="s">
        <v>18</v>
      </c>
      <c r="AD710" s="128" t="str">
        <f t="shared" ref="AD710" si="426">IF(A710="","",A710&amp;"_"&amp;B710&amp;"_"&amp;C710&amp;"_"&amp;D710&amp;"_"&amp;E710&amp;"_"&amp;F710&amp;"_"&amp;G710)</f>
        <v>710_73_1375_5_111_10_C</v>
      </c>
      <c r="AE710" s="118"/>
      <c r="AF710" s="884" t="str">
        <f t="shared" ref="AF710" si="427">IF(A710="","",A710&amp;"_"&amp;B710&amp;"_"&amp;C710&amp;"_"&amp;D710&amp;"_"&amp;E710&amp;"_"&amp;F710&amp;"  "&amp;U710)</f>
        <v>710_73_1375_5_111_10  Grundriss Übersichtsplan</v>
      </c>
    </row>
    <row r="711" spans="1:32" s="184" customFormat="1" ht="12.75" customHeight="1" x14ac:dyDescent="0.25">
      <c r="A711" s="28">
        <v>710</v>
      </c>
      <c r="B711" s="13">
        <v>73</v>
      </c>
      <c r="C711" s="7" t="s">
        <v>59</v>
      </c>
      <c r="D711" s="7" t="s">
        <v>98</v>
      </c>
      <c r="E711" s="7" t="s">
        <v>114</v>
      </c>
      <c r="F711" s="7" t="s">
        <v>279</v>
      </c>
      <c r="G711" s="932" t="s">
        <v>752</v>
      </c>
      <c r="H711" s="911">
        <v>44985</v>
      </c>
      <c r="I711" s="854" t="s">
        <v>1557</v>
      </c>
      <c r="J711" s="185" t="s">
        <v>904</v>
      </c>
      <c r="K711" s="5" t="s">
        <v>26</v>
      </c>
      <c r="L711" s="5" t="s">
        <v>904</v>
      </c>
      <c r="M711" s="135">
        <v>44995</v>
      </c>
      <c r="N711" s="859"/>
      <c r="O711" s="38"/>
      <c r="P711" s="538" t="s">
        <v>101</v>
      </c>
      <c r="Q711" s="8" t="s">
        <v>102</v>
      </c>
      <c r="R711" s="8" t="s">
        <v>103</v>
      </c>
      <c r="S711" s="17" t="s">
        <v>248</v>
      </c>
      <c r="T711" s="17" t="s">
        <v>155</v>
      </c>
      <c r="U711" s="17" t="s">
        <v>309</v>
      </c>
      <c r="V711" s="17"/>
      <c r="W711" s="5" t="s">
        <v>14</v>
      </c>
      <c r="X711" s="38" t="s">
        <v>244</v>
      </c>
      <c r="Y711" s="15" t="s">
        <v>21</v>
      </c>
      <c r="Z711" s="3" t="s">
        <v>30</v>
      </c>
      <c r="AA711" s="4" t="s">
        <v>331</v>
      </c>
      <c r="AB711" s="4" t="s">
        <v>274</v>
      </c>
      <c r="AC711" s="7" t="s">
        <v>18</v>
      </c>
      <c r="AD711" s="6" t="str">
        <f t="shared" si="424"/>
        <v>710_73_1375_5_111_10_D</v>
      </c>
      <c r="AE711" s="5"/>
      <c r="AF711" s="45" t="str">
        <f t="shared" si="425"/>
        <v>710_73_1375_5_111_10  Grundriss Übersichtsplan</v>
      </c>
    </row>
    <row r="712" spans="1:32" s="885" customFormat="1" ht="12.75" customHeight="1" x14ac:dyDescent="0.25">
      <c r="A712" s="874">
        <v>710</v>
      </c>
      <c r="B712" s="791">
        <v>73</v>
      </c>
      <c r="C712" s="875" t="s">
        <v>59</v>
      </c>
      <c r="D712" s="875" t="s">
        <v>98</v>
      </c>
      <c r="E712" s="875" t="s">
        <v>114</v>
      </c>
      <c r="F712" s="875" t="s">
        <v>108</v>
      </c>
      <c r="G712" s="951" t="s">
        <v>19</v>
      </c>
      <c r="H712" s="918">
        <v>43794</v>
      </c>
      <c r="I712" s="964" t="s">
        <v>1556</v>
      </c>
      <c r="J712" s="856" t="s">
        <v>904</v>
      </c>
      <c r="K712" s="118" t="s">
        <v>26</v>
      </c>
      <c r="L712" s="118" t="s">
        <v>904</v>
      </c>
      <c r="M712" s="859"/>
      <c r="N712" s="859"/>
      <c r="O712" s="919"/>
      <c r="P712" s="959" t="s">
        <v>101</v>
      </c>
      <c r="Q712" s="878" t="s">
        <v>102</v>
      </c>
      <c r="R712" s="878" t="s">
        <v>103</v>
      </c>
      <c r="S712" s="879" t="s">
        <v>248</v>
      </c>
      <c r="T712" s="879" t="s">
        <v>155</v>
      </c>
      <c r="U712" s="879" t="s">
        <v>311</v>
      </c>
      <c r="V712" s="879"/>
      <c r="W712" s="118" t="s">
        <v>14</v>
      </c>
      <c r="X712" s="919" t="s">
        <v>244</v>
      </c>
      <c r="Y712" s="920" t="s">
        <v>21</v>
      </c>
      <c r="Z712" s="882" t="s">
        <v>53</v>
      </c>
      <c r="AA712" s="883" t="s">
        <v>331</v>
      </c>
      <c r="AB712" s="883" t="s">
        <v>274</v>
      </c>
      <c r="AC712" s="875" t="s">
        <v>18</v>
      </c>
      <c r="AD712" s="128" t="str">
        <f t="shared" si="424"/>
        <v>710_73_1375_5_111_11_A</v>
      </c>
      <c r="AE712" s="118"/>
      <c r="AF712" s="884" t="str">
        <f t="shared" si="425"/>
        <v>710_73_1375_5_111_11  Grundriss Planausschnitt 1 - Achse A-D / 1-6</v>
      </c>
    </row>
    <row r="713" spans="1:32" s="885" customFormat="1" ht="12.75" customHeight="1" x14ac:dyDescent="0.25">
      <c r="A713" s="874">
        <v>710</v>
      </c>
      <c r="B713" s="791">
        <v>73</v>
      </c>
      <c r="C713" s="875" t="s">
        <v>59</v>
      </c>
      <c r="D713" s="875" t="s">
        <v>98</v>
      </c>
      <c r="E713" s="875" t="s">
        <v>114</v>
      </c>
      <c r="F713" s="875" t="s">
        <v>108</v>
      </c>
      <c r="G713" s="951" t="s">
        <v>56</v>
      </c>
      <c r="H713" s="918">
        <v>44070</v>
      </c>
      <c r="I713" s="964" t="s">
        <v>1556</v>
      </c>
      <c r="J713" s="856" t="s">
        <v>904</v>
      </c>
      <c r="K713" s="118" t="s">
        <v>26</v>
      </c>
      <c r="L713" s="118" t="s">
        <v>904</v>
      </c>
      <c r="M713" s="859">
        <v>44113</v>
      </c>
      <c r="N713" s="859">
        <v>44071</v>
      </c>
      <c r="O713" s="919"/>
      <c r="P713" s="959" t="s">
        <v>101</v>
      </c>
      <c r="Q713" s="878" t="s">
        <v>102</v>
      </c>
      <c r="R713" s="878" t="s">
        <v>103</v>
      </c>
      <c r="S713" s="879" t="s">
        <v>248</v>
      </c>
      <c r="T713" s="879" t="s">
        <v>155</v>
      </c>
      <c r="U713" s="879" t="s">
        <v>311</v>
      </c>
      <c r="V713" s="879"/>
      <c r="W713" s="118" t="s">
        <v>14</v>
      </c>
      <c r="X713" s="919" t="s">
        <v>244</v>
      </c>
      <c r="Y713" s="920" t="s">
        <v>21</v>
      </c>
      <c r="Z713" s="882" t="s">
        <v>53</v>
      </c>
      <c r="AA713" s="883" t="s">
        <v>331</v>
      </c>
      <c r="AB713" s="883" t="s">
        <v>274</v>
      </c>
      <c r="AC713" s="875" t="s">
        <v>18</v>
      </c>
      <c r="AD713" s="128" t="str">
        <f t="shared" si="424"/>
        <v>710_73_1375_5_111_11_B</v>
      </c>
      <c r="AE713" s="118"/>
      <c r="AF713" s="884" t="str">
        <f t="shared" si="425"/>
        <v>710_73_1375_5_111_11  Grundriss Planausschnitt 1 - Achse A-D / 1-6</v>
      </c>
    </row>
    <row r="714" spans="1:32" s="184" customFormat="1" ht="12.75" customHeight="1" x14ac:dyDescent="0.25">
      <c r="A714" s="28">
        <v>710</v>
      </c>
      <c r="B714" s="13">
        <v>73</v>
      </c>
      <c r="C714" s="7" t="s">
        <v>59</v>
      </c>
      <c r="D714" s="7" t="s">
        <v>98</v>
      </c>
      <c r="E714" s="7" t="s">
        <v>114</v>
      </c>
      <c r="F714" s="7" t="s">
        <v>108</v>
      </c>
      <c r="G714" s="932" t="s">
        <v>54</v>
      </c>
      <c r="H714" s="911">
        <v>44489</v>
      </c>
      <c r="I714" s="854" t="s">
        <v>1557</v>
      </c>
      <c r="J714" s="185" t="s">
        <v>904</v>
      </c>
      <c r="K714" s="5" t="s">
        <v>26</v>
      </c>
      <c r="L714" s="5" t="s">
        <v>904</v>
      </c>
      <c r="M714" s="135">
        <v>44537</v>
      </c>
      <c r="N714" s="135">
        <v>44592</v>
      </c>
      <c r="O714" s="38"/>
      <c r="P714" s="538" t="s">
        <v>101</v>
      </c>
      <c r="Q714" s="8" t="s">
        <v>102</v>
      </c>
      <c r="R714" s="8" t="s">
        <v>103</v>
      </c>
      <c r="S714" s="17" t="s">
        <v>248</v>
      </c>
      <c r="T714" s="17" t="s">
        <v>155</v>
      </c>
      <c r="U714" s="17" t="s">
        <v>311</v>
      </c>
      <c r="V714" s="17"/>
      <c r="W714" s="5" t="s">
        <v>14</v>
      </c>
      <c r="X714" s="38" t="s">
        <v>244</v>
      </c>
      <c r="Y714" s="15" t="s">
        <v>21</v>
      </c>
      <c r="Z714" s="3" t="s">
        <v>53</v>
      </c>
      <c r="AA714" s="4" t="s">
        <v>331</v>
      </c>
      <c r="AB714" s="4" t="s">
        <v>274</v>
      </c>
      <c r="AC714" s="7" t="s">
        <v>18</v>
      </c>
      <c r="AD714" s="6" t="str">
        <f t="shared" si="424"/>
        <v>710_73_1375_5_111_11_C</v>
      </c>
      <c r="AE714" s="5"/>
      <c r="AF714" s="45" t="str">
        <f t="shared" si="425"/>
        <v>710_73_1375_5_111_11  Grundriss Planausschnitt 1 - Achse A-D / 1-6</v>
      </c>
    </row>
    <row r="715" spans="1:32" s="885" customFormat="1" ht="12.75" customHeight="1" x14ac:dyDescent="0.25">
      <c r="A715" s="874">
        <v>710</v>
      </c>
      <c r="B715" s="791">
        <v>73</v>
      </c>
      <c r="C715" s="875" t="s">
        <v>59</v>
      </c>
      <c r="D715" s="875" t="s">
        <v>98</v>
      </c>
      <c r="E715" s="875" t="s">
        <v>114</v>
      </c>
      <c r="F715" s="875" t="s">
        <v>109</v>
      </c>
      <c r="G715" s="951" t="s">
        <v>19</v>
      </c>
      <c r="H715" s="918">
        <v>43794</v>
      </c>
      <c r="I715" s="964" t="s">
        <v>1556</v>
      </c>
      <c r="J715" s="856" t="s">
        <v>904</v>
      </c>
      <c r="K715" s="118" t="s">
        <v>26</v>
      </c>
      <c r="L715" s="118" t="s">
        <v>904</v>
      </c>
      <c r="M715" s="859"/>
      <c r="N715" s="859"/>
      <c r="O715" s="919"/>
      <c r="P715" s="959" t="s">
        <v>101</v>
      </c>
      <c r="Q715" s="878" t="s">
        <v>102</v>
      </c>
      <c r="R715" s="878" t="s">
        <v>103</v>
      </c>
      <c r="S715" s="879" t="s">
        <v>248</v>
      </c>
      <c r="T715" s="879" t="s">
        <v>155</v>
      </c>
      <c r="U715" s="879" t="s">
        <v>310</v>
      </c>
      <c r="V715" s="879"/>
      <c r="W715" s="118" t="s">
        <v>14</v>
      </c>
      <c r="X715" s="919" t="s">
        <v>244</v>
      </c>
      <c r="Y715" s="920" t="s">
        <v>21</v>
      </c>
      <c r="Z715" s="882" t="s">
        <v>53</v>
      </c>
      <c r="AA715" s="883" t="s">
        <v>331</v>
      </c>
      <c r="AB715" s="883" t="s">
        <v>274</v>
      </c>
      <c r="AC715" s="875" t="s">
        <v>18</v>
      </c>
      <c r="AD715" s="128" t="str">
        <f t="shared" si="424"/>
        <v>710_73_1375_5_111_12_A</v>
      </c>
      <c r="AE715" s="118"/>
      <c r="AF715" s="884" t="str">
        <f t="shared" si="425"/>
        <v>710_73_1375_5_111_12  Grundriss Planausschnitt 2 - Achse A-D / 5-8</v>
      </c>
    </row>
    <row r="716" spans="1:32" s="885" customFormat="1" ht="12.75" customHeight="1" x14ac:dyDescent="0.25">
      <c r="A716" s="874">
        <v>710</v>
      </c>
      <c r="B716" s="791">
        <v>73</v>
      </c>
      <c r="C716" s="875" t="s">
        <v>59</v>
      </c>
      <c r="D716" s="875" t="s">
        <v>98</v>
      </c>
      <c r="E716" s="875" t="s">
        <v>114</v>
      </c>
      <c r="F716" s="875" t="s">
        <v>109</v>
      </c>
      <c r="G716" s="951" t="s">
        <v>56</v>
      </c>
      <c r="H716" s="918">
        <v>44070</v>
      </c>
      <c r="I716" s="964" t="s">
        <v>1556</v>
      </c>
      <c r="J716" s="856" t="s">
        <v>904</v>
      </c>
      <c r="K716" s="118" t="s">
        <v>26</v>
      </c>
      <c r="L716" s="118" t="s">
        <v>904</v>
      </c>
      <c r="M716" s="859">
        <v>44113</v>
      </c>
      <c r="N716" s="859">
        <v>44071</v>
      </c>
      <c r="O716" s="919"/>
      <c r="P716" s="959" t="s">
        <v>101</v>
      </c>
      <c r="Q716" s="878" t="s">
        <v>102</v>
      </c>
      <c r="R716" s="878" t="s">
        <v>103</v>
      </c>
      <c r="S716" s="879" t="s">
        <v>248</v>
      </c>
      <c r="T716" s="879" t="s">
        <v>155</v>
      </c>
      <c r="U716" s="879" t="s">
        <v>310</v>
      </c>
      <c r="V716" s="879"/>
      <c r="W716" s="118" t="s">
        <v>14</v>
      </c>
      <c r="X716" s="919" t="s">
        <v>244</v>
      </c>
      <c r="Y716" s="920" t="s">
        <v>21</v>
      </c>
      <c r="Z716" s="882" t="s">
        <v>53</v>
      </c>
      <c r="AA716" s="883" t="s">
        <v>331</v>
      </c>
      <c r="AB716" s="883" t="s">
        <v>274</v>
      </c>
      <c r="AC716" s="875" t="s">
        <v>18</v>
      </c>
      <c r="AD716" s="128" t="str">
        <f t="shared" si="424"/>
        <v>710_73_1375_5_111_12_B</v>
      </c>
      <c r="AE716" s="118"/>
      <c r="AF716" s="884" t="str">
        <f t="shared" si="425"/>
        <v>710_73_1375_5_111_12  Grundriss Planausschnitt 2 - Achse A-D / 5-8</v>
      </c>
    </row>
    <row r="717" spans="1:32" s="184" customFormat="1" ht="12.75" customHeight="1" x14ac:dyDescent="0.25">
      <c r="A717" s="28">
        <v>710</v>
      </c>
      <c r="B717" s="13">
        <v>73</v>
      </c>
      <c r="C717" s="7" t="s">
        <v>59</v>
      </c>
      <c r="D717" s="7" t="s">
        <v>98</v>
      </c>
      <c r="E717" s="7" t="s">
        <v>114</v>
      </c>
      <c r="F717" s="7" t="s">
        <v>109</v>
      </c>
      <c r="G717" s="932" t="s">
        <v>54</v>
      </c>
      <c r="H717" s="911">
        <v>44489</v>
      </c>
      <c r="I717" s="854" t="s">
        <v>1557</v>
      </c>
      <c r="J717" s="185" t="s">
        <v>904</v>
      </c>
      <c r="K717" s="5" t="s">
        <v>26</v>
      </c>
      <c r="L717" s="5" t="s">
        <v>904</v>
      </c>
      <c r="M717" s="135">
        <v>44537</v>
      </c>
      <c r="N717" s="135">
        <v>44592</v>
      </c>
      <c r="O717" s="38"/>
      <c r="P717" s="538" t="s">
        <v>101</v>
      </c>
      <c r="Q717" s="8" t="s">
        <v>102</v>
      </c>
      <c r="R717" s="8" t="s">
        <v>103</v>
      </c>
      <c r="S717" s="17" t="s">
        <v>248</v>
      </c>
      <c r="T717" s="17" t="s">
        <v>155</v>
      </c>
      <c r="U717" s="17" t="s">
        <v>310</v>
      </c>
      <c r="V717" s="17"/>
      <c r="W717" s="5" t="s">
        <v>14</v>
      </c>
      <c r="X717" s="38" t="s">
        <v>244</v>
      </c>
      <c r="Y717" s="15" t="s">
        <v>21</v>
      </c>
      <c r="Z717" s="3" t="s">
        <v>53</v>
      </c>
      <c r="AA717" s="4" t="s">
        <v>331</v>
      </c>
      <c r="AB717" s="4" t="s">
        <v>274</v>
      </c>
      <c r="AC717" s="7" t="s">
        <v>18</v>
      </c>
      <c r="AD717" s="6" t="str">
        <f t="shared" si="424"/>
        <v>710_73_1375_5_111_12_C</v>
      </c>
      <c r="AE717" s="5"/>
      <c r="AF717" s="45" t="str">
        <f t="shared" si="425"/>
        <v>710_73_1375_5_111_12  Grundriss Planausschnitt 2 - Achse A-D / 5-8</v>
      </c>
    </row>
    <row r="718" spans="1:32" s="885" customFormat="1" ht="12.75" customHeight="1" x14ac:dyDescent="0.25">
      <c r="A718" s="874">
        <v>710</v>
      </c>
      <c r="B718" s="791">
        <v>73</v>
      </c>
      <c r="C718" s="875" t="s">
        <v>59</v>
      </c>
      <c r="D718" s="875" t="s">
        <v>98</v>
      </c>
      <c r="E718" s="875" t="s">
        <v>96</v>
      </c>
      <c r="F718" s="875" t="s">
        <v>25</v>
      </c>
      <c r="G718" s="951" t="s">
        <v>19</v>
      </c>
      <c r="H718" s="918">
        <v>43794</v>
      </c>
      <c r="I718" s="964" t="s">
        <v>1556</v>
      </c>
      <c r="J718" s="856" t="s">
        <v>904</v>
      </c>
      <c r="K718" s="118" t="s">
        <v>26</v>
      </c>
      <c r="L718" s="118" t="s">
        <v>904</v>
      </c>
      <c r="M718" s="859"/>
      <c r="N718" s="859"/>
      <c r="O718" s="919"/>
      <c r="P718" s="959" t="s">
        <v>101</v>
      </c>
      <c r="Q718" s="878" t="s">
        <v>102</v>
      </c>
      <c r="R718" s="878" t="s">
        <v>103</v>
      </c>
      <c r="S718" s="879" t="s">
        <v>248</v>
      </c>
      <c r="T718" s="879" t="s">
        <v>155</v>
      </c>
      <c r="U718" s="879" t="s">
        <v>148</v>
      </c>
      <c r="V718" s="879"/>
      <c r="W718" s="118" t="s">
        <v>14</v>
      </c>
      <c r="X718" s="919" t="s">
        <v>244</v>
      </c>
      <c r="Y718" s="920" t="s">
        <v>21</v>
      </c>
      <c r="Z718" s="882" t="s">
        <v>32</v>
      </c>
      <c r="AA718" s="883" t="s">
        <v>331</v>
      </c>
      <c r="AB718" s="883" t="s">
        <v>274</v>
      </c>
      <c r="AC718" s="875" t="s">
        <v>34</v>
      </c>
      <c r="AD718" s="128" t="str">
        <f t="shared" si="424"/>
        <v>710_73_1375_5_311_01_A</v>
      </c>
      <c r="AE718" s="118"/>
      <c r="AF718" s="884" t="str">
        <f t="shared" si="425"/>
        <v>710_73_1375_5_311_01  Schema</v>
      </c>
    </row>
    <row r="719" spans="1:32" s="885" customFormat="1" ht="12.75" customHeight="1" x14ac:dyDescent="0.25">
      <c r="A719" s="874">
        <v>710</v>
      </c>
      <c r="B719" s="791">
        <v>73</v>
      </c>
      <c r="C719" s="875" t="s">
        <v>59</v>
      </c>
      <c r="D719" s="875" t="s">
        <v>98</v>
      </c>
      <c r="E719" s="875" t="s">
        <v>96</v>
      </c>
      <c r="F719" s="875" t="s">
        <v>25</v>
      </c>
      <c r="G719" s="951" t="s">
        <v>56</v>
      </c>
      <c r="H719" s="918">
        <v>44070</v>
      </c>
      <c r="I719" s="964" t="s">
        <v>1556</v>
      </c>
      <c r="J719" s="856" t="s">
        <v>904</v>
      </c>
      <c r="K719" s="118" t="s">
        <v>26</v>
      </c>
      <c r="L719" s="118" t="s">
        <v>904</v>
      </c>
      <c r="M719" s="859">
        <v>44113</v>
      </c>
      <c r="N719" s="859">
        <v>44071</v>
      </c>
      <c r="O719" s="919"/>
      <c r="P719" s="959" t="s">
        <v>101</v>
      </c>
      <c r="Q719" s="878" t="s">
        <v>102</v>
      </c>
      <c r="R719" s="878" t="s">
        <v>103</v>
      </c>
      <c r="S719" s="879" t="s">
        <v>248</v>
      </c>
      <c r="T719" s="879" t="s">
        <v>155</v>
      </c>
      <c r="U719" s="879" t="s">
        <v>148</v>
      </c>
      <c r="V719" s="879"/>
      <c r="W719" s="118" t="s">
        <v>14</v>
      </c>
      <c r="X719" s="919" t="s">
        <v>244</v>
      </c>
      <c r="Y719" s="920" t="s">
        <v>21</v>
      </c>
      <c r="Z719" s="882" t="s">
        <v>32</v>
      </c>
      <c r="AA719" s="883" t="s">
        <v>331</v>
      </c>
      <c r="AB719" s="883" t="s">
        <v>274</v>
      </c>
      <c r="AC719" s="875" t="s">
        <v>34</v>
      </c>
      <c r="AD719" s="128" t="str">
        <f t="shared" si="424"/>
        <v>710_73_1375_5_311_01_B</v>
      </c>
      <c r="AE719" s="118"/>
      <c r="AF719" s="884" t="str">
        <f t="shared" si="425"/>
        <v>710_73_1375_5_311_01  Schema</v>
      </c>
    </row>
    <row r="720" spans="1:32" s="885" customFormat="1" ht="12.75" customHeight="1" x14ac:dyDescent="0.25">
      <c r="A720" s="874">
        <v>710</v>
      </c>
      <c r="B720" s="791">
        <v>73</v>
      </c>
      <c r="C720" s="875" t="s">
        <v>59</v>
      </c>
      <c r="D720" s="875" t="s">
        <v>98</v>
      </c>
      <c r="E720" s="875" t="s">
        <v>96</v>
      </c>
      <c r="F720" s="875" t="s">
        <v>25</v>
      </c>
      <c r="G720" s="951" t="s">
        <v>54</v>
      </c>
      <c r="H720" s="918">
        <v>44489</v>
      </c>
      <c r="I720" s="964" t="s">
        <v>1556</v>
      </c>
      <c r="J720" s="856" t="s">
        <v>904</v>
      </c>
      <c r="K720" s="118" t="s">
        <v>26</v>
      </c>
      <c r="L720" s="118" t="s">
        <v>904</v>
      </c>
      <c r="M720" s="859">
        <v>44537</v>
      </c>
      <c r="N720" s="859">
        <v>44592</v>
      </c>
      <c r="O720" s="919"/>
      <c r="P720" s="959" t="s">
        <v>101</v>
      </c>
      <c r="Q720" s="878" t="s">
        <v>102</v>
      </c>
      <c r="R720" s="878" t="s">
        <v>103</v>
      </c>
      <c r="S720" s="879" t="s">
        <v>248</v>
      </c>
      <c r="T720" s="879" t="s">
        <v>155</v>
      </c>
      <c r="U720" s="879" t="s">
        <v>148</v>
      </c>
      <c r="V720" s="879"/>
      <c r="W720" s="118" t="s">
        <v>14</v>
      </c>
      <c r="X720" s="919" t="s">
        <v>244</v>
      </c>
      <c r="Y720" s="920" t="s">
        <v>21</v>
      </c>
      <c r="Z720" s="882" t="s">
        <v>32</v>
      </c>
      <c r="AA720" s="883" t="s">
        <v>331</v>
      </c>
      <c r="AB720" s="883" t="s">
        <v>274</v>
      </c>
      <c r="AC720" s="875" t="s">
        <v>34</v>
      </c>
      <c r="AD720" s="128" t="str">
        <f t="shared" ref="AD720" si="428">IF(A720="","",A720&amp;"_"&amp;B720&amp;"_"&amp;C720&amp;"_"&amp;D720&amp;"_"&amp;E720&amp;"_"&amp;F720&amp;"_"&amp;G720)</f>
        <v>710_73_1375_5_311_01_C</v>
      </c>
      <c r="AE720" s="118"/>
      <c r="AF720" s="884" t="str">
        <f t="shared" ref="AF720" si="429">IF(A720="","",A720&amp;"_"&amp;B720&amp;"_"&amp;C720&amp;"_"&amp;D720&amp;"_"&amp;E720&amp;"_"&amp;F720&amp;"  "&amp;U720)</f>
        <v>710_73_1375_5_311_01  Schema</v>
      </c>
    </row>
    <row r="721" spans="1:32" s="184" customFormat="1" ht="12.75" customHeight="1" x14ac:dyDescent="0.25">
      <c r="A721" s="28">
        <v>710</v>
      </c>
      <c r="B721" s="13">
        <v>73</v>
      </c>
      <c r="C721" s="7" t="s">
        <v>59</v>
      </c>
      <c r="D721" s="7" t="s">
        <v>98</v>
      </c>
      <c r="E721" s="7" t="s">
        <v>96</v>
      </c>
      <c r="F721" s="7" t="s">
        <v>25</v>
      </c>
      <c r="G721" s="932" t="s">
        <v>752</v>
      </c>
      <c r="H721" s="911">
        <v>44985</v>
      </c>
      <c r="I721" s="854" t="s">
        <v>1557</v>
      </c>
      <c r="J721" s="185" t="s">
        <v>904</v>
      </c>
      <c r="K721" s="5" t="s">
        <v>26</v>
      </c>
      <c r="L721" s="5" t="s">
        <v>904</v>
      </c>
      <c r="M721" s="135">
        <v>44995</v>
      </c>
      <c r="N721" s="859"/>
      <c r="O721" s="38"/>
      <c r="P721" s="538" t="s">
        <v>101</v>
      </c>
      <c r="Q721" s="8" t="s">
        <v>102</v>
      </c>
      <c r="R721" s="8" t="s">
        <v>103</v>
      </c>
      <c r="S721" s="17" t="s">
        <v>248</v>
      </c>
      <c r="T721" s="17" t="s">
        <v>155</v>
      </c>
      <c r="U721" s="17" t="s">
        <v>148</v>
      </c>
      <c r="V721" s="17"/>
      <c r="W721" s="5" t="s">
        <v>14</v>
      </c>
      <c r="X721" s="38" t="s">
        <v>244</v>
      </c>
      <c r="Y721" s="15" t="s">
        <v>21</v>
      </c>
      <c r="Z721" s="3" t="s">
        <v>32</v>
      </c>
      <c r="AA721" s="4" t="s">
        <v>331</v>
      </c>
      <c r="AB721" s="4" t="s">
        <v>274</v>
      </c>
      <c r="AC721" s="7" t="s">
        <v>34</v>
      </c>
      <c r="AD721" s="6" t="str">
        <f t="shared" si="424"/>
        <v>710_73_1375_5_311_01_D</v>
      </c>
      <c r="AE721" s="5"/>
      <c r="AF721" s="45" t="str">
        <f t="shared" si="425"/>
        <v>710_73_1375_5_311_01  Schema</v>
      </c>
    </row>
    <row r="722" spans="1:32" s="184" customFormat="1" ht="12.75" customHeight="1" x14ac:dyDescent="0.25">
      <c r="A722" s="28"/>
      <c r="B722" s="13"/>
      <c r="C722" s="7"/>
      <c r="D722" s="7"/>
      <c r="E722" s="7"/>
      <c r="F722" s="7"/>
      <c r="G722" s="932"/>
      <c r="H722" s="911"/>
      <c r="I722" s="160"/>
      <c r="J722" s="185"/>
      <c r="K722" s="5"/>
      <c r="L722" s="5"/>
      <c r="M722" s="101"/>
      <c r="N722" s="5"/>
      <c r="O722" s="38"/>
      <c r="P722" s="538"/>
      <c r="Q722" s="8"/>
      <c r="R722" s="8"/>
      <c r="S722" s="17"/>
      <c r="T722" s="17"/>
      <c r="U722" s="17"/>
      <c r="V722" s="17"/>
      <c r="W722" s="5"/>
      <c r="X722" s="38"/>
      <c r="Y722" s="15"/>
      <c r="Z722" s="3"/>
      <c r="AA722" s="4"/>
      <c r="AB722" s="4"/>
      <c r="AC722" s="7"/>
      <c r="AD722" s="6"/>
      <c r="AE722" s="5"/>
      <c r="AF722" s="45"/>
    </row>
    <row r="723" spans="1:32" s="885" customFormat="1" ht="12.75" customHeight="1" x14ac:dyDescent="0.25">
      <c r="A723" s="874">
        <v>710</v>
      </c>
      <c r="B723" s="791">
        <v>73</v>
      </c>
      <c r="C723" s="875" t="s">
        <v>59</v>
      </c>
      <c r="D723" s="875" t="s">
        <v>98</v>
      </c>
      <c r="E723" s="875" t="s">
        <v>177</v>
      </c>
      <c r="F723" s="875" t="s">
        <v>279</v>
      </c>
      <c r="G723" s="951" t="s">
        <v>19</v>
      </c>
      <c r="H723" s="918">
        <v>43794</v>
      </c>
      <c r="I723" s="964" t="s">
        <v>1556</v>
      </c>
      <c r="J723" s="856" t="s">
        <v>904</v>
      </c>
      <c r="K723" s="118" t="s">
        <v>26</v>
      </c>
      <c r="L723" s="118" t="s">
        <v>904</v>
      </c>
      <c r="M723" s="859"/>
      <c r="N723" s="859"/>
      <c r="O723" s="919"/>
      <c r="P723" s="959" t="s">
        <v>101</v>
      </c>
      <c r="Q723" s="878" t="s">
        <v>102</v>
      </c>
      <c r="R723" s="878" t="s">
        <v>103</v>
      </c>
      <c r="S723" s="879" t="s">
        <v>248</v>
      </c>
      <c r="T723" s="879" t="s">
        <v>156</v>
      </c>
      <c r="U723" s="879" t="s">
        <v>309</v>
      </c>
      <c r="V723" s="879"/>
      <c r="W723" s="118" t="s">
        <v>14</v>
      </c>
      <c r="X723" s="919" t="s">
        <v>244</v>
      </c>
      <c r="Y723" s="920" t="s">
        <v>21</v>
      </c>
      <c r="Z723" s="882" t="s">
        <v>30</v>
      </c>
      <c r="AA723" s="883" t="s">
        <v>331</v>
      </c>
      <c r="AB723" s="883" t="s">
        <v>274</v>
      </c>
      <c r="AC723" s="875" t="s">
        <v>18</v>
      </c>
      <c r="AD723" s="128" t="str">
        <f t="shared" ref="AD723:AD736" si="430">IF(A723="","",A723&amp;"_"&amp;B723&amp;"_"&amp;C723&amp;"_"&amp;D723&amp;"_"&amp;E723&amp;"_"&amp;F723&amp;"_"&amp;G723)</f>
        <v>710_73_1375_5_112_10_A</v>
      </c>
      <c r="AE723" s="118"/>
      <c r="AF723" s="884" t="str">
        <f t="shared" ref="AF723:AF736" si="431">IF(A723="","",A723&amp;"_"&amp;B723&amp;"_"&amp;C723&amp;"_"&amp;D723&amp;"_"&amp;E723&amp;"_"&amp;F723&amp;"  "&amp;U723)</f>
        <v>710_73_1375_5_112_10  Grundriss Übersichtsplan</v>
      </c>
    </row>
    <row r="724" spans="1:32" s="885" customFormat="1" ht="12.75" customHeight="1" x14ac:dyDescent="0.25">
      <c r="A724" s="874">
        <v>710</v>
      </c>
      <c r="B724" s="791">
        <v>73</v>
      </c>
      <c r="C724" s="875" t="s">
        <v>59</v>
      </c>
      <c r="D724" s="875" t="s">
        <v>98</v>
      </c>
      <c r="E724" s="875" t="s">
        <v>177</v>
      </c>
      <c r="F724" s="875" t="s">
        <v>279</v>
      </c>
      <c r="G724" s="951" t="s">
        <v>56</v>
      </c>
      <c r="H724" s="918">
        <v>44070</v>
      </c>
      <c r="I724" s="964" t="s">
        <v>1556</v>
      </c>
      <c r="J724" s="856" t="s">
        <v>904</v>
      </c>
      <c r="K724" s="118" t="s">
        <v>26</v>
      </c>
      <c r="L724" s="118" t="s">
        <v>904</v>
      </c>
      <c r="M724" s="859">
        <v>44113</v>
      </c>
      <c r="N724" s="859">
        <v>44071</v>
      </c>
      <c r="O724" s="919"/>
      <c r="P724" s="959" t="s">
        <v>101</v>
      </c>
      <c r="Q724" s="878" t="s">
        <v>102</v>
      </c>
      <c r="R724" s="878" t="s">
        <v>103</v>
      </c>
      <c r="S724" s="879" t="s">
        <v>248</v>
      </c>
      <c r="T724" s="879" t="s">
        <v>156</v>
      </c>
      <c r="U724" s="879" t="s">
        <v>309</v>
      </c>
      <c r="V724" s="879"/>
      <c r="W724" s="118" t="s">
        <v>14</v>
      </c>
      <c r="X724" s="919" t="s">
        <v>244</v>
      </c>
      <c r="Y724" s="920" t="s">
        <v>21</v>
      </c>
      <c r="Z724" s="882" t="s">
        <v>30</v>
      </c>
      <c r="AA724" s="883" t="s">
        <v>331</v>
      </c>
      <c r="AB724" s="883" t="s">
        <v>274</v>
      </c>
      <c r="AC724" s="875" t="s">
        <v>18</v>
      </c>
      <c r="AD724" s="128" t="str">
        <f t="shared" si="430"/>
        <v>710_73_1375_5_112_10_B</v>
      </c>
      <c r="AE724" s="118"/>
      <c r="AF724" s="884" t="str">
        <f t="shared" si="431"/>
        <v>710_73_1375_5_112_10  Grundriss Übersichtsplan</v>
      </c>
    </row>
    <row r="725" spans="1:32" s="885" customFormat="1" ht="12.75" customHeight="1" x14ac:dyDescent="0.25">
      <c r="A725" s="874">
        <v>710</v>
      </c>
      <c r="B725" s="791">
        <v>73</v>
      </c>
      <c r="C725" s="875" t="s">
        <v>59</v>
      </c>
      <c r="D725" s="875" t="s">
        <v>98</v>
      </c>
      <c r="E725" s="875" t="s">
        <v>177</v>
      </c>
      <c r="F725" s="875" t="s">
        <v>279</v>
      </c>
      <c r="G725" s="951" t="s">
        <v>54</v>
      </c>
      <c r="H725" s="918">
        <v>44489</v>
      </c>
      <c r="I725" s="964" t="s">
        <v>1556</v>
      </c>
      <c r="J725" s="856" t="s">
        <v>904</v>
      </c>
      <c r="K725" s="118" t="s">
        <v>26</v>
      </c>
      <c r="L725" s="118" t="s">
        <v>904</v>
      </c>
      <c r="M725" s="859">
        <v>44537</v>
      </c>
      <c r="N725" s="859">
        <v>44592</v>
      </c>
      <c r="O725" s="919"/>
      <c r="P725" s="959" t="s">
        <v>101</v>
      </c>
      <c r="Q725" s="878" t="s">
        <v>102</v>
      </c>
      <c r="R725" s="878" t="s">
        <v>103</v>
      </c>
      <c r="S725" s="879" t="s">
        <v>248</v>
      </c>
      <c r="T725" s="879" t="s">
        <v>156</v>
      </c>
      <c r="U725" s="879" t="s">
        <v>309</v>
      </c>
      <c r="V725" s="879"/>
      <c r="W725" s="118" t="s">
        <v>14</v>
      </c>
      <c r="X725" s="919" t="s">
        <v>244</v>
      </c>
      <c r="Y725" s="920" t="s">
        <v>21</v>
      </c>
      <c r="Z725" s="882" t="s">
        <v>30</v>
      </c>
      <c r="AA725" s="883" t="s">
        <v>331</v>
      </c>
      <c r="AB725" s="883" t="s">
        <v>274</v>
      </c>
      <c r="AC725" s="875" t="s">
        <v>18</v>
      </c>
      <c r="AD725" s="128" t="str">
        <f t="shared" ref="AD725" si="432">IF(A725="","",A725&amp;"_"&amp;B725&amp;"_"&amp;C725&amp;"_"&amp;D725&amp;"_"&amp;E725&amp;"_"&amp;F725&amp;"_"&amp;G725)</f>
        <v>710_73_1375_5_112_10_C</v>
      </c>
      <c r="AE725" s="118"/>
      <c r="AF725" s="884" t="str">
        <f t="shared" ref="AF725" si="433">IF(A725="","",A725&amp;"_"&amp;B725&amp;"_"&amp;C725&amp;"_"&amp;D725&amp;"_"&amp;E725&amp;"_"&amp;F725&amp;"  "&amp;U725)</f>
        <v>710_73_1375_5_112_10  Grundriss Übersichtsplan</v>
      </c>
    </row>
    <row r="726" spans="1:32" s="184" customFormat="1" ht="12.75" customHeight="1" x14ac:dyDescent="0.25">
      <c r="A726" s="28">
        <v>710</v>
      </c>
      <c r="B726" s="13">
        <v>73</v>
      </c>
      <c r="C726" s="7" t="s">
        <v>59</v>
      </c>
      <c r="D726" s="7" t="s">
        <v>98</v>
      </c>
      <c r="E726" s="7" t="s">
        <v>177</v>
      </c>
      <c r="F726" s="7" t="s">
        <v>279</v>
      </c>
      <c r="G726" s="932" t="s">
        <v>752</v>
      </c>
      <c r="H726" s="911">
        <v>44985</v>
      </c>
      <c r="I726" s="854" t="s">
        <v>1557</v>
      </c>
      <c r="J726" s="185" t="s">
        <v>904</v>
      </c>
      <c r="K726" s="5" t="s">
        <v>26</v>
      </c>
      <c r="L726" s="5" t="s">
        <v>904</v>
      </c>
      <c r="M726" s="135">
        <v>44995</v>
      </c>
      <c r="N726" s="859"/>
      <c r="O726" s="38"/>
      <c r="P726" s="538" t="s">
        <v>101</v>
      </c>
      <c r="Q726" s="8" t="s">
        <v>102</v>
      </c>
      <c r="R726" s="8" t="s">
        <v>103</v>
      </c>
      <c r="S726" s="17" t="s">
        <v>248</v>
      </c>
      <c r="T726" s="17" t="s">
        <v>156</v>
      </c>
      <c r="U726" s="17" t="s">
        <v>309</v>
      </c>
      <c r="V726" s="17"/>
      <c r="W726" s="5" t="s">
        <v>14</v>
      </c>
      <c r="X726" s="38" t="s">
        <v>244</v>
      </c>
      <c r="Y726" s="15" t="s">
        <v>21</v>
      </c>
      <c r="Z726" s="3" t="s">
        <v>30</v>
      </c>
      <c r="AA726" s="4" t="s">
        <v>331</v>
      </c>
      <c r="AB726" s="4" t="s">
        <v>274</v>
      </c>
      <c r="AC726" s="7" t="s">
        <v>18</v>
      </c>
      <c r="AD726" s="6" t="str">
        <f t="shared" si="430"/>
        <v>710_73_1375_5_112_10_D</v>
      </c>
      <c r="AE726" s="5"/>
      <c r="AF726" s="45" t="str">
        <f t="shared" si="431"/>
        <v>710_73_1375_5_112_10  Grundriss Übersichtsplan</v>
      </c>
    </row>
    <row r="727" spans="1:32" s="885" customFormat="1" ht="12.75" customHeight="1" x14ac:dyDescent="0.25">
      <c r="A727" s="874">
        <v>710</v>
      </c>
      <c r="B727" s="791">
        <v>73</v>
      </c>
      <c r="C727" s="875" t="s">
        <v>59</v>
      </c>
      <c r="D727" s="875" t="s">
        <v>98</v>
      </c>
      <c r="E727" s="875" t="s">
        <v>177</v>
      </c>
      <c r="F727" s="875" t="s">
        <v>108</v>
      </c>
      <c r="G727" s="951" t="s">
        <v>19</v>
      </c>
      <c r="H727" s="918">
        <v>43794</v>
      </c>
      <c r="I727" s="964" t="s">
        <v>1556</v>
      </c>
      <c r="J727" s="856" t="s">
        <v>904</v>
      </c>
      <c r="K727" s="118" t="s">
        <v>26</v>
      </c>
      <c r="L727" s="118" t="s">
        <v>904</v>
      </c>
      <c r="M727" s="859"/>
      <c r="N727" s="859"/>
      <c r="O727" s="919"/>
      <c r="P727" s="959" t="s">
        <v>101</v>
      </c>
      <c r="Q727" s="878" t="s">
        <v>102</v>
      </c>
      <c r="R727" s="878" t="s">
        <v>103</v>
      </c>
      <c r="S727" s="879" t="s">
        <v>248</v>
      </c>
      <c r="T727" s="879" t="s">
        <v>156</v>
      </c>
      <c r="U727" s="879" t="s">
        <v>311</v>
      </c>
      <c r="V727" s="879"/>
      <c r="W727" s="118" t="s">
        <v>14</v>
      </c>
      <c r="X727" s="919" t="s">
        <v>244</v>
      </c>
      <c r="Y727" s="920" t="s">
        <v>21</v>
      </c>
      <c r="Z727" s="882" t="s">
        <v>53</v>
      </c>
      <c r="AA727" s="883" t="s">
        <v>331</v>
      </c>
      <c r="AB727" s="883" t="s">
        <v>274</v>
      </c>
      <c r="AC727" s="875" t="s">
        <v>18</v>
      </c>
      <c r="AD727" s="128" t="str">
        <f t="shared" si="430"/>
        <v>710_73_1375_5_112_11_A</v>
      </c>
      <c r="AE727" s="118"/>
      <c r="AF727" s="884" t="str">
        <f t="shared" si="431"/>
        <v>710_73_1375_5_112_11  Grundriss Planausschnitt 1 - Achse A-D / 1-6</v>
      </c>
    </row>
    <row r="728" spans="1:32" s="885" customFormat="1" ht="12.75" customHeight="1" x14ac:dyDescent="0.25">
      <c r="A728" s="874">
        <v>710</v>
      </c>
      <c r="B728" s="791">
        <v>73</v>
      </c>
      <c r="C728" s="875" t="s">
        <v>59</v>
      </c>
      <c r="D728" s="875" t="s">
        <v>98</v>
      </c>
      <c r="E728" s="875" t="s">
        <v>177</v>
      </c>
      <c r="F728" s="875" t="s">
        <v>108</v>
      </c>
      <c r="G728" s="951" t="s">
        <v>56</v>
      </c>
      <c r="H728" s="918">
        <v>44070</v>
      </c>
      <c r="I728" s="964" t="s">
        <v>1556</v>
      </c>
      <c r="J728" s="856" t="s">
        <v>904</v>
      </c>
      <c r="K728" s="118" t="s">
        <v>26</v>
      </c>
      <c r="L728" s="118" t="s">
        <v>904</v>
      </c>
      <c r="M728" s="859">
        <v>44113</v>
      </c>
      <c r="N728" s="859">
        <v>44071</v>
      </c>
      <c r="O728" s="919"/>
      <c r="P728" s="959" t="s">
        <v>101</v>
      </c>
      <c r="Q728" s="878" t="s">
        <v>102</v>
      </c>
      <c r="R728" s="878" t="s">
        <v>103</v>
      </c>
      <c r="S728" s="879" t="s">
        <v>248</v>
      </c>
      <c r="T728" s="879" t="s">
        <v>156</v>
      </c>
      <c r="U728" s="879" t="s">
        <v>311</v>
      </c>
      <c r="V728" s="879"/>
      <c r="W728" s="118" t="s">
        <v>14</v>
      </c>
      <c r="X728" s="919" t="s">
        <v>244</v>
      </c>
      <c r="Y728" s="920" t="s">
        <v>21</v>
      </c>
      <c r="Z728" s="882" t="s">
        <v>53</v>
      </c>
      <c r="AA728" s="883" t="s">
        <v>331</v>
      </c>
      <c r="AB728" s="883" t="s">
        <v>274</v>
      </c>
      <c r="AC728" s="875" t="s">
        <v>18</v>
      </c>
      <c r="AD728" s="128" t="str">
        <f t="shared" si="430"/>
        <v>710_73_1375_5_112_11_B</v>
      </c>
      <c r="AE728" s="118"/>
      <c r="AF728" s="884" t="str">
        <f t="shared" si="431"/>
        <v>710_73_1375_5_112_11  Grundriss Planausschnitt 1 - Achse A-D / 1-6</v>
      </c>
    </row>
    <row r="729" spans="1:32" s="184" customFormat="1" ht="12.75" customHeight="1" x14ac:dyDescent="0.25">
      <c r="A729" s="28">
        <v>710</v>
      </c>
      <c r="B729" s="13">
        <v>73</v>
      </c>
      <c r="C729" s="7" t="s">
        <v>59</v>
      </c>
      <c r="D729" s="7" t="s">
        <v>98</v>
      </c>
      <c r="E729" s="7" t="s">
        <v>177</v>
      </c>
      <c r="F729" s="7" t="s">
        <v>108</v>
      </c>
      <c r="G729" s="932" t="s">
        <v>54</v>
      </c>
      <c r="H729" s="911">
        <v>44489</v>
      </c>
      <c r="I729" s="854" t="s">
        <v>1557</v>
      </c>
      <c r="J729" s="185" t="s">
        <v>904</v>
      </c>
      <c r="K729" s="5" t="s">
        <v>26</v>
      </c>
      <c r="L729" s="5" t="s">
        <v>904</v>
      </c>
      <c r="M729" s="135">
        <v>44537</v>
      </c>
      <c r="N729" s="135">
        <v>44592</v>
      </c>
      <c r="O729" s="38"/>
      <c r="P729" s="538" t="s">
        <v>101</v>
      </c>
      <c r="Q729" s="8" t="s">
        <v>102</v>
      </c>
      <c r="R729" s="8" t="s">
        <v>103</v>
      </c>
      <c r="S729" s="17" t="s">
        <v>248</v>
      </c>
      <c r="T729" s="17" t="s">
        <v>156</v>
      </c>
      <c r="U729" s="17" t="s">
        <v>311</v>
      </c>
      <c r="V729" s="17"/>
      <c r="W729" s="5" t="s">
        <v>14</v>
      </c>
      <c r="X729" s="38" t="s">
        <v>244</v>
      </c>
      <c r="Y729" s="15" t="s">
        <v>21</v>
      </c>
      <c r="Z729" s="3" t="s">
        <v>53</v>
      </c>
      <c r="AA729" s="4" t="s">
        <v>331</v>
      </c>
      <c r="AB729" s="4" t="s">
        <v>274</v>
      </c>
      <c r="AC729" s="7" t="s">
        <v>18</v>
      </c>
      <c r="AD729" s="6" t="str">
        <f t="shared" si="430"/>
        <v>710_73_1375_5_112_11_C</v>
      </c>
      <c r="AE729" s="5"/>
      <c r="AF729" s="45" t="str">
        <f t="shared" si="431"/>
        <v>710_73_1375_5_112_11  Grundriss Planausschnitt 1 - Achse A-D / 1-6</v>
      </c>
    </row>
    <row r="730" spans="1:32" s="885" customFormat="1" ht="12.75" customHeight="1" x14ac:dyDescent="0.25">
      <c r="A730" s="874">
        <v>710</v>
      </c>
      <c r="B730" s="791">
        <v>73</v>
      </c>
      <c r="C730" s="875" t="s">
        <v>59</v>
      </c>
      <c r="D730" s="875" t="s">
        <v>98</v>
      </c>
      <c r="E730" s="875" t="s">
        <v>177</v>
      </c>
      <c r="F730" s="875" t="s">
        <v>109</v>
      </c>
      <c r="G730" s="951" t="s">
        <v>19</v>
      </c>
      <c r="H730" s="918">
        <v>43794</v>
      </c>
      <c r="I730" s="964" t="s">
        <v>1556</v>
      </c>
      <c r="J730" s="856" t="s">
        <v>904</v>
      </c>
      <c r="K730" s="118" t="s">
        <v>26</v>
      </c>
      <c r="L730" s="118" t="s">
        <v>904</v>
      </c>
      <c r="M730" s="859"/>
      <c r="N730" s="859"/>
      <c r="O730" s="919"/>
      <c r="P730" s="959" t="s">
        <v>101</v>
      </c>
      <c r="Q730" s="878" t="s">
        <v>102</v>
      </c>
      <c r="R730" s="878" t="s">
        <v>103</v>
      </c>
      <c r="S730" s="879" t="s">
        <v>248</v>
      </c>
      <c r="T730" s="879" t="s">
        <v>156</v>
      </c>
      <c r="U730" s="879" t="s">
        <v>310</v>
      </c>
      <c r="V730" s="879"/>
      <c r="W730" s="118" t="s">
        <v>14</v>
      </c>
      <c r="X730" s="919" t="s">
        <v>244</v>
      </c>
      <c r="Y730" s="920" t="s">
        <v>21</v>
      </c>
      <c r="Z730" s="882" t="s">
        <v>53</v>
      </c>
      <c r="AA730" s="883" t="s">
        <v>331</v>
      </c>
      <c r="AB730" s="883" t="s">
        <v>274</v>
      </c>
      <c r="AC730" s="875" t="s">
        <v>18</v>
      </c>
      <c r="AD730" s="128" t="str">
        <f t="shared" si="430"/>
        <v>710_73_1375_5_112_12_A</v>
      </c>
      <c r="AE730" s="118"/>
      <c r="AF730" s="884" t="str">
        <f t="shared" si="431"/>
        <v>710_73_1375_5_112_12  Grundriss Planausschnitt 2 - Achse A-D / 5-8</v>
      </c>
    </row>
    <row r="731" spans="1:32" s="885" customFormat="1" ht="12.75" customHeight="1" x14ac:dyDescent="0.25">
      <c r="A731" s="874">
        <v>710</v>
      </c>
      <c r="B731" s="791">
        <v>73</v>
      </c>
      <c r="C731" s="875" t="s">
        <v>59</v>
      </c>
      <c r="D731" s="875" t="s">
        <v>98</v>
      </c>
      <c r="E731" s="875" t="s">
        <v>177</v>
      </c>
      <c r="F731" s="875" t="s">
        <v>109</v>
      </c>
      <c r="G731" s="951" t="s">
        <v>56</v>
      </c>
      <c r="H731" s="918">
        <v>44070</v>
      </c>
      <c r="I731" s="964" t="s">
        <v>1556</v>
      </c>
      <c r="J731" s="856" t="s">
        <v>904</v>
      </c>
      <c r="K731" s="118" t="s">
        <v>26</v>
      </c>
      <c r="L731" s="118" t="s">
        <v>904</v>
      </c>
      <c r="M731" s="859">
        <v>44113</v>
      </c>
      <c r="N731" s="859">
        <v>44071</v>
      </c>
      <c r="O731" s="919"/>
      <c r="P731" s="959" t="s">
        <v>101</v>
      </c>
      <c r="Q731" s="878" t="s">
        <v>102</v>
      </c>
      <c r="R731" s="878" t="s">
        <v>103</v>
      </c>
      <c r="S731" s="879" t="s">
        <v>248</v>
      </c>
      <c r="T731" s="879" t="s">
        <v>156</v>
      </c>
      <c r="U731" s="879" t="s">
        <v>310</v>
      </c>
      <c r="V731" s="879"/>
      <c r="W731" s="118" t="s">
        <v>14</v>
      </c>
      <c r="X731" s="919" t="s">
        <v>244</v>
      </c>
      <c r="Y731" s="920" t="s">
        <v>21</v>
      </c>
      <c r="Z731" s="882" t="s">
        <v>53</v>
      </c>
      <c r="AA731" s="883" t="s">
        <v>331</v>
      </c>
      <c r="AB731" s="883" t="s">
        <v>274</v>
      </c>
      <c r="AC731" s="875" t="s">
        <v>18</v>
      </c>
      <c r="AD731" s="128" t="str">
        <f t="shared" si="430"/>
        <v>710_73_1375_5_112_12_B</v>
      </c>
      <c r="AE731" s="118"/>
      <c r="AF731" s="884" t="str">
        <f t="shared" si="431"/>
        <v>710_73_1375_5_112_12  Grundriss Planausschnitt 2 - Achse A-D / 5-8</v>
      </c>
    </row>
    <row r="732" spans="1:32" s="184" customFormat="1" ht="12.75" customHeight="1" x14ac:dyDescent="0.25">
      <c r="A732" s="28">
        <v>710</v>
      </c>
      <c r="B732" s="13">
        <v>73</v>
      </c>
      <c r="C732" s="7" t="s">
        <v>59</v>
      </c>
      <c r="D732" s="7" t="s">
        <v>98</v>
      </c>
      <c r="E732" s="7" t="s">
        <v>177</v>
      </c>
      <c r="F732" s="7" t="s">
        <v>109</v>
      </c>
      <c r="G732" s="932" t="s">
        <v>54</v>
      </c>
      <c r="H732" s="911">
        <v>44489</v>
      </c>
      <c r="I732" s="854" t="s">
        <v>1557</v>
      </c>
      <c r="J732" s="185" t="s">
        <v>904</v>
      </c>
      <c r="K732" s="5" t="s">
        <v>26</v>
      </c>
      <c r="L732" s="5" t="s">
        <v>904</v>
      </c>
      <c r="M732" s="135">
        <v>44537</v>
      </c>
      <c r="N732" s="135">
        <v>44592</v>
      </c>
      <c r="O732" s="38"/>
      <c r="P732" s="538" t="s">
        <v>101</v>
      </c>
      <c r="Q732" s="8" t="s">
        <v>102</v>
      </c>
      <c r="R732" s="8" t="s">
        <v>103</v>
      </c>
      <c r="S732" s="17" t="s">
        <v>248</v>
      </c>
      <c r="T732" s="17" t="s">
        <v>156</v>
      </c>
      <c r="U732" s="17" t="s">
        <v>310</v>
      </c>
      <c r="V732" s="17"/>
      <c r="W732" s="5" t="s">
        <v>14</v>
      </c>
      <c r="X732" s="38" t="s">
        <v>244</v>
      </c>
      <c r="Y732" s="15" t="s">
        <v>21</v>
      </c>
      <c r="Z732" s="3" t="s">
        <v>53</v>
      </c>
      <c r="AA732" s="4" t="s">
        <v>331</v>
      </c>
      <c r="AB732" s="4" t="s">
        <v>274</v>
      </c>
      <c r="AC732" s="7" t="s">
        <v>18</v>
      </c>
      <c r="AD732" s="6" t="str">
        <f t="shared" si="430"/>
        <v>710_73_1375_5_112_12_C</v>
      </c>
      <c r="AE732" s="5"/>
      <c r="AF732" s="45" t="str">
        <f t="shared" si="431"/>
        <v>710_73_1375_5_112_12  Grundriss Planausschnitt 2 - Achse A-D / 5-8</v>
      </c>
    </row>
    <row r="733" spans="1:32" s="885" customFormat="1" ht="12.75" customHeight="1" x14ac:dyDescent="0.25">
      <c r="A733" s="874">
        <v>710</v>
      </c>
      <c r="B733" s="791">
        <v>73</v>
      </c>
      <c r="C733" s="875" t="s">
        <v>59</v>
      </c>
      <c r="D733" s="875" t="s">
        <v>98</v>
      </c>
      <c r="E733" s="875" t="s">
        <v>179</v>
      </c>
      <c r="F733" s="875" t="s">
        <v>25</v>
      </c>
      <c r="G733" s="951" t="s">
        <v>19</v>
      </c>
      <c r="H733" s="918">
        <v>43794</v>
      </c>
      <c r="I733" s="964" t="s">
        <v>1556</v>
      </c>
      <c r="J733" s="856" t="s">
        <v>904</v>
      </c>
      <c r="K733" s="118" t="s">
        <v>26</v>
      </c>
      <c r="L733" s="118" t="s">
        <v>904</v>
      </c>
      <c r="M733" s="859"/>
      <c r="N733" s="859"/>
      <c r="O733" s="919"/>
      <c r="P733" s="959" t="s">
        <v>101</v>
      </c>
      <c r="Q733" s="878" t="s">
        <v>102</v>
      </c>
      <c r="R733" s="878" t="s">
        <v>103</v>
      </c>
      <c r="S733" s="879" t="s">
        <v>248</v>
      </c>
      <c r="T733" s="879" t="s">
        <v>156</v>
      </c>
      <c r="U733" s="879" t="s">
        <v>148</v>
      </c>
      <c r="V733" s="879"/>
      <c r="W733" s="118" t="s">
        <v>14</v>
      </c>
      <c r="X733" s="919" t="s">
        <v>244</v>
      </c>
      <c r="Y733" s="920" t="s">
        <v>21</v>
      </c>
      <c r="Z733" s="882" t="s">
        <v>32</v>
      </c>
      <c r="AA733" s="883" t="s">
        <v>331</v>
      </c>
      <c r="AB733" s="883" t="s">
        <v>274</v>
      </c>
      <c r="AC733" s="875" t="s">
        <v>18</v>
      </c>
      <c r="AD733" s="128" t="str">
        <f t="shared" si="430"/>
        <v>710_73_1375_5_312_01_A</v>
      </c>
      <c r="AE733" s="118"/>
      <c r="AF733" s="884" t="str">
        <f t="shared" si="431"/>
        <v>710_73_1375_5_312_01  Schema</v>
      </c>
    </row>
    <row r="734" spans="1:32" s="885" customFormat="1" ht="12.75" customHeight="1" x14ac:dyDescent="0.25">
      <c r="A734" s="874">
        <v>710</v>
      </c>
      <c r="B734" s="791">
        <v>73</v>
      </c>
      <c r="C734" s="875" t="s">
        <v>59</v>
      </c>
      <c r="D734" s="875" t="s">
        <v>98</v>
      </c>
      <c r="E734" s="875" t="s">
        <v>179</v>
      </c>
      <c r="F734" s="875" t="s">
        <v>25</v>
      </c>
      <c r="G734" s="951" t="s">
        <v>56</v>
      </c>
      <c r="H734" s="918">
        <v>44070</v>
      </c>
      <c r="I734" s="964" t="s">
        <v>1556</v>
      </c>
      <c r="J734" s="856" t="s">
        <v>904</v>
      </c>
      <c r="K734" s="118" t="s">
        <v>26</v>
      </c>
      <c r="L734" s="118" t="s">
        <v>904</v>
      </c>
      <c r="M734" s="859">
        <v>44113</v>
      </c>
      <c r="N734" s="859">
        <v>44071</v>
      </c>
      <c r="O734" s="919"/>
      <c r="P734" s="959" t="s">
        <v>101</v>
      </c>
      <c r="Q734" s="878" t="s">
        <v>102</v>
      </c>
      <c r="R734" s="878" t="s">
        <v>103</v>
      </c>
      <c r="S734" s="879" t="s">
        <v>248</v>
      </c>
      <c r="T734" s="879" t="s">
        <v>156</v>
      </c>
      <c r="U734" s="879" t="s">
        <v>148</v>
      </c>
      <c r="V734" s="879"/>
      <c r="W734" s="118" t="s">
        <v>14</v>
      </c>
      <c r="X734" s="919" t="s">
        <v>244</v>
      </c>
      <c r="Y734" s="920" t="s">
        <v>21</v>
      </c>
      <c r="Z734" s="882" t="s">
        <v>32</v>
      </c>
      <c r="AA734" s="883" t="s">
        <v>331</v>
      </c>
      <c r="AB734" s="883" t="s">
        <v>274</v>
      </c>
      <c r="AC734" s="875" t="s">
        <v>18</v>
      </c>
      <c r="AD734" s="128" t="str">
        <f t="shared" si="430"/>
        <v>710_73_1375_5_312_01_B</v>
      </c>
      <c r="AE734" s="118"/>
      <c r="AF734" s="884" t="str">
        <f t="shared" si="431"/>
        <v>710_73_1375_5_312_01  Schema</v>
      </c>
    </row>
    <row r="735" spans="1:32" s="885" customFormat="1" ht="12.75" customHeight="1" x14ac:dyDescent="0.25">
      <c r="A735" s="874">
        <v>710</v>
      </c>
      <c r="B735" s="791">
        <v>73</v>
      </c>
      <c r="C735" s="875" t="s">
        <v>59</v>
      </c>
      <c r="D735" s="875" t="s">
        <v>98</v>
      </c>
      <c r="E735" s="875" t="s">
        <v>179</v>
      </c>
      <c r="F735" s="875" t="s">
        <v>25</v>
      </c>
      <c r="G735" s="951" t="s">
        <v>54</v>
      </c>
      <c r="H735" s="918">
        <v>44489</v>
      </c>
      <c r="I735" s="964" t="s">
        <v>1556</v>
      </c>
      <c r="J735" s="856" t="s">
        <v>904</v>
      </c>
      <c r="K735" s="118" t="s">
        <v>26</v>
      </c>
      <c r="L735" s="118" t="s">
        <v>904</v>
      </c>
      <c r="M735" s="859">
        <v>44537</v>
      </c>
      <c r="N735" s="859">
        <v>44592</v>
      </c>
      <c r="O735" s="919"/>
      <c r="P735" s="959" t="s">
        <v>101</v>
      </c>
      <c r="Q735" s="878" t="s">
        <v>102</v>
      </c>
      <c r="R735" s="878" t="s">
        <v>103</v>
      </c>
      <c r="S735" s="879" t="s">
        <v>248</v>
      </c>
      <c r="T735" s="879" t="s">
        <v>156</v>
      </c>
      <c r="U735" s="879" t="s">
        <v>148</v>
      </c>
      <c r="V735" s="879"/>
      <c r="W735" s="118" t="s">
        <v>14</v>
      </c>
      <c r="X735" s="919" t="s">
        <v>244</v>
      </c>
      <c r="Y735" s="920" t="s">
        <v>21</v>
      </c>
      <c r="Z735" s="882" t="s">
        <v>32</v>
      </c>
      <c r="AA735" s="883" t="s">
        <v>331</v>
      </c>
      <c r="AB735" s="883" t="s">
        <v>274</v>
      </c>
      <c r="AC735" s="875" t="s">
        <v>18</v>
      </c>
      <c r="AD735" s="128" t="str">
        <f t="shared" ref="AD735" si="434">IF(A735="","",A735&amp;"_"&amp;B735&amp;"_"&amp;C735&amp;"_"&amp;D735&amp;"_"&amp;E735&amp;"_"&amp;F735&amp;"_"&amp;G735)</f>
        <v>710_73_1375_5_312_01_C</v>
      </c>
      <c r="AE735" s="118"/>
      <c r="AF735" s="884" t="str">
        <f t="shared" ref="AF735" si="435">IF(A735="","",A735&amp;"_"&amp;B735&amp;"_"&amp;C735&amp;"_"&amp;D735&amp;"_"&amp;E735&amp;"_"&amp;F735&amp;"  "&amp;U735)</f>
        <v>710_73_1375_5_312_01  Schema</v>
      </c>
    </row>
    <row r="736" spans="1:32" s="184" customFormat="1" ht="12.75" customHeight="1" x14ac:dyDescent="0.25">
      <c r="A736" s="28">
        <v>710</v>
      </c>
      <c r="B736" s="13">
        <v>73</v>
      </c>
      <c r="C736" s="7" t="s">
        <v>59</v>
      </c>
      <c r="D736" s="7" t="s">
        <v>98</v>
      </c>
      <c r="E736" s="7" t="s">
        <v>179</v>
      </c>
      <c r="F736" s="7" t="s">
        <v>25</v>
      </c>
      <c r="G736" s="932" t="s">
        <v>752</v>
      </c>
      <c r="H736" s="911">
        <v>44985</v>
      </c>
      <c r="I736" s="854" t="s">
        <v>1557</v>
      </c>
      <c r="J736" s="185" t="s">
        <v>904</v>
      </c>
      <c r="K736" s="5" t="s">
        <v>26</v>
      </c>
      <c r="L736" s="5" t="s">
        <v>904</v>
      </c>
      <c r="M736" s="135">
        <v>44995</v>
      </c>
      <c r="N736" s="859"/>
      <c r="O736" s="38"/>
      <c r="P736" s="538" t="s">
        <v>101</v>
      </c>
      <c r="Q736" s="8" t="s">
        <v>102</v>
      </c>
      <c r="R736" s="8" t="s">
        <v>103</v>
      </c>
      <c r="S736" s="17" t="s">
        <v>248</v>
      </c>
      <c r="T736" s="17" t="s">
        <v>156</v>
      </c>
      <c r="U736" s="17" t="s">
        <v>148</v>
      </c>
      <c r="V736" s="17"/>
      <c r="W736" s="5" t="s">
        <v>14</v>
      </c>
      <c r="X736" s="38" t="s">
        <v>244</v>
      </c>
      <c r="Y736" s="15" t="s">
        <v>21</v>
      </c>
      <c r="Z736" s="3" t="s">
        <v>32</v>
      </c>
      <c r="AA736" s="4" t="s">
        <v>331</v>
      </c>
      <c r="AB736" s="4" t="s">
        <v>274</v>
      </c>
      <c r="AC736" s="7" t="s">
        <v>18</v>
      </c>
      <c r="AD736" s="6" t="str">
        <f t="shared" si="430"/>
        <v>710_73_1375_5_312_01_D</v>
      </c>
      <c r="AE736" s="5"/>
      <c r="AF736" s="45" t="str">
        <f t="shared" si="431"/>
        <v>710_73_1375_5_312_01  Schema</v>
      </c>
    </row>
    <row r="737" spans="1:32" s="184" customFormat="1" ht="12.75" customHeight="1" x14ac:dyDescent="0.25">
      <c r="A737" s="28"/>
      <c r="B737" s="13"/>
      <c r="C737" s="7"/>
      <c r="D737" s="7"/>
      <c r="E737" s="7"/>
      <c r="F737" s="7"/>
      <c r="G737" s="932"/>
      <c r="H737" s="911"/>
      <c r="I737" s="160"/>
      <c r="J737" s="185"/>
      <c r="K737" s="5"/>
      <c r="L737" s="5"/>
      <c r="M737" s="101"/>
      <c r="N737" s="5"/>
      <c r="O737" s="38"/>
      <c r="P737" s="538"/>
      <c r="Q737" s="8"/>
      <c r="R737" s="8"/>
      <c r="S737" s="17"/>
      <c r="T737" s="17"/>
      <c r="U737" s="17"/>
      <c r="V737" s="17"/>
      <c r="W737" s="5"/>
      <c r="X737" s="38"/>
      <c r="Y737" s="15"/>
      <c r="Z737" s="3"/>
      <c r="AA737" s="4"/>
      <c r="AB737" s="4"/>
      <c r="AC737" s="7"/>
      <c r="AD737" s="6"/>
      <c r="AE737" s="5"/>
      <c r="AF737" s="45"/>
    </row>
    <row r="738" spans="1:32" s="885" customFormat="1" ht="12.75" customHeight="1" x14ac:dyDescent="0.25">
      <c r="A738" s="874">
        <v>710</v>
      </c>
      <c r="B738" s="791">
        <v>73</v>
      </c>
      <c r="C738" s="875" t="s">
        <v>59</v>
      </c>
      <c r="D738" s="875" t="s">
        <v>98</v>
      </c>
      <c r="E738" s="875" t="s">
        <v>178</v>
      </c>
      <c r="F738" s="875" t="s">
        <v>279</v>
      </c>
      <c r="G738" s="951" t="s">
        <v>19</v>
      </c>
      <c r="H738" s="918">
        <v>43794</v>
      </c>
      <c r="I738" s="964" t="s">
        <v>1556</v>
      </c>
      <c r="J738" s="856" t="s">
        <v>904</v>
      </c>
      <c r="K738" s="118" t="s">
        <v>26</v>
      </c>
      <c r="L738" s="118" t="s">
        <v>904</v>
      </c>
      <c r="M738" s="859"/>
      <c r="N738" s="859"/>
      <c r="O738" s="919"/>
      <c r="P738" s="959" t="s">
        <v>101</v>
      </c>
      <c r="Q738" s="878" t="s">
        <v>102</v>
      </c>
      <c r="R738" s="878" t="s">
        <v>103</v>
      </c>
      <c r="S738" s="879" t="s">
        <v>248</v>
      </c>
      <c r="T738" s="879" t="s">
        <v>157</v>
      </c>
      <c r="U738" s="879" t="s">
        <v>309</v>
      </c>
      <c r="V738" s="879"/>
      <c r="W738" s="118" t="s">
        <v>14</v>
      </c>
      <c r="X738" s="919" t="s">
        <v>244</v>
      </c>
      <c r="Y738" s="920" t="s">
        <v>21</v>
      </c>
      <c r="Z738" s="882" t="s">
        <v>30</v>
      </c>
      <c r="AA738" s="883" t="s">
        <v>331</v>
      </c>
      <c r="AB738" s="883" t="s">
        <v>274</v>
      </c>
      <c r="AC738" s="875" t="s">
        <v>18</v>
      </c>
      <c r="AD738" s="128" t="str">
        <f t="shared" ref="AD738:AD762" si="436">IF(A738="","",A738&amp;"_"&amp;B738&amp;"_"&amp;C738&amp;"_"&amp;D738&amp;"_"&amp;E738&amp;"_"&amp;F738&amp;"_"&amp;G738)</f>
        <v>710_73_1375_5_113_10_A</v>
      </c>
      <c r="AE738" s="118"/>
      <c r="AF738" s="884" t="str">
        <f t="shared" ref="AF738:AF762" si="437">IF(A738="","",A738&amp;"_"&amp;B738&amp;"_"&amp;C738&amp;"_"&amp;D738&amp;"_"&amp;E738&amp;"_"&amp;F738&amp;"  "&amp;U738)</f>
        <v>710_73_1375_5_113_10  Grundriss Übersichtsplan</v>
      </c>
    </row>
    <row r="739" spans="1:32" s="885" customFormat="1" ht="12.75" customHeight="1" x14ac:dyDescent="0.25">
      <c r="A739" s="874">
        <v>710</v>
      </c>
      <c r="B739" s="791">
        <v>73</v>
      </c>
      <c r="C739" s="875" t="s">
        <v>59</v>
      </c>
      <c r="D739" s="875" t="s">
        <v>98</v>
      </c>
      <c r="E739" s="875" t="s">
        <v>178</v>
      </c>
      <c r="F739" s="875" t="s">
        <v>279</v>
      </c>
      <c r="G739" s="951" t="s">
        <v>56</v>
      </c>
      <c r="H739" s="918">
        <v>44070</v>
      </c>
      <c r="I739" s="964" t="s">
        <v>1556</v>
      </c>
      <c r="J739" s="856" t="s">
        <v>904</v>
      </c>
      <c r="K739" s="118" t="s">
        <v>26</v>
      </c>
      <c r="L739" s="118" t="s">
        <v>904</v>
      </c>
      <c r="M739" s="859">
        <v>44113</v>
      </c>
      <c r="N739" s="859">
        <v>44071</v>
      </c>
      <c r="O739" s="919"/>
      <c r="P739" s="959" t="s">
        <v>101</v>
      </c>
      <c r="Q739" s="878" t="s">
        <v>102</v>
      </c>
      <c r="R739" s="878" t="s">
        <v>103</v>
      </c>
      <c r="S739" s="879" t="s">
        <v>248</v>
      </c>
      <c r="T739" s="879" t="s">
        <v>157</v>
      </c>
      <c r="U739" s="879" t="s">
        <v>309</v>
      </c>
      <c r="V739" s="879"/>
      <c r="W739" s="118" t="s">
        <v>14</v>
      </c>
      <c r="X739" s="919" t="s">
        <v>244</v>
      </c>
      <c r="Y739" s="920" t="s">
        <v>21</v>
      </c>
      <c r="Z739" s="882" t="s">
        <v>30</v>
      </c>
      <c r="AA739" s="883" t="s">
        <v>331</v>
      </c>
      <c r="AB739" s="883" t="s">
        <v>274</v>
      </c>
      <c r="AC739" s="875" t="s">
        <v>18</v>
      </c>
      <c r="AD739" s="128" t="str">
        <f t="shared" si="436"/>
        <v>710_73_1375_5_113_10_B</v>
      </c>
      <c r="AE739" s="118"/>
      <c r="AF739" s="884" t="str">
        <f t="shared" si="437"/>
        <v>710_73_1375_5_113_10  Grundriss Übersichtsplan</v>
      </c>
    </row>
    <row r="740" spans="1:32" s="885" customFormat="1" ht="12.75" customHeight="1" x14ac:dyDescent="0.25">
      <c r="A740" s="874">
        <v>710</v>
      </c>
      <c r="B740" s="791">
        <v>73</v>
      </c>
      <c r="C740" s="875" t="s">
        <v>59</v>
      </c>
      <c r="D740" s="875" t="s">
        <v>98</v>
      </c>
      <c r="E740" s="875" t="s">
        <v>178</v>
      </c>
      <c r="F740" s="875" t="s">
        <v>279</v>
      </c>
      <c r="G740" s="951" t="s">
        <v>54</v>
      </c>
      <c r="H740" s="918">
        <v>44489</v>
      </c>
      <c r="I740" s="964" t="s">
        <v>1556</v>
      </c>
      <c r="J740" s="856" t="s">
        <v>904</v>
      </c>
      <c r="K740" s="118" t="s">
        <v>26</v>
      </c>
      <c r="L740" s="118" t="s">
        <v>904</v>
      </c>
      <c r="M740" s="859">
        <v>44537</v>
      </c>
      <c r="N740" s="859">
        <v>44592</v>
      </c>
      <c r="O740" s="919"/>
      <c r="P740" s="959" t="s">
        <v>101</v>
      </c>
      <c r="Q740" s="878" t="s">
        <v>102</v>
      </c>
      <c r="R740" s="878" t="s">
        <v>103</v>
      </c>
      <c r="S740" s="879" t="s">
        <v>248</v>
      </c>
      <c r="T740" s="879" t="s">
        <v>157</v>
      </c>
      <c r="U740" s="879" t="s">
        <v>309</v>
      </c>
      <c r="V740" s="879"/>
      <c r="W740" s="118" t="s">
        <v>14</v>
      </c>
      <c r="X740" s="919" t="s">
        <v>244</v>
      </c>
      <c r="Y740" s="920" t="s">
        <v>21</v>
      </c>
      <c r="Z740" s="882" t="s">
        <v>30</v>
      </c>
      <c r="AA740" s="883" t="s">
        <v>331</v>
      </c>
      <c r="AB740" s="883" t="s">
        <v>274</v>
      </c>
      <c r="AC740" s="875" t="s">
        <v>18</v>
      </c>
      <c r="AD740" s="128" t="str">
        <f t="shared" ref="AD740" si="438">IF(A740="","",A740&amp;"_"&amp;B740&amp;"_"&amp;C740&amp;"_"&amp;D740&amp;"_"&amp;E740&amp;"_"&amp;F740&amp;"_"&amp;G740)</f>
        <v>710_73_1375_5_113_10_C</v>
      </c>
      <c r="AE740" s="118"/>
      <c r="AF740" s="884" t="str">
        <f t="shared" ref="AF740" si="439">IF(A740="","",A740&amp;"_"&amp;B740&amp;"_"&amp;C740&amp;"_"&amp;D740&amp;"_"&amp;E740&amp;"_"&amp;F740&amp;"  "&amp;U740)</f>
        <v>710_73_1375_5_113_10  Grundriss Übersichtsplan</v>
      </c>
    </row>
    <row r="741" spans="1:32" s="184" customFormat="1" ht="12.75" customHeight="1" x14ac:dyDescent="0.25">
      <c r="A741" s="28">
        <v>710</v>
      </c>
      <c r="B741" s="13">
        <v>73</v>
      </c>
      <c r="C741" s="7" t="s">
        <v>59</v>
      </c>
      <c r="D741" s="7" t="s">
        <v>98</v>
      </c>
      <c r="E741" s="7" t="s">
        <v>178</v>
      </c>
      <c r="F741" s="7" t="s">
        <v>279</v>
      </c>
      <c r="G741" s="932" t="s">
        <v>752</v>
      </c>
      <c r="H741" s="911">
        <v>44985</v>
      </c>
      <c r="I741" s="854" t="s">
        <v>1557</v>
      </c>
      <c r="J741" s="185" t="s">
        <v>904</v>
      </c>
      <c r="K741" s="5" t="s">
        <v>26</v>
      </c>
      <c r="L741" s="5" t="s">
        <v>904</v>
      </c>
      <c r="M741" s="135">
        <v>44995</v>
      </c>
      <c r="N741" s="859"/>
      <c r="O741" s="38"/>
      <c r="P741" s="538" t="s">
        <v>101</v>
      </c>
      <c r="Q741" s="8" t="s">
        <v>102</v>
      </c>
      <c r="R741" s="8" t="s">
        <v>103</v>
      </c>
      <c r="S741" s="17" t="s">
        <v>248</v>
      </c>
      <c r="T741" s="17" t="s">
        <v>157</v>
      </c>
      <c r="U741" s="17" t="s">
        <v>309</v>
      </c>
      <c r="V741" s="17"/>
      <c r="W741" s="5" t="s">
        <v>14</v>
      </c>
      <c r="X741" s="38" t="s">
        <v>244</v>
      </c>
      <c r="Y741" s="15" t="s">
        <v>21</v>
      </c>
      <c r="Z741" s="3" t="s">
        <v>30</v>
      </c>
      <c r="AA741" s="4" t="s">
        <v>331</v>
      </c>
      <c r="AB741" s="4" t="s">
        <v>274</v>
      </c>
      <c r="AC741" s="7" t="s">
        <v>18</v>
      </c>
      <c r="AD741" s="6" t="str">
        <f t="shared" si="436"/>
        <v>710_73_1375_5_113_10_D</v>
      </c>
      <c r="AE741" s="5"/>
      <c r="AF741" s="45" t="str">
        <f t="shared" si="437"/>
        <v>710_73_1375_5_113_10  Grundriss Übersichtsplan</v>
      </c>
    </row>
    <row r="742" spans="1:32" s="885" customFormat="1" ht="12.75" customHeight="1" x14ac:dyDescent="0.25">
      <c r="A742" s="874">
        <v>710</v>
      </c>
      <c r="B742" s="791">
        <v>73</v>
      </c>
      <c r="C742" s="875" t="s">
        <v>59</v>
      </c>
      <c r="D742" s="875" t="s">
        <v>98</v>
      </c>
      <c r="E742" s="875" t="s">
        <v>178</v>
      </c>
      <c r="F742" s="875" t="s">
        <v>108</v>
      </c>
      <c r="G742" s="951" t="s">
        <v>19</v>
      </c>
      <c r="H742" s="918">
        <v>43794</v>
      </c>
      <c r="I742" s="964" t="s">
        <v>1556</v>
      </c>
      <c r="J742" s="856" t="s">
        <v>904</v>
      </c>
      <c r="K742" s="118" t="s">
        <v>26</v>
      </c>
      <c r="L742" s="118" t="s">
        <v>904</v>
      </c>
      <c r="M742" s="859"/>
      <c r="N742" s="859"/>
      <c r="O742" s="919"/>
      <c r="P742" s="959" t="s">
        <v>101</v>
      </c>
      <c r="Q742" s="878" t="s">
        <v>102</v>
      </c>
      <c r="R742" s="878" t="s">
        <v>103</v>
      </c>
      <c r="S742" s="879" t="s">
        <v>248</v>
      </c>
      <c r="T742" s="879" t="s">
        <v>157</v>
      </c>
      <c r="U742" s="879" t="s">
        <v>311</v>
      </c>
      <c r="V742" s="879"/>
      <c r="W742" s="118" t="s">
        <v>14</v>
      </c>
      <c r="X742" s="919" t="s">
        <v>244</v>
      </c>
      <c r="Y742" s="920" t="s">
        <v>21</v>
      </c>
      <c r="Z742" s="882" t="s">
        <v>53</v>
      </c>
      <c r="AA742" s="883" t="s">
        <v>331</v>
      </c>
      <c r="AB742" s="883" t="s">
        <v>274</v>
      </c>
      <c r="AC742" s="875" t="s">
        <v>18</v>
      </c>
      <c r="AD742" s="128" t="str">
        <f t="shared" si="436"/>
        <v>710_73_1375_5_113_11_A</v>
      </c>
      <c r="AE742" s="118"/>
      <c r="AF742" s="884" t="str">
        <f t="shared" si="437"/>
        <v>710_73_1375_5_113_11  Grundriss Planausschnitt 1 - Achse A-D / 1-6</v>
      </c>
    </row>
    <row r="743" spans="1:32" s="885" customFormat="1" ht="12.75" customHeight="1" x14ac:dyDescent="0.25">
      <c r="A743" s="874">
        <v>710</v>
      </c>
      <c r="B743" s="791">
        <v>73</v>
      </c>
      <c r="C743" s="875" t="s">
        <v>59</v>
      </c>
      <c r="D743" s="875" t="s">
        <v>98</v>
      </c>
      <c r="E743" s="875" t="s">
        <v>178</v>
      </c>
      <c r="F743" s="875" t="s">
        <v>108</v>
      </c>
      <c r="G743" s="951" t="s">
        <v>56</v>
      </c>
      <c r="H743" s="918">
        <v>44070</v>
      </c>
      <c r="I743" s="964" t="s">
        <v>1556</v>
      </c>
      <c r="J743" s="856" t="s">
        <v>904</v>
      </c>
      <c r="K743" s="118" t="s">
        <v>26</v>
      </c>
      <c r="L743" s="118" t="s">
        <v>904</v>
      </c>
      <c r="M743" s="859">
        <v>44113</v>
      </c>
      <c r="N743" s="859">
        <v>44071</v>
      </c>
      <c r="O743" s="919"/>
      <c r="P743" s="959" t="s">
        <v>101</v>
      </c>
      <c r="Q743" s="878" t="s">
        <v>102</v>
      </c>
      <c r="R743" s="878" t="s">
        <v>103</v>
      </c>
      <c r="S743" s="879" t="s">
        <v>248</v>
      </c>
      <c r="T743" s="879" t="s">
        <v>157</v>
      </c>
      <c r="U743" s="879" t="s">
        <v>311</v>
      </c>
      <c r="V743" s="879"/>
      <c r="W743" s="118" t="s">
        <v>14</v>
      </c>
      <c r="X743" s="919" t="s">
        <v>244</v>
      </c>
      <c r="Y743" s="920" t="s">
        <v>21</v>
      </c>
      <c r="Z743" s="882" t="s">
        <v>53</v>
      </c>
      <c r="AA743" s="883" t="s">
        <v>331</v>
      </c>
      <c r="AB743" s="883" t="s">
        <v>274</v>
      </c>
      <c r="AC743" s="875" t="s">
        <v>18</v>
      </c>
      <c r="AD743" s="128" t="str">
        <f t="shared" si="436"/>
        <v>710_73_1375_5_113_11_B</v>
      </c>
      <c r="AE743" s="118"/>
      <c r="AF743" s="884" t="str">
        <f t="shared" si="437"/>
        <v>710_73_1375_5_113_11  Grundriss Planausschnitt 1 - Achse A-D / 1-6</v>
      </c>
    </row>
    <row r="744" spans="1:32" s="184" customFormat="1" ht="12.75" customHeight="1" x14ac:dyDescent="0.25">
      <c r="A744" s="28">
        <v>710</v>
      </c>
      <c r="B744" s="13">
        <v>73</v>
      </c>
      <c r="C744" s="7" t="s">
        <v>59</v>
      </c>
      <c r="D744" s="7" t="s">
        <v>98</v>
      </c>
      <c r="E744" s="7" t="s">
        <v>178</v>
      </c>
      <c r="F744" s="7" t="s">
        <v>108</v>
      </c>
      <c r="G744" s="932" t="s">
        <v>54</v>
      </c>
      <c r="H744" s="911">
        <v>44489</v>
      </c>
      <c r="I744" s="854" t="s">
        <v>1557</v>
      </c>
      <c r="J744" s="185" t="s">
        <v>904</v>
      </c>
      <c r="K744" s="5" t="s">
        <v>26</v>
      </c>
      <c r="L744" s="5" t="s">
        <v>904</v>
      </c>
      <c r="M744" s="135">
        <v>44537</v>
      </c>
      <c r="N744" s="135">
        <v>44592</v>
      </c>
      <c r="O744" s="38"/>
      <c r="P744" s="538" t="s">
        <v>101</v>
      </c>
      <c r="Q744" s="8" t="s">
        <v>102</v>
      </c>
      <c r="R744" s="8" t="s">
        <v>103</v>
      </c>
      <c r="S744" s="17" t="s">
        <v>248</v>
      </c>
      <c r="T744" s="17" t="s">
        <v>157</v>
      </c>
      <c r="U744" s="17" t="s">
        <v>311</v>
      </c>
      <c r="V744" s="17"/>
      <c r="W744" s="5" t="s">
        <v>14</v>
      </c>
      <c r="X744" s="38" t="s">
        <v>244</v>
      </c>
      <c r="Y744" s="15" t="s">
        <v>21</v>
      </c>
      <c r="Z744" s="3" t="s">
        <v>53</v>
      </c>
      <c r="AA744" s="4" t="s">
        <v>331</v>
      </c>
      <c r="AB744" s="4" t="s">
        <v>274</v>
      </c>
      <c r="AC744" s="7" t="s">
        <v>18</v>
      </c>
      <c r="AD744" s="6" t="str">
        <f t="shared" si="436"/>
        <v>710_73_1375_5_113_11_C</v>
      </c>
      <c r="AE744" s="5"/>
      <c r="AF744" s="45" t="str">
        <f t="shared" si="437"/>
        <v>710_73_1375_5_113_11  Grundriss Planausschnitt 1 - Achse A-D / 1-6</v>
      </c>
    </row>
    <row r="745" spans="1:32" s="885" customFormat="1" ht="12.75" customHeight="1" x14ac:dyDescent="0.25">
      <c r="A745" s="874">
        <v>710</v>
      </c>
      <c r="B745" s="791">
        <v>73</v>
      </c>
      <c r="C745" s="875" t="s">
        <v>59</v>
      </c>
      <c r="D745" s="875" t="s">
        <v>98</v>
      </c>
      <c r="E745" s="875" t="s">
        <v>178</v>
      </c>
      <c r="F745" s="875" t="s">
        <v>109</v>
      </c>
      <c r="G745" s="951" t="s">
        <v>19</v>
      </c>
      <c r="H745" s="918">
        <v>43794</v>
      </c>
      <c r="I745" s="964" t="s">
        <v>1556</v>
      </c>
      <c r="J745" s="856" t="s">
        <v>904</v>
      </c>
      <c r="K745" s="118" t="s">
        <v>26</v>
      </c>
      <c r="L745" s="118" t="s">
        <v>904</v>
      </c>
      <c r="M745" s="859"/>
      <c r="N745" s="859"/>
      <c r="O745" s="919"/>
      <c r="P745" s="959" t="s">
        <v>101</v>
      </c>
      <c r="Q745" s="878" t="s">
        <v>102</v>
      </c>
      <c r="R745" s="878" t="s">
        <v>103</v>
      </c>
      <c r="S745" s="879" t="s">
        <v>248</v>
      </c>
      <c r="T745" s="879" t="s">
        <v>157</v>
      </c>
      <c r="U745" s="879" t="s">
        <v>310</v>
      </c>
      <c r="V745" s="879"/>
      <c r="W745" s="118" t="s">
        <v>14</v>
      </c>
      <c r="X745" s="919" t="s">
        <v>244</v>
      </c>
      <c r="Y745" s="920" t="s">
        <v>21</v>
      </c>
      <c r="Z745" s="882" t="s">
        <v>53</v>
      </c>
      <c r="AA745" s="883" t="s">
        <v>331</v>
      </c>
      <c r="AB745" s="883" t="s">
        <v>274</v>
      </c>
      <c r="AC745" s="875" t="s">
        <v>18</v>
      </c>
      <c r="AD745" s="128" t="str">
        <f t="shared" si="436"/>
        <v>710_73_1375_5_113_12_A</v>
      </c>
      <c r="AE745" s="118"/>
      <c r="AF745" s="884" t="str">
        <f t="shared" si="437"/>
        <v>710_73_1375_5_113_12  Grundriss Planausschnitt 2 - Achse A-D / 5-8</v>
      </c>
    </row>
    <row r="746" spans="1:32" s="885" customFormat="1" ht="12.75" customHeight="1" x14ac:dyDescent="0.25">
      <c r="A746" s="874">
        <v>710</v>
      </c>
      <c r="B746" s="791">
        <v>73</v>
      </c>
      <c r="C746" s="875" t="s">
        <v>59</v>
      </c>
      <c r="D746" s="875" t="s">
        <v>98</v>
      </c>
      <c r="E746" s="875" t="s">
        <v>178</v>
      </c>
      <c r="F746" s="875" t="s">
        <v>109</v>
      </c>
      <c r="G746" s="951" t="s">
        <v>56</v>
      </c>
      <c r="H746" s="918">
        <v>44070</v>
      </c>
      <c r="I746" s="964" t="s">
        <v>1556</v>
      </c>
      <c r="J746" s="856" t="s">
        <v>904</v>
      </c>
      <c r="K746" s="118" t="s">
        <v>26</v>
      </c>
      <c r="L746" s="118" t="s">
        <v>904</v>
      </c>
      <c r="M746" s="859">
        <v>44113</v>
      </c>
      <c r="N746" s="859">
        <v>44071</v>
      </c>
      <c r="O746" s="919"/>
      <c r="P746" s="959" t="s">
        <v>101</v>
      </c>
      <c r="Q746" s="878" t="s">
        <v>102</v>
      </c>
      <c r="R746" s="878" t="s">
        <v>103</v>
      </c>
      <c r="S746" s="879" t="s">
        <v>248</v>
      </c>
      <c r="T746" s="879" t="s">
        <v>157</v>
      </c>
      <c r="U746" s="879" t="s">
        <v>310</v>
      </c>
      <c r="V746" s="879"/>
      <c r="W746" s="118" t="s">
        <v>14</v>
      </c>
      <c r="X746" s="919" t="s">
        <v>244</v>
      </c>
      <c r="Y746" s="920" t="s">
        <v>21</v>
      </c>
      <c r="Z746" s="882" t="s">
        <v>53</v>
      </c>
      <c r="AA746" s="883" t="s">
        <v>331</v>
      </c>
      <c r="AB746" s="883" t="s">
        <v>274</v>
      </c>
      <c r="AC746" s="875" t="s">
        <v>18</v>
      </c>
      <c r="AD746" s="128" t="str">
        <f t="shared" si="436"/>
        <v>710_73_1375_5_113_12_B</v>
      </c>
      <c r="AE746" s="118"/>
      <c r="AF746" s="884" t="str">
        <f t="shared" si="437"/>
        <v>710_73_1375_5_113_12  Grundriss Planausschnitt 2 - Achse A-D / 5-8</v>
      </c>
    </row>
    <row r="747" spans="1:32" s="184" customFormat="1" ht="12.75" customHeight="1" x14ac:dyDescent="0.25">
      <c r="A747" s="28">
        <v>710</v>
      </c>
      <c r="B747" s="13">
        <v>73</v>
      </c>
      <c r="C747" s="7" t="s">
        <v>59</v>
      </c>
      <c r="D747" s="7" t="s">
        <v>98</v>
      </c>
      <c r="E747" s="7" t="s">
        <v>178</v>
      </c>
      <c r="F747" s="7" t="s">
        <v>109</v>
      </c>
      <c r="G747" s="932" t="s">
        <v>54</v>
      </c>
      <c r="H747" s="911">
        <v>44489</v>
      </c>
      <c r="I747" s="854" t="s">
        <v>1557</v>
      </c>
      <c r="J747" s="185" t="s">
        <v>904</v>
      </c>
      <c r="K747" s="5" t="s">
        <v>26</v>
      </c>
      <c r="L747" s="5" t="s">
        <v>904</v>
      </c>
      <c r="M747" s="135">
        <v>44537</v>
      </c>
      <c r="N747" s="135">
        <v>44592</v>
      </c>
      <c r="O747" s="38"/>
      <c r="P747" s="538" t="s">
        <v>101</v>
      </c>
      <c r="Q747" s="8" t="s">
        <v>102</v>
      </c>
      <c r="R747" s="8" t="s">
        <v>103</v>
      </c>
      <c r="S747" s="17" t="s">
        <v>248</v>
      </c>
      <c r="T747" s="17" t="s">
        <v>157</v>
      </c>
      <c r="U747" s="17" t="s">
        <v>310</v>
      </c>
      <c r="V747" s="17"/>
      <c r="W747" s="5" t="s">
        <v>14</v>
      </c>
      <c r="X747" s="38" t="s">
        <v>244</v>
      </c>
      <c r="Y747" s="15" t="s">
        <v>21</v>
      </c>
      <c r="Z747" s="3" t="s">
        <v>53</v>
      </c>
      <c r="AA747" s="4" t="s">
        <v>331</v>
      </c>
      <c r="AB747" s="4" t="s">
        <v>274</v>
      </c>
      <c r="AC747" s="7" t="s">
        <v>18</v>
      </c>
      <c r="AD747" s="6" t="str">
        <f t="shared" si="436"/>
        <v>710_73_1375_5_113_12_C</v>
      </c>
      <c r="AE747" s="5"/>
      <c r="AF747" s="45" t="str">
        <f t="shared" si="437"/>
        <v>710_73_1375_5_113_12  Grundriss Planausschnitt 2 - Achse A-D / 5-8</v>
      </c>
    </row>
    <row r="748" spans="1:32" s="885" customFormat="1" ht="12.75" customHeight="1" x14ac:dyDescent="0.25">
      <c r="A748" s="874">
        <v>710</v>
      </c>
      <c r="B748" s="791">
        <v>73</v>
      </c>
      <c r="C748" s="875" t="s">
        <v>59</v>
      </c>
      <c r="D748" s="875" t="s">
        <v>98</v>
      </c>
      <c r="E748" s="875" t="s">
        <v>178</v>
      </c>
      <c r="F748" s="875" t="s">
        <v>371</v>
      </c>
      <c r="G748" s="951" t="s">
        <v>19</v>
      </c>
      <c r="H748" s="918">
        <v>43794</v>
      </c>
      <c r="I748" s="964" t="s">
        <v>1556</v>
      </c>
      <c r="J748" s="856" t="s">
        <v>904</v>
      </c>
      <c r="K748" s="118" t="s">
        <v>26</v>
      </c>
      <c r="L748" s="118" t="s">
        <v>904</v>
      </c>
      <c r="M748" s="859"/>
      <c r="N748" s="859"/>
      <c r="O748" s="919"/>
      <c r="P748" s="959" t="s">
        <v>101</v>
      </c>
      <c r="Q748" s="878" t="s">
        <v>102</v>
      </c>
      <c r="R748" s="878" t="s">
        <v>103</v>
      </c>
      <c r="S748" s="879" t="s">
        <v>248</v>
      </c>
      <c r="T748" s="879" t="s">
        <v>157</v>
      </c>
      <c r="U748" s="879" t="s">
        <v>289</v>
      </c>
      <c r="V748" s="879"/>
      <c r="W748" s="118" t="s">
        <v>14</v>
      </c>
      <c r="X748" s="919" t="s">
        <v>244</v>
      </c>
      <c r="Y748" s="920" t="s">
        <v>21</v>
      </c>
      <c r="Z748" s="882" t="s">
        <v>30</v>
      </c>
      <c r="AA748" s="883" t="s">
        <v>331</v>
      </c>
      <c r="AB748" s="883" t="s">
        <v>274</v>
      </c>
      <c r="AC748" s="875" t="s">
        <v>18</v>
      </c>
      <c r="AD748" s="128" t="str">
        <f t="shared" si="436"/>
        <v>710_73_1375_5_113_20_A</v>
      </c>
      <c r="AE748" s="118"/>
      <c r="AF748" s="884" t="str">
        <f t="shared" si="437"/>
        <v>710_73_1375_5_113_20  Grundriss Dach Übersichtsplan</v>
      </c>
    </row>
    <row r="749" spans="1:32" s="885" customFormat="1" ht="12.75" customHeight="1" x14ac:dyDescent="0.25">
      <c r="A749" s="874">
        <v>710</v>
      </c>
      <c r="B749" s="791">
        <v>73</v>
      </c>
      <c r="C749" s="875" t="s">
        <v>59</v>
      </c>
      <c r="D749" s="875" t="s">
        <v>98</v>
      </c>
      <c r="E749" s="875" t="s">
        <v>178</v>
      </c>
      <c r="F749" s="875" t="s">
        <v>371</v>
      </c>
      <c r="G749" s="951" t="s">
        <v>56</v>
      </c>
      <c r="H749" s="918">
        <v>44070</v>
      </c>
      <c r="I749" s="964" t="s">
        <v>1556</v>
      </c>
      <c r="J749" s="856" t="s">
        <v>904</v>
      </c>
      <c r="K749" s="118" t="s">
        <v>26</v>
      </c>
      <c r="L749" s="118" t="s">
        <v>904</v>
      </c>
      <c r="M749" s="859">
        <v>44113</v>
      </c>
      <c r="N749" s="859">
        <v>44071</v>
      </c>
      <c r="O749" s="919"/>
      <c r="P749" s="959" t="s">
        <v>101</v>
      </c>
      <c r="Q749" s="878" t="s">
        <v>102</v>
      </c>
      <c r="R749" s="878" t="s">
        <v>103</v>
      </c>
      <c r="S749" s="879" t="s">
        <v>248</v>
      </c>
      <c r="T749" s="879" t="s">
        <v>157</v>
      </c>
      <c r="U749" s="879" t="s">
        <v>289</v>
      </c>
      <c r="V749" s="879"/>
      <c r="W749" s="118" t="s">
        <v>14</v>
      </c>
      <c r="X749" s="919" t="s">
        <v>244</v>
      </c>
      <c r="Y749" s="920" t="s">
        <v>21</v>
      </c>
      <c r="Z749" s="882" t="s">
        <v>30</v>
      </c>
      <c r="AA749" s="883" t="s">
        <v>331</v>
      </c>
      <c r="AB749" s="883" t="s">
        <v>274</v>
      </c>
      <c r="AC749" s="875" t="s">
        <v>18</v>
      </c>
      <c r="AD749" s="128" t="str">
        <f t="shared" si="436"/>
        <v>710_73_1375_5_113_20_B</v>
      </c>
      <c r="AE749" s="118"/>
      <c r="AF749" s="884" t="str">
        <f t="shared" si="437"/>
        <v>710_73_1375_5_113_20  Grundriss Dach Übersichtsplan</v>
      </c>
    </row>
    <row r="750" spans="1:32" s="885" customFormat="1" ht="12.75" customHeight="1" x14ac:dyDescent="0.25">
      <c r="A750" s="874">
        <v>710</v>
      </c>
      <c r="B750" s="791">
        <v>73</v>
      </c>
      <c r="C750" s="875" t="s">
        <v>59</v>
      </c>
      <c r="D750" s="875" t="s">
        <v>98</v>
      </c>
      <c r="E750" s="875" t="s">
        <v>178</v>
      </c>
      <c r="F750" s="875" t="s">
        <v>371</v>
      </c>
      <c r="G750" s="951" t="s">
        <v>54</v>
      </c>
      <c r="H750" s="918">
        <v>44489</v>
      </c>
      <c r="I750" s="964" t="s">
        <v>1556</v>
      </c>
      <c r="J750" s="856" t="s">
        <v>904</v>
      </c>
      <c r="K750" s="118" t="s">
        <v>26</v>
      </c>
      <c r="L750" s="118" t="s">
        <v>904</v>
      </c>
      <c r="M750" s="859">
        <v>44537</v>
      </c>
      <c r="N750" s="859">
        <v>44592</v>
      </c>
      <c r="O750" s="919"/>
      <c r="P750" s="959" t="s">
        <v>101</v>
      </c>
      <c r="Q750" s="878" t="s">
        <v>102</v>
      </c>
      <c r="R750" s="878" t="s">
        <v>103</v>
      </c>
      <c r="S750" s="879" t="s">
        <v>248</v>
      </c>
      <c r="T750" s="879" t="s">
        <v>157</v>
      </c>
      <c r="U750" s="879" t="s">
        <v>289</v>
      </c>
      <c r="V750" s="879"/>
      <c r="W750" s="118" t="s">
        <v>14</v>
      </c>
      <c r="X750" s="919" t="s">
        <v>244</v>
      </c>
      <c r="Y750" s="920" t="s">
        <v>21</v>
      </c>
      <c r="Z750" s="882" t="s">
        <v>30</v>
      </c>
      <c r="AA750" s="883" t="s">
        <v>331</v>
      </c>
      <c r="AB750" s="883" t="s">
        <v>274</v>
      </c>
      <c r="AC750" s="875" t="s">
        <v>18</v>
      </c>
      <c r="AD750" s="128" t="str">
        <f t="shared" ref="AD750" si="440">IF(A750="","",A750&amp;"_"&amp;B750&amp;"_"&amp;C750&amp;"_"&amp;D750&amp;"_"&amp;E750&amp;"_"&amp;F750&amp;"_"&amp;G750)</f>
        <v>710_73_1375_5_113_20_C</v>
      </c>
      <c r="AE750" s="118"/>
      <c r="AF750" s="884" t="str">
        <f t="shared" ref="AF750" si="441">IF(A750="","",A750&amp;"_"&amp;B750&amp;"_"&amp;C750&amp;"_"&amp;D750&amp;"_"&amp;E750&amp;"_"&amp;F750&amp;"  "&amp;U750)</f>
        <v>710_73_1375_5_113_20  Grundriss Dach Übersichtsplan</v>
      </c>
    </row>
    <row r="751" spans="1:32" s="184" customFormat="1" ht="12.75" customHeight="1" x14ac:dyDescent="0.25">
      <c r="A751" s="28">
        <v>710</v>
      </c>
      <c r="B751" s="13">
        <v>73</v>
      </c>
      <c r="C751" s="7" t="s">
        <v>59</v>
      </c>
      <c r="D751" s="7" t="s">
        <v>98</v>
      </c>
      <c r="E751" s="7" t="s">
        <v>178</v>
      </c>
      <c r="F751" s="7" t="s">
        <v>371</v>
      </c>
      <c r="G751" s="932" t="s">
        <v>752</v>
      </c>
      <c r="H751" s="911">
        <v>44985</v>
      </c>
      <c r="I751" s="854" t="s">
        <v>1557</v>
      </c>
      <c r="J751" s="185" t="s">
        <v>904</v>
      </c>
      <c r="K751" s="5" t="s">
        <v>26</v>
      </c>
      <c r="L751" s="5" t="s">
        <v>904</v>
      </c>
      <c r="M751" s="135">
        <v>44995</v>
      </c>
      <c r="N751" s="859"/>
      <c r="O751" s="38"/>
      <c r="P751" s="538" t="s">
        <v>101</v>
      </c>
      <c r="Q751" s="8" t="s">
        <v>102</v>
      </c>
      <c r="R751" s="8" t="s">
        <v>103</v>
      </c>
      <c r="S751" s="17" t="s">
        <v>248</v>
      </c>
      <c r="T751" s="17" t="s">
        <v>157</v>
      </c>
      <c r="U751" s="17" t="s">
        <v>289</v>
      </c>
      <c r="V751" s="17"/>
      <c r="W751" s="5" t="s">
        <v>14</v>
      </c>
      <c r="X751" s="38" t="s">
        <v>244</v>
      </c>
      <c r="Y751" s="15" t="s">
        <v>21</v>
      </c>
      <c r="Z751" s="3" t="s">
        <v>30</v>
      </c>
      <c r="AA751" s="4" t="s">
        <v>331</v>
      </c>
      <c r="AB751" s="4" t="s">
        <v>274</v>
      </c>
      <c r="AC751" s="7" t="s">
        <v>18</v>
      </c>
      <c r="AD751" s="6" t="str">
        <f t="shared" si="436"/>
        <v>710_73_1375_5_113_20_D</v>
      </c>
      <c r="AE751" s="5"/>
      <c r="AF751" s="45" t="str">
        <f t="shared" si="437"/>
        <v>710_73_1375_5_113_20  Grundriss Dach Übersichtsplan</v>
      </c>
    </row>
    <row r="752" spans="1:32" s="885" customFormat="1" ht="12.75" customHeight="1" x14ac:dyDescent="0.25">
      <c r="A752" s="874">
        <v>710</v>
      </c>
      <c r="B752" s="791">
        <v>73</v>
      </c>
      <c r="C752" s="875" t="s">
        <v>59</v>
      </c>
      <c r="D752" s="875" t="s">
        <v>98</v>
      </c>
      <c r="E752" s="875" t="s">
        <v>178</v>
      </c>
      <c r="F752" s="875" t="s">
        <v>406</v>
      </c>
      <c r="G752" s="951" t="s">
        <v>19</v>
      </c>
      <c r="H752" s="918">
        <v>43794</v>
      </c>
      <c r="I752" s="964" t="s">
        <v>1556</v>
      </c>
      <c r="J752" s="856" t="s">
        <v>904</v>
      </c>
      <c r="K752" s="118" t="s">
        <v>26</v>
      </c>
      <c r="L752" s="118" t="s">
        <v>904</v>
      </c>
      <c r="M752" s="859"/>
      <c r="N752" s="859"/>
      <c r="O752" s="919"/>
      <c r="P752" s="959" t="s">
        <v>101</v>
      </c>
      <c r="Q752" s="878" t="s">
        <v>102</v>
      </c>
      <c r="R752" s="878" t="s">
        <v>103</v>
      </c>
      <c r="S752" s="879" t="s">
        <v>248</v>
      </c>
      <c r="T752" s="879" t="s">
        <v>157</v>
      </c>
      <c r="U752" s="879" t="s">
        <v>312</v>
      </c>
      <c r="V752" s="879"/>
      <c r="W752" s="118" t="s">
        <v>14</v>
      </c>
      <c r="X752" s="919" t="s">
        <v>244</v>
      </c>
      <c r="Y752" s="920" t="s">
        <v>21</v>
      </c>
      <c r="Z752" s="882" t="s">
        <v>53</v>
      </c>
      <c r="AA752" s="883" t="s">
        <v>331</v>
      </c>
      <c r="AB752" s="883" t="s">
        <v>274</v>
      </c>
      <c r="AC752" s="875" t="s">
        <v>18</v>
      </c>
      <c r="AD752" s="128" t="str">
        <f t="shared" si="436"/>
        <v>710_73_1375_5_113_21_A</v>
      </c>
      <c r="AE752" s="118"/>
      <c r="AF752" s="884" t="str">
        <f t="shared" si="437"/>
        <v>710_73_1375_5_113_21  Grundriss Dach Planausschnitt 1 - Achse A-D / 1-6</v>
      </c>
    </row>
    <row r="753" spans="1:32" s="885" customFormat="1" ht="12.75" customHeight="1" x14ac:dyDescent="0.25">
      <c r="A753" s="874">
        <v>710</v>
      </c>
      <c r="B753" s="791">
        <v>73</v>
      </c>
      <c r="C753" s="875" t="s">
        <v>59</v>
      </c>
      <c r="D753" s="875" t="s">
        <v>98</v>
      </c>
      <c r="E753" s="875" t="s">
        <v>178</v>
      </c>
      <c r="F753" s="875" t="s">
        <v>406</v>
      </c>
      <c r="G753" s="951" t="s">
        <v>56</v>
      </c>
      <c r="H753" s="918">
        <v>44070</v>
      </c>
      <c r="I753" s="964" t="s">
        <v>1556</v>
      </c>
      <c r="J753" s="856" t="s">
        <v>904</v>
      </c>
      <c r="K753" s="118" t="s">
        <v>26</v>
      </c>
      <c r="L753" s="118" t="s">
        <v>904</v>
      </c>
      <c r="M753" s="859">
        <v>44113</v>
      </c>
      <c r="N753" s="859">
        <v>44071</v>
      </c>
      <c r="O753" s="919"/>
      <c r="P753" s="959" t="s">
        <v>101</v>
      </c>
      <c r="Q753" s="878" t="s">
        <v>102</v>
      </c>
      <c r="R753" s="878" t="s">
        <v>103</v>
      </c>
      <c r="S753" s="879" t="s">
        <v>248</v>
      </c>
      <c r="T753" s="879" t="s">
        <v>157</v>
      </c>
      <c r="U753" s="879" t="s">
        <v>312</v>
      </c>
      <c r="V753" s="879"/>
      <c r="W753" s="118" t="s">
        <v>14</v>
      </c>
      <c r="X753" s="919" t="s">
        <v>244</v>
      </c>
      <c r="Y753" s="920" t="s">
        <v>21</v>
      </c>
      <c r="Z753" s="882" t="s">
        <v>53</v>
      </c>
      <c r="AA753" s="883" t="s">
        <v>331</v>
      </c>
      <c r="AB753" s="883" t="s">
        <v>274</v>
      </c>
      <c r="AC753" s="875" t="s">
        <v>18</v>
      </c>
      <c r="AD753" s="128" t="str">
        <f t="shared" si="436"/>
        <v>710_73_1375_5_113_21_B</v>
      </c>
      <c r="AE753" s="118"/>
      <c r="AF753" s="884" t="str">
        <f t="shared" si="437"/>
        <v>710_73_1375_5_113_21  Grundriss Dach Planausschnitt 1 - Achse A-D / 1-6</v>
      </c>
    </row>
    <row r="754" spans="1:32" s="885" customFormat="1" ht="12.75" customHeight="1" x14ac:dyDescent="0.25">
      <c r="A754" s="874">
        <v>710</v>
      </c>
      <c r="B754" s="791">
        <v>73</v>
      </c>
      <c r="C754" s="875" t="s">
        <v>59</v>
      </c>
      <c r="D754" s="875" t="s">
        <v>98</v>
      </c>
      <c r="E754" s="875" t="s">
        <v>178</v>
      </c>
      <c r="F754" s="875" t="s">
        <v>406</v>
      </c>
      <c r="G754" s="951" t="s">
        <v>54</v>
      </c>
      <c r="H754" s="918">
        <v>44489</v>
      </c>
      <c r="I754" s="964" t="s">
        <v>1556</v>
      </c>
      <c r="J754" s="856" t="s">
        <v>904</v>
      </c>
      <c r="K754" s="118" t="s">
        <v>26</v>
      </c>
      <c r="L754" s="118" t="s">
        <v>904</v>
      </c>
      <c r="M754" s="859">
        <v>44537</v>
      </c>
      <c r="N754" s="859">
        <v>44592</v>
      </c>
      <c r="O754" s="919"/>
      <c r="P754" s="959" t="s">
        <v>101</v>
      </c>
      <c r="Q754" s="878" t="s">
        <v>102</v>
      </c>
      <c r="R754" s="878" t="s">
        <v>103</v>
      </c>
      <c r="S754" s="879" t="s">
        <v>248</v>
      </c>
      <c r="T754" s="879" t="s">
        <v>157</v>
      </c>
      <c r="U754" s="879" t="s">
        <v>312</v>
      </c>
      <c r="V754" s="879"/>
      <c r="W754" s="118" t="s">
        <v>14</v>
      </c>
      <c r="X754" s="919" t="s">
        <v>244</v>
      </c>
      <c r="Y754" s="920" t="s">
        <v>21</v>
      </c>
      <c r="Z754" s="882" t="s">
        <v>53</v>
      </c>
      <c r="AA754" s="883" t="s">
        <v>331</v>
      </c>
      <c r="AB754" s="883" t="s">
        <v>274</v>
      </c>
      <c r="AC754" s="875" t="s">
        <v>18</v>
      </c>
      <c r="AD754" s="128" t="str">
        <f t="shared" ref="AD754" si="442">IF(A754="","",A754&amp;"_"&amp;B754&amp;"_"&amp;C754&amp;"_"&amp;D754&amp;"_"&amp;E754&amp;"_"&amp;F754&amp;"_"&amp;G754)</f>
        <v>710_73_1375_5_113_21_C</v>
      </c>
      <c r="AE754" s="118"/>
      <c r="AF754" s="884" t="str">
        <f t="shared" ref="AF754" si="443">IF(A754="","",A754&amp;"_"&amp;B754&amp;"_"&amp;C754&amp;"_"&amp;D754&amp;"_"&amp;E754&amp;"_"&amp;F754&amp;"  "&amp;U754)</f>
        <v>710_73_1375_5_113_21  Grundriss Dach Planausschnitt 1 - Achse A-D / 1-6</v>
      </c>
    </row>
    <row r="755" spans="1:32" s="184" customFormat="1" ht="12.75" customHeight="1" x14ac:dyDescent="0.25">
      <c r="A755" s="28">
        <v>710</v>
      </c>
      <c r="B755" s="13">
        <v>73</v>
      </c>
      <c r="C755" s="7" t="s">
        <v>59</v>
      </c>
      <c r="D755" s="7" t="s">
        <v>98</v>
      </c>
      <c r="E755" s="7" t="s">
        <v>178</v>
      </c>
      <c r="F755" s="7" t="s">
        <v>406</v>
      </c>
      <c r="G755" s="932" t="s">
        <v>752</v>
      </c>
      <c r="H755" s="911">
        <v>44985</v>
      </c>
      <c r="I755" s="854" t="s">
        <v>1557</v>
      </c>
      <c r="J755" s="185" t="s">
        <v>904</v>
      </c>
      <c r="K755" s="5" t="s">
        <v>26</v>
      </c>
      <c r="L755" s="5" t="s">
        <v>904</v>
      </c>
      <c r="M755" s="135">
        <v>44995</v>
      </c>
      <c r="N755" s="859"/>
      <c r="O755" s="38"/>
      <c r="P755" s="538" t="s">
        <v>101</v>
      </c>
      <c r="Q755" s="8" t="s">
        <v>102</v>
      </c>
      <c r="R755" s="8" t="s">
        <v>103</v>
      </c>
      <c r="S755" s="17" t="s">
        <v>248</v>
      </c>
      <c r="T755" s="17" t="s">
        <v>157</v>
      </c>
      <c r="U755" s="17" t="s">
        <v>312</v>
      </c>
      <c r="V755" s="17"/>
      <c r="W755" s="5" t="s">
        <v>14</v>
      </c>
      <c r="X755" s="38" t="s">
        <v>244</v>
      </c>
      <c r="Y755" s="15" t="s">
        <v>21</v>
      </c>
      <c r="Z755" s="3" t="s">
        <v>53</v>
      </c>
      <c r="AA755" s="4" t="s">
        <v>331</v>
      </c>
      <c r="AB755" s="4" t="s">
        <v>274</v>
      </c>
      <c r="AC755" s="7" t="s">
        <v>18</v>
      </c>
      <c r="AD755" s="6" t="str">
        <f t="shared" si="436"/>
        <v>710_73_1375_5_113_21_D</v>
      </c>
      <c r="AE755" s="5"/>
      <c r="AF755" s="45" t="str">
        <f t="shared" si="437"/>
        <v>710_73_1375_5_113_21  Grundriss Dach Planausschnitt 1 - Achse A-D / 1-6</v>
      </c>
    </row>
    <row r="756" spans="1:32" s="885" customFormat="1" ht="12.75" customHeight="1" x14ac:dyDescent="0.25">
      <c r="A756" s="874">
        <v>710</v>
      </c>
      <c r="B756" s="791">
        <v>73</v>
      </c>
      <c r="C756" s="875" t="s">
        <v>59</v>
      </c>
      <c r="D756" s="875" t="s">
        <v>98</v>
      </c>
      <c r="E756" s="875" t="s">
        <v>178</v>
      </c>
      <c r="F756" s="875" t="s">
        <v>407</v>
      </c>
      <c r="G756" s="951" t="s">
        <v>19</v>
      </c>
      <c r="H756" s="918">
        <v>43794</v>
      </c>
      <c r="I756" s="964" t="s">
        <v>1556</v>
      </c>
      <c r="J756" s="856" t="s">
        <v>904</v>
      </c>
      <c r="K756" s="118" t="s">
        <v>26</v>
      </c>
      <c r="L756" s="118" t="s">
        <v>904</v>
      </c>
      <c r="M756" s="859"/>
      <c r="N756" s="859"/>
      <c r="O756" s="919"/>
      <c r="P756" s="959" t="s">
        <v>101</v>
      </c>
      <c r="Q756" s="878" t="s">
        <v>102</v>
      </c>
      <c r="R756" s="878" t="s">
        <v>103</v>
      </c>
      <c r="S756" s="879" t="s">
        <v>248</v>
      </c>
      <c r="T756" s="879" t="s">
        <v>157</v>
      </c>
      <c r="U756" s="879" t="s">
        <v>313</v>
      </c>
      <c r="V756" s="879"/>
      <c r="W756" s="118" t="s">
        <v>14</v>
      </c>
      <c r="X756" s="919" t="s">
        <v>244</v>
      </c>
      <c r="Y756" s="920" t="s">
        <v>21</v>
      </c>
      <c r="Z756" s="882" t="s">
        <v>53</v>
      </c>
      <c r="AA756" s="883" t="s">
        <v>331</v>
      </c>
      <c r="AB756" s="883" t="s">
        <v>274</v>
      </c>
      <c r="AC756" s="875" t="s">
        <v>18</v>
      </c>
      <c r="AD756" s="128" t="str">
        <f t="shared" si="436"/>
        <v>710_73_1375_5_113_22_A</v>
      </c>
      <c r="AE756" s="118"/>
      <c r="AF756" s="884" t="str">
        <f t="shared" si="437"/>
        <v>710_73_1375_5_113_22  Grundriss Dach Planausschnitt 2 - Achse A-D / 5-8</v>
      </c>
    </row>
    <row r="757" spans="1:32" s="885" customFormat="1" ht="12.75" customHeight="1" x14ac:dyDescent="0.25">
      <c r="A757" s="874">
        <v>710</v>
      </c>
      <c r="B757" s="791">
        <v>73</v>
      </c>
      <c r="C757" s="875" t="s">
        <v>59</v>
      </c>
      <c r="D757" s="875" t="s">
        <v>98</v>
      </c>
      <c r="E757" s="875" t="s">
        <v>178</v>
      </c>
      <c r="F757" s="875" t="s">
        <v>407</v>
      </c>
      <c r="G757" s="951" t="s">
        <v>56</v>
      </c>
      <c r="H757" s="918">
        <v>44070</v>
      </c>
      <c r="I757" s="964" t="s">
        <v>1556</v>
      </c>
      <c r="J757" s="856" t="s">
        <v>904</v>
      </c>
      <c r="K757" s="118" t="s">
        <v>26</v>
      </c>
      <c r="L757" s="118" t="s">
        <v>904</v>
      </c>
      <c r="M757" s="859">
        <v>44113</v>
      </c>
      <c r="N757" s="859">
        <v>44071</v>
      </c>
      <c r="O757" s="919"/>
      <c r="P757" s="959" t="s">
        <v>101</v>
      </c>
      <c r="Q757" s="878" t="s">
        <v>102</v>
      </c>
      <c r="R757" s="878" t="s">
        <v>103</v>
      </c>
      <c r="S757" s="879" t="s">
        <v>248</v>
      </c>
      <c r="T757" s="879" t="s">
        <v>157</v>
      </c>
      <c r="U757" s="879" t="s">
        <v>313</v>
      </c>
      <c r="V757" s="879"/>
      <c r="W757" s="118" t="s">
        <v>14</v>
      </c>
      <c r="X757" s="919" t="s">
        <v>244</v>
      </c>
      <c r="Y757" s="920" t="s">
        <v>21</v>
      </c>
      <c r="Z757" s="882" t="s">
        <v>53</v>
      </c>
      <c r="AA757" s="883" t="s">
        <v>331</v>
      </c>
      <c r="AB757" s="883" t="s">
        <v>274</v>
      </c>
      <c r="AC757" s="875" t="s">
        <v>18</v>
      </c>
      <c r="AD757" s="128" t="str">
        <f t="shared" si="436"/>
        <v>710_73_1375_5_113_22_B</v>
      </c>
      <c r="AE757" s="118"/>
      <c r="AF757" s="884" t="str">
        <f t="shared" si="437"/>
        <v>710_73_1375_5_113_22  Grundriss Dach Planausschnitt 2 - Achse A-D / 5-8</v>
      </c>
    </row>
    <row r="758" spans="1:32" s="184" customFormat="1" ht="12.75" customHeight="1" x14ac:dyDescent="0.25">
      <c r="A758" s="28">
        <v>710</v>
      </c>
      <c r="B758" s="13">
        <v>73</v>
      </c>
      <c r="C758" s="7" t="s">
        <v>59</v>
      </c>
      <c r="D758" s="7" t="s">
        <v>98</v>
      </c>
      <c r="E758" s="7" t="s">
        <v>178</v>
      </c>
      <c r="F758" s="7" t="s">
        <v>407</v>
      </c>
      <c r="G758" s="932" t="s">
        <v>54</v>
      </c>
      <c r="H758" s="911">
        <v>44489</v>
      </c>
      <c r="I758" s="854" t="s">
        <v>1557</v>
      </c>
      <c r="J758" s="185" t="s">
        <v>904</v>
      </c>
      <c r="K758" s="5" t="s">
        <v>26</v>
      </c>
      <c r="L758" s="5" t="s">
        <v>904</v>
      </c>
      <c r="M758" s="135">
        <v>44537</v>
      </c>
      <c r="N758" s="135">
        <v>44592</v>
      </c>
      <c r="O758" s="38"/>
      <c r="P758" s="538" t="s">
        <v>101</v>
      </c>
      <c r="Q758" s="8" t="s">
        <v>102</v>
      </c>
      <c r="R758" s="8" t="s">
        <v>103</v>
      </c>
      <c r="S758" s="17" t="s">
        <v>248</v>
      </c>
      <c r="T758" s="17" t="s">
        <v>157</v>
      </c>
      <c r="U758" s="17" t="s">
        <v>313</v>
      </c>
      <c r="V758" s="17"/>
      <c r="W758" s="5" t="s">
        <v>14</v>
      </c>
      <c r="X758" s="38" t="s">
        <v>244</v>
      </c>
      <c r="Y758" s="15" t="s">
        <v>21</v>
      </c>
      <c r="Z758" s="3" t="s">
        <v>53</v>
      </c>
      <c r="AA758" s="4" t="s">
        <v>331</v>
      </c>
      <c r="AB758" s="4" t="s">
        <v>274</v>
      </c>
      <c r="AC758" s="7" t="s">
        <v>18</v>
      </c>
      <c r="AD758" s="6" t="str">
        <f t="shared" si="436"/>
        <v>710_73_1375_5_113_22_C</v>
      </c>
      <c r="AE758" s="5"/>
      <c r="AF758" s="45" t="str">
        <f t="shared" si="437"/>
        <v>710_73_1375_5_113_22  Grundriss Dach Planausschnitt 2 - Achse A-D / 5-8</v>
      </c>
    </row>
    <row r="759" spans="1:32" s="885" customFormat="1" ht="12.75" customHeight="1" x14ac:dyDescent="0.25">
      <c r="A759" s="874">
        <v>710</v>
      </c>
      <c r="B759" s="791">
        <v>73</v>
      </c>
      <c r="C759" s="875" t="s">
        <v>59</v>
      </c>
      <c r="D759" s="875" t="s">
        <v>98</v>
      </c>
      <c r="E759" s="875" t="s">
        <v>180</v>
      </c>
      <c r="F759" s="875" t="s">
        <v>25</v>
      </c>
      <c r="G759" s="951" t="s">
        <v>19</v>
      </c>
      <c r="H759" s="918">
        <v>43794</v>
      </c>
      <c r="I759" s="964" t="s">
        <v>1556</v>
      </c>
      <c r="J759" s="856" t="s">
        <v>904</v>
      </c>
      <c r="K759" s="118" t="s">
        <v>26</v>
      </c>
      <c r="L759" s="118" t="s">
        <v>904</v>
      </c>
      <c r="M759" s="859"/>
      <c r="N759" s="859"/>
      <c r="O759" s="919"/>
      <c r="P759" s="959" t="s">
        <v>101</v>
      </c>
      <c r="Q759" s="878" t="s">
        <v>102</v>
      </c>
      <c r="R759" s="878" t="s">
        <v>103</v>
      </c>
      <c r="S759" s="879" t="s">
        <v>248</v>
      </c>
      <c r="T759" s="879" t="s">
        <v>157</v>
      </c>
      <c r="U759" s="879" t="s">
        <v>148</v>
      </c>
      <c r="V759" s="879"/>
      <c r="W759" s="118" t="s">
        <v>14</v>
      </c>
      <c r="X759" s="919" t="s">
        <v>244</v>
      </c>
      <c r="Y759" s="920" t="s">
        <v>21</v>
      </c>
      <c r="Z759" s="882" t="s">
        <v>32</v>
      </c>
      <c r="AA759" s="883" t="s">
        <v>331</v>
      </c>
      <c r="AB759" s="883" t="s">
        <v>274</v>
      </c>
      <c r="AC759" s="875" t="s">
        <v>18</v>
      </c>
      <c r="AD759" s="128" t="str">
        <f t="shared" si="436"/>
        <v>710_73_1375_5_313_01_A</v>
      </c>
      <c r="AE759" s="118"/>
      <c r="AF759" s="884" t="str">
        <f t="shared" si="437"/>
        <v>710_73_1375_5_313_01  Schema</v>
      </c>
    </row>
    <row r="760" spans="1:32" s="885" customFormat="1" ht="12.75" customHeight="1" x14ac:dyDescent="0.25">
      <c r="A760" s="874">
        <v>710</v>
      </c>
      <c r="B760" s="791">
        <v>73</v>
      </c>
      <c r="C760" s="875" t="s">
        <v>59</v>
      </c>
      <c r="D760" s="875" t="s">
        <v>98</v>
      </c>
      <c r="E760" s="875" t="s">
        <v>180</v>
      </c>
      <c r="F760" s="875" t="s">
        <v>25</v>
      </c>
      <c r="G760" s="951" t="s">
        <v>56</v>
      </c>
      <c r="H760" s="918">
        <v>44070</v>
      </c>
      <c r="I760" s="964" t="s">
        <v>1556</v>
      </c>
      <c r="J760" s="856" t="s">
        <v>904</v>
      </c>
      <c r="K760" s="118" t="s">
        <v>26</v>
      </c>
      <c r="L760" s="118" t="s">
        <v>904</v>
      </c>
      <c r="M760" s="859">
        <v>44113</v>
      </c>
      <c r="N760" s="859">
        <v>44071</v>
      </c>
      <c r="O760" s="919"/>
      <c r="P760" s="959" t="s">
        <v>101</v>
      </c>
      <c r="Q760" s="878" t="s">
        <v>102</v>
      </c>
      <c r="R760" s="878" t="s">
        <v>103</v>
      </c>
      <c r="S760" s="879" t="s">
        <v>248</v>
      </c>
      <c r="T760" s="879" t="s">
        <v>157</v>
      </c>
      <c r="U760" s="879" t="s">
        <v>148</v>
      </c>
      <c r="V760" s="879"/>
      <c r="W760" s="118" t="s">
        <v>14</v>
      </c>
      <c r="X760" s="919" t="s">
        <v>244</v>
      </c>
      <c r="Y760" s="920" t="s">
        <v>21</v>
      </c>
      <c r="Z760" s="882" t="s">
        <v>32</v>
      </c>
      <c r="AA760" s="883" t="s">
        <v>331</v>
      </c>
      <c r="AB760" s="883" t="s">
        <v>274</v>
      </c>
      <c r="AC760" s="875" t="s">
        <v>18</v>
      </c>
      <c r="AD760" s="128" t="str">
        <f t="shared" si="436"/>
        <v>710_73_1375_5_313_01_B</v>
      </c>
      <c r="AE760" s="118"/>
      <c r="AF760" s="884" t="str">
        <f t="shared" si="437"/>
        <v>710_73_1375_5_313_01  Schema</v>
      </c>
    </row>
    <row r="761" spans="1:32" s="885" customFormat="1" ht="12.75" customHeight="1" x14ac:dyDescent="0.25">
      <c r="A761" s="874">
        <v>710</v>
      </c>
      <c r="B761" s="791">
        <v>73</v>
      </c>
      <c r="C761" s="875" t="s">
        <v>59</v>
      </c>
      <c r="D761" s="875" t="s">
        <v>98</v>
      </c>
      <c r="E761" s="875" t="s">
        <v>180</v>
      </c>
      <c r="F761" s="875" t="s">
        <v>25</v>
      </c>
      <c r="G761" s="951" t="s">
        <v>54</v>
      </c>
      <c r="H761" s="918">
        <v>44489</v>
      </c>
      <c r="I761" s="964" t="s">
        <v>1556</v>
      </c>
      <c r="J761" s="856" t="s">
        <v>904</v>
      </c>
      <c r="K761" s="118" t="s">
        <v>26</v>
      </c>
      <c r="L761" s="118" t="s">
        <v>904</v>
      </c>
      <c r="M761" s="859">
        <v>44537</v>
      </c>
      <c r="N761" s="859">
        <v>44592</v>
      </c>
      <c r="O761" s="919"/>
      <c r="P761" s="959" t="s">
        <v>101</v>
      </c>
      <c r="Q761" s="878" t="s">
        <v>102</v>
      </c>
      <c r="R761" s="878" t="s">
        <v>103</v>
      </c>
      <c r="S761" s="879" t="s">
        <v>248</v>
      </c>
      <c r="T761" s="879" t="s">
        <v>157</v>
      </c>
      <c r="U761" s="879" t="s">
        <v>148</v>
      </c>
      <c r="V761" s="879"/>
      <c r="W761" s="118" t="s">
        <v>14</v>
      </c>
      <c r="X761" s="919" t="s">
        <v>244</v>
      </c>
      <c r="Y761" s="920" t="s">
        <v>21</v>
      </c>
      <c r="Z761" s="882" t="s">
        <v>32</v>
      </c>
      <c r="AA761" s="883" t="s">
        <v>331</v>
      </c>
      <c r="AB761" s="883" t="s">
        <v>274</v>
      </c>
      <c r="AC761" s="875" t="s">
        <v>18</v>
      </c>
      <c r="AD761" s="128" t="str">
        <f t="shared" ref="AD761" si="444">IF(A761="","",A761&amp;"_"&amp;B761&amp;"_"&amp;C761&amp;"_"&amp;D761&amp;"_"&amp;E761&amp;"_"&amp;F761&amp;"_"&amp;G761)</f>
        <v>710_73_1375_5_313_01_C</v>
      </c>
      <c r="AE761" s="118"/>
      <c r="AF761" s="884" t="str">
        <f t="shared" ref="AF761" si="445">IF(A761="","",A761&amp;"_"&amp;B761&amp;"_"&amp;C761&amp;"_"&amp;D761&amp;"_"&amp;E761&amp;"_"&amp;F761&amp;"  "&amp;U761)</f>
        <v>710_73_1375_5_313_01  Schema</v>
      </c>
    </row>
    <row r="762" spans="1:32" s="184" customFormat="1" ht="12.75" customHeight="1" x14ac:dyDescent="0.25">
      <c r="A762" s="28">
        <v>710</v>
      </c>
      <c r="B762" s="13">
        <v>73</v>
      </c>
      <c r="C762" s="7" t="s">
        <v>59</v>
      </c>
      <c r="D762" s="7" t="s">
        <v>98</v>
      </c>
      <c r="E762" s="7" t="s">
        <v>180</v>
      </c>
      <c r="F762" s="7" t="s">
        <v>25</v>
      </c>
      <c r="G762" s="932" t="s">
        <v>752</v>
      </c>
      <c r="H762" s="911">
        <v>44985</v>
      </c>
      <c r="I762" s="854" t="s">
        <v>1557</v>
      </c>
      <c r="J762" s="185" t="s">
        <v>904</v>
      </c>
      <c r="K762" s="5" t="s">
        <v>26</v>
      </c>
      <c r="L762" s="5" t="s">
        <v>904</v>
      </c>
      <c r="M762" s="135">
        <v>44995</v>
      </c>
      <c r="N762" s="859"/>
      <c r="O762" s="38"/>
      <c r="P762" s="538" t="s">
        <v>101</v>
      </c>
      <c r="Q762" s="8" t="s">
        <v>102</v>
      </c>
      <c r="R762" s="8" t="s">
        <v>103</v>
      </c>
      <c r="S762" s="17" t="s">
        <v>248</v>
      </c>
      <c r="T762" s="17" t="s">
        <v>157</v>
      </c>
      <c r="U762" s="17" t="s">
        <v>148</v>
      </c>
      <c r="V762" s="17"/>
      <c r="W762" s="5" t="s">
        <v>14</v>
      </c>
      <c r="X762" s="38" t="s">
        <v>244</v>
      </c>
      <c r="Y762" s="15" t="s">
        <v>21</v>
      </c>
      <c r="Z762" s="3" t="s">
        <v>32</v>
      </c>
      <c r="AA762" s="4" t="s">
        <v>331</v>
      </c>
      <c r="AB762" s="4" t="s">
        <v>274</v>
      </c>
      <c r="AC762" s="7" t="s">
        <v>18</v>
      </c>
      <c r="AD762" s="6" t="str">
        <f t="shared" si="436"/>
        <v>710_73_1375_5_313_01_D</v>
      </c>
      <c r="AE762" s="5"/>
      <c r="AF762" s="45" t="str">
        <f t="shared" si="437"/>
        <v>710_73_1375_5_313_01  Schema</v>
      </c>
    </row>
    <row r="763" spans="1:32" s="184" customFormat="1" ht="12.75" customHeight="1" x14ac:dyDescent="0.25">
      <c r="A763" s="28"/>
      <c r="B763" s="13"/>
      <c r="C763" s="7"/>
      <c r="D763" s="7"/>
      <c r="E763" s="7"/>
      <c r="F763" s="7"/>
      <c r="G763" s="932"/>
      <c r="H763" s="911"/>
      <c r="I763" s="160"/>
      <c r="J763" s="185"/>
      <c r="K763" s="5"/>
      <c r="L763" s="5"/>
      <c r="M763" s="101"/>
      <c r="N763" s="5"/>
      <c r="O763" s="38"/>
      <c r="P763" s="538"/>
      <c r="Q763" s="8"/>
      <c r="R763" s="8"/>
      <c r="S763" s="17"/>
      <c r="T763" s="17"/>
      <c r="U763" s="17"/>
      <c r="V763" s="17"/>
      <c r="W763" s="5"/>
      <c r="X763" s="38"/>
      <c r="Y763" s="15"/>
      <c r="Z763" s="3"/>
      <c r="AA763" s="4"/>
      <c r="AB763" s="4"/>
      <c r="AC763" s="7"/>
      <c r="AD763" s="6"/>
      <c r="AE763" s="5"/>
      <c r="AF763" s="45"/>
    </row>
    <row r="764" spans="1:32" s="885" customFormat="1" ht="12.75" customHeight="1" x14ac:dyDescent="0.25">
      <c r="A764" s="874">
        <v>710</v>
      </c>
      <c r="B764" s="791">
        <v>73</v>
      </c>
      <c r="C764" s="875" t="s">
        <v>59</v>
      </c>
      <c r="D764" s="875" t="s">
        <v>98</v>
      </c>
      <c r="E764" s="875" t="s">
        <v>184</v>
      </c>
      <c r="F764" s="875" t="s">
        <v>279</v>
      </c>
      <c r="G764" s="951" t="s">
        <v>19</v>
      </c>
      <c r="H764" s="918">
        <v>43794</v>
      </c>
      <c r="I764" s="964" t="s">
        <v>1556</v>
      </c>
      <c r="J764" s="856" t="s">
        <v>904</v>
      </c>
      <c r="K764" s="118" t="s">
        <v>26</v>
      </c>
      <c r="L764" s="118" t="s">
        <v>904</v>
      </c>
      <c r="M764" s="859"/>
      <c r="N764" s="859"/>
      <c r="O764" s="919"/>
      <c r="P764" s="959" t="s">
        <v>101</v>
      </c>
      <c r="Q764" s="878" t="s">
        <v>102</v>
      </c>
      <c r="R764" s="878" t="s">
        <v>103</v>
      </c>
      <c r="S764" s="879" t="s">
        <v>248</v>
      </c>
      <c r="T764" s="879" t="s">
        <v>159</v>
      </c>
      <c r="U764" s="879" t="s">
        <v>309</v>
      </c>
      <c r="V764" s="879"/>
      <c r="W764" s="118" t="s">
        <v>14</v>
      </c>
      <c r="X764" s="919" t="s">
        <v>244</v>
      </c>
      <c r="Y764" s="920" t="s">
        <v>21</v>
      </c>
      <c r="Z764" s="882" t="s">
        <v>30</v>
      </c>
      <c r="AA764" s="883" t="s">
        <v>331</v>
      </c>
      <c r="AB764" s="883" t="s">
        <v>274</v>
      </c>
      <c r="AC764" s="875" t="s">
        <v>18</v>
      </c>
      <c r="AD764" s="128" t="str">
        <f t="shared" ref="AD764:AD785" si="446">IF(A764="","",A764&amp;"_"&amp;B764&amp;"_"&amp;C764&amp;"_"&amp;D764&amp;"_"&amp;E764&amp;"_"&amp;F764&amp;"_"&amp;G764)</f>
        <v>710_73_1375_5_115_10_A</v>
      </c>
      <c r="AE764" s="118"/>
      <c r="AF764" s="884" t="str">
        <f t="shared" ref="AF764:AF785" si="447">IF(A764="","",A764&amp;"_"&amp;B764&amp;"_"&amp;C764&amp;"_"&amp;D764&amp;"_"&amp;E764&amp;"_"&amp;F764&amp;"  "&amp;U764)</f>
        <v>710_73_1375_5_115_10  Grundriss Übersichtsplan</v>
      </c>
    </row>
    <row r="765" spans="1:32" s="885" customFormat="1" ht="12.75" customHeight="1" x14ac:dyDescent="0.25">
      <c r="A765" s="874">
        <v>710</v>
      </c>
      <c r="B765" s="791">
        <v>73</v>
      </c>
      <c r="C765" s="875" t="s">
        <v>59</v>
      </c>
      <c r="D765" s="875" t="s">
        <v>98</v>
      </c>
      <c r="E765" s="875" t="s">
        <v>184</v>
      </c>
      <c r="F765" s="875" t="s">
        <v>279</v>
      </c>
      <c r="G765" s="951" t="s">
        <v>56</v>
      </c>
      <c r="H765" s="918">
        <v>44070</v>
      </c>
      <c r="I765" s="964" t="s">
        <v>1556</v>
      </c>
      <c r="J765" s="856" t="s">
        <v>904</v>
      </c>
      <c r="K765" s="118" t="s">
        <v>26</v>
      </c>
      <c r="L765" s="118" t="s">
        <v>904</v>
      </c>
      <c r="M765" s="859">
        <v>44113</v>
      </c>
      <c r="N765" s="859">
        <v>44071</v>
      </c>
      <c r="O765" s="919"/>
      <c r="P765" s="959" t="s">
        <v>101</v>
      </c>
      <c r="Q765" s="878" t="s">
        <v>102</v>
      </c>
      <c r="R765" s="878" t="s">
        <v>103</v>
      </c>
      <c r="S765" s="879" t="s">
        <v>248</v>
      </c>
      <c r="T765" s="879" t="s">
        <v>159</v>
      </c>
      <c r="U765" s="879" t="s">
        <v>309</v>
      </c>
      <c r="V765" s="879"/>
      <c r="W765" s="118" t="s">
        <v>14</v>
      </c>
      <c r="X765" s="919" t="s">
        <v>244</v>
      </c>
      <c r="Y765" s="920" t="s">
        <v>21</v>
      </c>
      <c r="Z765" s="882" t="s">
        <v>30</v>
      </c>
      <c r="AA765" s="883" t="s">
        <v>331</v>
      </c>
      <c r="AB765" s="883" t="s">
        <v>274</v>
      </c>
      <c r="AC765" s="875" t="s">
        <v>18</v>
      </c>
      <c r="AD765" s="128" t="str">
        <f t="shared" si="446"/>
        <v>710_73_1375_5_115_10_B</v>
      </c>
      <c r="AE765" s="118"/>
      <c r="AF765" s="884" t="str">
        <f t="shared" si="447"/>
        <v>710_73_1375_5_115_10  Grundriss Übersichtsplan</v>
      </c>
    </row>
    <row r="766" spans="1:32" s="885" customFormat="1" ht="12.75" customHeight="1" x14ac:dyDescent="0.25">
      <c r="A766" s="874">
        <v>710</v>
      </c>
      <c r="B766" s="791">
        <v>73</v>
      </c>
      <c r="C766" s="875" t="s">
        <v>59</v>
      </c>
      <c r="D766" s="875" t="s">
        <v>98</v>
      </c>
      <c r="E766" s="875" t="s">
        <v>184</v>
      </c>
      <c r="F766" s="875" t="s">
        <v>279</v>
      </c>
      <c r="G766" s="951" t="s">
        <v>54</v>
      </c>
      <c r="H766" s="918">
        <v>44489</v>
      </c>
      <c r="I766" s="964" t="s">
        <v>1556</v>
      </c>
      <c r="J766" s="856" t="s">
        <v>904</v>
      </c>
      <c r="K766" s="118" t="s">
        <v>26</v>
      </c>
      <c r="L766" s="118" t="s">
        <v>904</v>
      </c>
      <c r="M766" s="859">
        <v>44537</v>
      </c>
      <c r="N766" s="859">
        <v>44592</v>
      </c>
      <c r="O766" s="919"/>
      <c r="P766" s="959" t="s">
        <v>101</v>
      </c>
      <c r="Q766" s="878" t="s">
        <v>102</v>
      </c>
      <c r="R766" s="878" t="s">
        <v>103</v>
      </c>
      <c r="S766" s="879" t="s">
        <v>248</v>
      </c>
      <c r="T766" s="879" t="s">
        <v>159</v>
      </c>
      <c r="U766" s="879" t="s">
        <v>309</v>
      </c>
      <c r="V766" s="879"/>
      <c r="W766" s="118" t="s">
        <v>14</v>
      </c>
      <c r="X766" s="919" t="s">
        <v>244</v>
      </c>
      <c r="Y766" s="920" t="s">
        <v>21</v>
      </c>
      <c r="Z766" s="882" t="s">
        <v>30</v>
      </c>
      <c r="AA766" s="883" t="s">
        <v>331</v>
      </c>
      <c r="AB766" s="883" t="s">
        <v>274</v>
      </c>
      <c r="AC766" s="875" t="s">
        <v>18</v>
      </c>
      <c r="AD766" s="128" t="str">
        <f t="shared" ref="AD766" si="448">IF(A766="","",A766&amp;"_"&amp;B766&amp;"_"&amp;C766&amp;"_"&amp;D766&amp;"_"&amp;E766&amp;"_"&amp;F766&amp;"_"&amp;G766)</f>
        <v>710_73_1375_5_115_10_C</v>
      </c>
      <c r="AE766" s="118"/>
      <c r="AF766" s="884" t="str">
        <f t="shared" ref="AF766" si="449">IF(A766="","",A766&amp;"_"&amp;B766&amp;"_"&amp;C766&amp;"_"&amp;D766&amp;"_"&amp;E766&amp;"_"&amp;F766&amp;"  "&amp;U766)</f>
        <v>710_73_1375_5_115_10  Grundriss Übersichtsplan</v>
      </c>
    </row>
    <row r="767" spans="1:32" s="184" customFormat="1" ht="12.75" customHeight="1" x14ac:dyDescent="0.25">
      <c r="A767" s="28">
        <v>710</v>
      </c>
      <c r="B767" s="13">
        <v>73</v>
      </c>
      <c r="C767" s="7" t="s">
        <v>59</v>
      </c>
      <c r="D767" s="7" t="s">
        <v>98</v>
      </c>
      <c r="E767" s="7" t="s">
        <v>184</v>
      </c>
      <c r="F767" s="7" t="s">
        <v>279</v>
      </c>
      <c r="G767" s="932" t="s">
        <v>752</v>
      </c>
      <c r="H767" s="911">
        <v>44985</v>
      </c>
      <c r="I767" s="854" t="s">
        <v>1557</v>
      </c>
      <c r="J767" s="185" t="s">
        <v>904</v>
      </c>
      <c r="K767" s="5" t="s">
        <v>26</v>
      </c>
      <c r="L767" s="5" t="s">
        <v>904</v>
      </c>
      <c r="M767" s="135">
        <v>44995</v>
      </c>
      <c r="N767" s="859"/>
      <c r="O767" s="38"/>
      <c r="P767" s="538" t="s">
        <v>101</v>
      </c>
      <c r="Q767" s="8" t="s">
        <v>102</v>
      </c>
      <c r="R767" s="8" t="s">
        <v>103</v>
      </c>
      <c r="S767" s="17" t="s">
        <v>248</v>
      </c>
      <c r="T767" s="17" t="s">
        <v>159</v>
      </c>
      <c r="U767" s="17" t="s">
        <v>309</v>
      </c>
      <c r="V767" s="17"/>
      <c r="W767" s="5" t="s">
        <v>14</v>
      </c>
      <c r="X767" s="38" t="s">
        <v>244</v>
      </c>
      <c r="Y767" s="15" t="s">
        <v>21</v>
      </c>
      <c r="Z767" s="3" t="s">
        <v>30</v>
      </c>
      <c r="AA767" s="4" t="s">
        <v>331</v>
      </c>
      <c r="AB767" s="4" t="s">
        <v>274</v>
      </c>
      <c r="AC767" s="7" t="s">
        <v>18</v>
      </c>
      <c r="AD767" s="6" t="str">
        <f t="shared" si="446"/>
        <v>710_73_1375_5_115_10_D</v>
      </c>
      <c r="AE767" s="5"/>
      <c r="AF767" s="45" t="str">
        <f t="shared" si="447"/>
        <v>710_73_1375_5_115_10  Grundriss Übersichtsplan</v>
      </c>
    </row>
    <row r="768" spans="1:32" s="885" customFormat="1" ht="12.75" customHeight="1" x14ac:dyDescent="0.25">
      <c r="A768" s="874">
        <v>710</v>
      </c>
      <c r="B768" s="791">
        <v>73</v>
      </c>
      <c r="C768" s="875" t="s">
        <v>59</v>
      </c>
      <c r="D768" s="875" t="s">
        <v>98</v>
      </c>
      <c r="E768" s="875" t="s">
        <v>184</v>
      </c>
      <c r="F768" s="875" t="s">
        <v>108</v>
      </c>
      <c r="G768" s="951" t="s">
        <v>19</v>
      </c>
      <c r="H768" s="918">
        <v>43794</v>
      </c>
      <c r="I768" s="964" t="s">
        <v>1556</v>
      </c>
      <c r="J768" s="856" t="s">
        <v>904</v>
      </c>
      <c r="K768" s="118" t="s">
        <v>26</v>
      </c>
      <c r="L768" s="118" t="s">
        <v>904</v>
      </c>
      <c r="M768" s="859"/>
      <c r="N768" s="859"/>
      <c r="O768" s="919"/>
      <c r="P768" s="959" t="s">
        <v>101</v>
      </c>
      <c r="Q768" s="878" t="s">
        <v>102</v>
      </c>
      <c r="R768" s="878" t="s">
        <v>103</v>
      </c>
      <c r="S768" s="879" t="s">
        <v>248</v>
      </c>
      <c r="T768" s="879" t="s">
        <v>159</v>
      </c>
      <c r="U768" s="879" t="s">
        <v>311</v>
      </c>
      <c r="V768" s="879"/>
      <c r="W768" s="118" t="s">
        <v>14</v>
      </c>
      <c r="X768" s="919" t="s">
        <v>244</v>
      </c>
      <c r="Y768" s="920" t="s">
        <v>21</v>
      </c>
      <c r="Z768" s="882" t="s">
        <v>53</v>
      </c>
      <c r="AA768" s="883" t="s">
        <v>331</v>
      </c>
      <c r="AB768" s="883" t="s">
        <v>274</v>
      </c>
      <c r="AC768" s="875" t="s">
        <v>18</v>
      </c>
      <c r="AD768" s="128" t="str">
        <f t="shared" si="446"/>
        <v>710_73_1375_5_115_11_A</v>
      </c>
      <c r="AE768" s="118"/>
      <c r="AF768" s="884" t="str">
        <f t="shared" si="447"/>
        <v>710_73_1375_5_115_11  Grundriss Planausschnitt 1 - Achse A-D / 1-6</v>
      </c>
    </row>
    <row r="769" spans="1:32" s="885" customFormat="1" ht="12.75" customHeight="1" x14ac:dyDescent="0.25">
      <c r="A769" s="874">
        <v>710</v>
      </c>
      <c r="B769" s="791">
        <v>73</v>
      </c>
      <c r="C769" s="875" t="s">
        <v>59</v>
      </c>
      <c r="D769" s="875" t="s">
        <v>98</v>
      </c>
      <c r="E769" s="875" t="s">
        <v>184</v>
      </c>
      <c r="F769" s="875" t="s">
        <v>108</v>
      </c>
      <c r="G769" s="951" t="s">
        <v>56</v>
      </c>
      <c r="H769" s="918">
        <v>44070</v>
      </c>
      <c r="I769" s="964" t="s">
        <v>1556</v>
      </c>
      <c r="J769" s="856" t="s">
        <v>904</v>
      </c>
      <c r="K769" s="118" t="s">
        <v>26</v>
      </c>
      <c r="L769" s="118" t="s">
        <v>904</v>
      </c>
      <c r="M769" s="859">
        <v>44113</v>
      </c>
      <c r="N769" s="859">
        <v>44071</v>
      </c>
      <c r="O769" s="919"/>
      <c r="P769" s="959" t="s">
        <v>101</v>
      </c>
      <c r="Q769" s="878" t="s">
        <v>102</v>
      </c>
      <c r="R769" s="878" t="s">
        <v>103</v>
      </c>
      <c r="S769" s="879" t="s">
        <v>248</v>
      </c>
      <c r="T769" s="879" t="s">
        <v>159</v>
      </c>
      <c r="U769" s="879" t="s">
        <v>311</v>
      </c>
      <c r="V769" s="879"/>
      <c r="W769" s="118" t="s">
        <v>14</v>
      </c>
      <c r="X769" s="919" t="s">
        <v>244</v>
      </c>
      <c r="Y769" s="920" t="s">
        <v>21</v>
      </c>
      <c r="Z769" s="882" t="s">
        <v>53</v>
      </c>
      <c r="AA769" s="883" t="s">
        <v>331</v>
      </c>
      <c r="AB769" s="883" t="s">
        <v>274</v>
      </c>
      <c r="AC769" s="875" t="s">
        <v>18</v>
      </c>
      <c r="AD769" s="128" t="str">
        <f t="shared" si="446"/>
        <v>710_73_1375_5_115_11_B</v>
      </c>
      <c r="AE769" s="118"/>
      <c r="AF769" s="884" t="str">
        <f t="shared" si="447"/>
        <v>710_73_1375_5_115_11  Grundriss Planausschnitt 1 - Achse A-D / 1-6</v>
      </c>
    </row>
    <row r="770" spans="1:32" s="184" customFormat="1" ht="12.75" customHeight="1" x14ac:dyDescent="0.25">
      <c r="A770" s="28">
        <v>710</v>
      </c>
      <c r="B770" s="13">
        <v>73</v>
      </c>
      <c r="C770" s="7" t="s">
        <v>59</v>
      </c>
      <c r="D770" s="7" t="s">
        <v>98</v>
      </c>
      <c r="E770" s="7" t="s">
        <v>184</v>
      </c>
      <c r="F770" s="7" t="s">
        <v>108</v>
      </c>
      <c r="G770" s="932" t="s">
        <v>54</v>
      </c>
      <c r="H770" s="911">
        <v>44489</v>
      </c>
      <c r="I770" s="854" t="s">
        <v>1557</v>
      </c>
      <c r="J770" s="185" t="s">
        <v>904</v>
      </c>
      <c r="K770" s="5" t="s">
        <v>26</v>
      </c>
      <c r="L770" s="5" t="s">
        <v>904</v>
      </c>
      <c r="M770" s="135">
        <v>44537</v>
      </c>
      <c r="N770" s="135">
        <v>44592</v>
      </c>
      <c r="O770" s="38"/>
      <c r="P770" s="538" t="s">
        <v>101</v>
      </c>
      <c r="Q770" s="8" t="s">
        <v>102</v>
      </c>
      <c r="R770" s="8" t="s">
        <v>103</v>
      </c>
      <c r="S770" s="17" t="s">
        <v>248</v>
      </c>
      <c r="T770" s="17" t="s">
        <v>159</v>
      </c>
      <c r="U770" s="17" t="s">
        <v>311</v>
      </c>
      <c r="V770" s="17"/>
      <c r="W770" s="5" t="s">
        <v>14</v>
      </c>
      <c r="X770" s="38" t="s">
        <v>244</v>
      </c>
      <c r="Y770" s="15" t="s">
        <v>21</v>
      </c>
      <c r="Z770" s="3" t="s">
        <v>53</v>
      </c>
      <c r="AA770" s="4" t="s">
        <v>331</v>
      </c>
      <c r="AB770" s="4" t="s">
        <v>274</v>
      </c>
      <c r="AC770" s="7" t="s">
        <v>18</v>
      </c>
      <c r="AD770" s="6" t="str">
        <f t="shared" si="446"/>
        <v>710_73_1375_5_115_11_C</v>
      </c>
      <c r="AE770" s="5"/>
      <c r="AF770" s="45" t="str">
        <f t="shared" si="447"/>
        <v>710_73_1375_5_115_11  Grundriss Planausschnitt 1 - Achse A-D / 1-6</v>
      </c>
    </row>
    <row r="771" spans="1:32" s="885" customFormat="1" ht="12.75" customHeight="1" x14ac:dyDescent="0.25">
      <c r="A771" s="874">
        <v>710</v>
      </c>
      <c r="B771" s="791">
        <v>73</v>
      </c>
      <c r="C771" s="875" t="s">
        <v>59</v>
      </c>
      <c r="D771" s="875" t="s">
        <v>98</v>
      </c>
      <c r="E771" s="875" t="s">
        <v>184</v>
      </c>
      <c r="F771" s="875" t="s">
        <v>109</v>
      </c>
      <c r="G771" s="951" t="s">
        <v>19</v>
      </c>
      <c r="H771" s="918">
        <v>43794</v>
      </c>
      <c r="I771" s="964" t="s">
        <v>1556</v>
      </c>
      <c r="J771" s="856" t="s">
        <v>904</v>
      </c>
      <c r="K771" s="118" t="s">
        <v>26</v>
      </c>
      <c r="L771" s="118" t="s">
        <v>904</v>
      </c>
      <c r="M771" s="859"/>
      <c r="N771" s="859"/>
      <c r="O771" s="919"/>
      <c r="P771" s="959" t="s">
        <v>101</v>
      </c>
      <c r="Q771" s="878" t="s">
        <v>102</v>
      </c>
      <c r="R771" s="878" t="s">
        <v>103</v>
      </c>
      <c r="S771" s="879" t="s">
        <v>248</v>
      </c>
      <c r="T771" s="879" t="s">
        <v>159</v>
      </c>
      <c r="U771" s="879" t="s">
        <v>310</v>
      </c>
      <c r="V771" s="879"/>
      <c r="W771" s="118" t="s">
        <v>14</v>
      </c>
      <c r="X771" s="919" t="s">
        <v>244</v>
      </c>
      <c r="Y771" s="920" t="s">
        <v>21</v>
      </c>
      <c r="Z771" s="882" t="s">
        <v>53</v>
      </c>
      <c r="AA771" s="883" t="s">
        <v>331</v>
      </c>
      <c r="AB771" s="883" t="s">
        <v>274</v>
      </c>
      <c r="AC771" s="875" t="s">
        <v>18</v>
      </c>
      <c r="AD771" s="128" t="str">
        <f t="shared" si="446"/>
        <v>710_73_1375_5_115_12_A</v>
      </c>
      <c r="AE771" s="118"/>
      <c r="AF771" s="884" t="str">
        <f t="shared" si="447"/>
        <v>710_73_1375_5_115_12  Grundriss Planausschnitt 2 - Achse A-D / 5-8</v>
      </c>
    </row>
    <row r="772" spans="1:32" s="885" customFormat="1" ht="12.75" customHeight="1" x14ac:dyDescent="0.25">
      <c r="A772" s="874">
        <v>710</v>
      </c>
      <c r="B772" s="791">
        <v>73</v>
      </c>
      <c r="C772" s="875" t="s">
        <v>59</v>
      </c>
      <c r="D772" s="875" t="s">
        <v>98</v>
      </c>
      <c r="E772" s="875" t="s">
        <v>184</v>
      </c>
      <c r="F772" s="875" t="s">
        <v>109</v>
      </c>
      <c r="G772" s="951" t="s">
        <v>56</v>
      </c>
      <c r="H772" s="918">
        <v>44070</v>
      </c>
      <c r="I772" s="964" t="s">
        <v>1556</v>
      </c>
      <c r="J772" s="856" t="s">
        <v>904</v>
      </c>
      <c r="K772" s="118" t="s">
        <v>26</v>
      </c>
      <c r="L772" s="118" t="s">
        <v>904</v>
      </c>
      <c r="M772" s="859">
        <v>44113</v>
      </c>
      <c r="N772" s="859">
        <v>44071</v>
      </c>
      <c r="O772" s="919"/>
      <c r="P772" s="959" t="s">
        <v>101</v>
      </c>
      <c r="Q772" s="878" t="s">
        <v>102</v>
      </c>
      <c r="R772" s="878" t="s">
        <v>103</v>
      </c>
      <c r="S772" s="879" t="s">
        <v>248</v>
      </c>
      <c r="T772" s="879" t="s">
        <v>159</v>
      </c>
      <c r="U772" s="879" t="s">
        <v>310</v>
      </c>
      <c r="V772" s="879"/>
      <c r="W772" s="118" t="s">
        <v>14</v>
      </c>
      <c r="X772" s="919" t="s">
        <v>244</v>
      </c>
      <c r="Y772" s="920" t="s">
        <v>21</v>
      </c>
      <c r="Z772" s="882" t="s">
        <v>53</v>
      </c>
      <c r="AA772" s="883" t="s">
        <v>331</v>
      </c>
      <c r="AB772" s="883" t="s">
        <v>274</v>
      </c>
      <c r="AC772" s="875" t="s">
        <v>18</v>
      </c>
      <c r="AD772" s="128" t="str">
        <f t="shared" si="446"/>
        <v>710_73_1375_5_115_12_B</v>
      </c>
      <c r="AE772" s="118"/>
      <c r="AF772" s="884" t="str">
        <f t="shared" si="447"/>
        <v>710_73_1375_5_115_12  Grundriss Planausschnitt 2 - Achse A-D / 5-8</v>
      </c>
    </row>
    <row r="773" spans="1:32" s="184" customFormat="1" ht="12.75" customHeight="1" x14ac:dyDescent="0.25">
      <c r="A773" s="28">
        <v>710</v>
      </c>
      <c r="B773" s="13">
        <v>73</v>
      </c>
      <c r="C773" s="7" t="s">
        <v>59</v>
      </c>
      <c r="D773" s="7" t="s">
        <v>98</v>
      </c>
      <c r="E773" s="7" t="s">
        <v>184</v>
      </c>
      <c r="F773" s="7" t="s">
        <v>109</v>
      </c>
      <c r="G773" s="932" t="s">
        <v>54</v>
      </c>
      <c r="H773" s="911">
        <v>44489</v>
      </c>
      <c r="I773" s="854" t="s">
        <v>1557</v>
      </c>
      <c r="J773" s="185" t="s">
        <v>904</v>
      </c>
      <c r="K773" s="5" t="s">
        <v>26</v>
      </c>
      <c r="L773" s="5" t="s">
        <v>904</v>
      </c>
      <c r="M773" s="135">
        <v>44537</v>
      </c>
      <c r="N773" s="135">
        <v>44592</v>
      </c>
      <c r="O773" s="38"/>
      <c r="P773" s="538" t="s">
        <v>101</v>
      </c>
      <c r="Q773" s="8" t="s">
        <v>102</v>
      </c>
      <c r="R773" s="8" t="s">
        <v>103</v>
      </c>
      <c r="S773" s="17" t="s">
        <v>248</v>
      </c>
      <c r="T773" s="17" t="s">
        <v>159</v>
      </c>
      <c r="U773" s="17" t="s">
        <v>310</v>
      </c>
      <c r="V773" s="17"/>
      <c r="W773" s="5" t="s">
        <v>14</v>
      </c>
      <c r="X773" s="38" t="s">
        <v>244</v>
      </c>
      <c r="Y773" s="15" t="s">
        <v>21</v>
      </c>
      <c r="Z773" s="3" t="s">
        <v>53</v>
      </c>
      <c r="AA773" s="4" t="s">
        <v>331</v>
      </c>
      <c r="AB773" s="4" t="s">
        <v>274</v>
      </c>
      <c r="AC773" s="7" t="s">
        <v>18</v>
      </c>
      <c r="AD773" s="6" t="str">
        <f t="shared" si="446"/>
        <v>710_73_1375_5_115_12_C</v>
      </c>
      <c r="AE773" s="5"/>
      <c r="AF773" s="45" t="str">
        <f t="shared" si="447"/>
        <v>710_73_1375_5_115_12  Grundriss Planausschnitt 2 - Achse A-D / 5-8</v>
      </c>
    </row>
    <row r="774" spans="1:32" s="885" customFormat="1" ht="12.75" customHeight="1" x14ac:dyDescent="0.25">
      <c r="A774" s="874">
        <v>710</v>
      </c>
      <c r="B774" s="791">
        <v>73</v>
      </c>
      <c r="C774" s="875" t="s">
        <v>59</v>
      </c>
      <c r="D774" s="875" t="s">
        <v>98</v>
      </c>
      <c r="E774" s="875" t="s">
        <v>184</v>
      </c>
      <c r="F774" s="875" t="s">
        <v>371</v>
      </c>
      <c r="G774" s="951" t="s">
        <v>19</v>
      </c>
      <c r="H774" s="918">
        <v>43794</v>
      </c>
      <c r="I774" s="964" t="s">
        <v>1556</v>
      </c>
      <c r="J774" s="856" t="s">
        <v>904</v>
      </c>
      <c r="K774" s="118" t="s">
        <v>26</v>
      </c>
      <c r="L774" s="118" t="s">
        <v>904</v>
      </c>
      <c r="M774" s="859"/>
      <c r="N774" s="859"/>
      <c r="O774" s="919"/>
      <c r="P774" s="959" t="s">
        <v>101</v>
      </c>
      <c r="Q774" s="878" t="s">
        <v>102</v>
      </c>
      <c r="R774" s="878" t="s">
        <v>103</v>
      </c>
      <c r="S774" s="879" t="s">
        <v>248</v>
      </c>
      <c r="T774" s="879" t="s">
        <v>159</v>
      </c>
      <c r="U774" s="879" t="s">
        <v>289</v>
      </c>
      <c r="V774" s="879"/>
      <c r="W774" s="118" t="s">
        <v>14</v>
      </c>
      <c r="X774" s="919" t="s">
        <v>244</v>
      </c>
      <c r="Y774" s="920" t="s">
        <v>21</v>
      </c>
      <c r="Z774" s="882" t="s">
        <v>30</v>
      </c>
      <c r="AA774" s="883" t="s">
        <v>331</v>
      </c>
      <c r="AB774" s="883" t="s">
        <v>274</v>
      </c>
      <c r="AC774" s="875" t="s">
        <v>18</v>
      </c>
      <c r="AD774" s="128" t="str">
        <f t="shared" si="446"/>
        <v>710_73_1375_5_115_20_A</v>
      </c>
      <c r="AE774" s="118"/>
      <c r="AF774" s="884" t="str">
        <f t="shared" si="447"/>
        <v>710_73_1375_5_115_20  Grundriss Dach Übersichtsplan</v>
      </c>
    </row>
    <row r="775" spans="1:32" s="885" customFormat="1" ht="12.75" customHeight="1" x14ac:dyDescent="0.25">
      <c r="A775" s="874">
        <v>710</v>
      </c>
      <c r="B775" s="791">
        <v>73</v>
      </c>
      <c r="C775" s="875" t="s">
        <v>59</v>
      </c>
      <c r="D775" s="875" t="s">
        <v>98</v>
      </c>
      <c r="E775" s="875" t="s">
        <v>184</v>
      </c>
      <c r="F775" s="875" t="s">
        <v>371</v>
      </c>
      <c r="G775" s="951" t="s">
        <v>56</v>
      </c>
      <c r="H775" s="918">
        <v>44070</v>
      </c>
      <c r="I775" s="964" t="s">
        <v>1556</v>
      </c>
      <c r="J775" s="856" t="s">
        <v>904</v>
      </c>
      <c r="K775" s="118" t="s">
        <v>26</v>
      </c>
      <c r="L775" s="118" t="s">
        <v>904</v>
      </c>
      <c r="M775" s="859">
        <v>44113</v>
      </c>
      <c r="N775" s="859">
        <v>44071</v>
      </c>
      <c r="O775" s="919"/>
      <c r="P775" s="959" t="s">
        <v>101</v>
      </c>
      <c r="Q775" s="878" t="s">
        <v>102</v>
      </c>
      <c r="R775" s="878" t="s">
        <v>103</v>
      </c>
      <c r="S775" s="879" t="s">
        <v>248</v>
      </c>
      <c r="T775" s="879" t="s">
        <v>159</v>
      </c>
      <c r="U775" s="879" t="s">
        <v>289</v>
      </c>
      <c r="V775" s="879"/>
      <c r="W775" s="118" t="s">
        <v>14</v>
      </c>
      <c r="X775" s="919" t="s">
        <v>244</v>
      </c>
      <c r="Y775" s="920" t="s">
        <v>21</v>
      </c>
      <c r="Z775" s="882" t="s">
        <v>30</v>
      </c>
      <c r="AA775" s="883" t="s">
        <v>331</v>
      </c>
      <c r="AB775" s="883" t="s">
        <v>274</v>
      </c>
      <c r="AC775" s="875" t="s">
        <v>18</v>
      </c>
      <c r="AD775" s="128" t="str">
        <f t="shared" si="446"/>
        <v>710_73_1375_5_115_20_B</v>
      </c>
      <c r="AE775" s="118"/>
      <c r="AF775" s="884" t="str">
        <f t="shared" si="447"/>
        <v>710_73_1375_5_115_20  Grundriss Dach Übersichtsplan</v>
      </c>
    </row>
    <row r="776" spans="1:32" s="885" customFormat="1" ht="12.75" customHeight="1" x14ac:dyDescent="0.25">
      <c r="A776" s="874">
        <v>710</v>
      </c>
      <c r="B776" s="791">
        <v>73</v>
      </c>
      <c r="C776" s="875" t="s">
        <v>59</v>
      </c>
      <c r="D776" s="875" t="s">
        <v>98</v>
      </c>
      <c r="E776" s="875" t="s">
        <v>184</v>
      </c>
      <c r="F776" s="875" t="s">
        <v>371</v>
      </c>
      <c r="G776" s="951" t="s">
        <v>54</v>
      </c>
      <c r="H776" s="918">
        <v>44489</v>
      </c>
      <c r="I776" s="964" t="s">
        <v>1556</v>
      </c>
      <c r="J776" s="856" t="s">
        <v>904</v>
      </c>
      <c r="K776" s="118" t="s">
        <v>26</v>
      </c>
      <c r="L776" s="118" t="s">
        <v>904</v>
      </c>
      <c r="M776" s="859">
        <v>44537</v>
      </c>
      <c r="N776" s="859">
        <v>44592</v>
      </c>
      <c r="O776" s="919"/>
      <c r="P776" s="959" t="s">
        <v>101</v>
      </c>
      <c r="Q776" s="878" t="s">
        <v>102</v>
      </c>
      <c r="R776" s="878" t="s">
        <v>103</v>
      </c>
      <c r="S776" s="879" t="s">
        <v>248</v>
      </c>
      <c r="T776" s="879" t="s">
        <v>159</v>
      </c>
      <c r="U776" s="879" t="s">
        <v>289</v>
      </c>
      <c r="V776" s="879"/>
      <c r="W776" s="118" t="s">
        <v>14</v>
      </c>
      <c r="X776" s="919" t="s">
        <v>244</v>
      </c>
      <c r="Y776" s="920" t="s">
        <v>21</v>
      </c>
      <c r="Z776" s="882" t="s">
        <v>30</v>
      </c>
      <c r="AA776" s="883" t="s">
        <v>331</v>
      </c>
      <c r="AB776" s="883" t="s">
        <v>274</v>
      </c>
      <c r="AC776" s="875" t="s">
        <v>18</v>
      </c>
      <c r="AD776" s="128" t="str">
        <f t="shared" ref="AD776" si="450">IF(A776="","",A776&amp;"_"&amp;B776&amp;"_"&amp;C776&amp;"_"&amp;D776&amp;"_"&amp;E776&amp;"_"&amp;F776&amp;"_"&amp;G776)</f>
        <v>710_73_1375_5_115_20_C</v>
      </c>
      <c r="AE776" s="118"/>
      <c r="AF776" s="884" t="str">
        <f t="shared" ref="AF776" si="451">IF(A776="","",A776&amp;"_"&amp;B776&amp;"_"&amp;C776&amp;"_"&amp;D776&amp;"_"&amp;E776&amp;"_"&amp;F776&amp;"  "&amp;U776)</f>
        <v>710_73_1375_5_115_20  Grundriss Dach Übersichtsplan</v>
      </c>
    </row>
    <row r="777" spans="1:32" s="184" customFormat="1" ht="12.75" customHeight="1" x14ac:dyDescent="0.25">
      <c r="A777" s="28">
        <v>710</v>
      </c>
      <c r="B777" s="13">
        <v>73</v>
      </c>
      <c r="C777" s="7" t="s">
        <v>59</v>
      </c>
      <c r="D777" s="7" t="s">
        <v>98</v>
      </c>
      <c r="E777" s="7" t="s">
        <v>184</v>
      </c>
      <c r="F777" s="7" t="s">
        <v>371</v>
      </c>
      <c r="G777" s="932" t="s">
        <v>752</v>
      </c>
      <c r="H777" s="911">
        <v>44985</v>
      </c>
      <c r="I777" s="854" t="s">
        <v>1557</v>
      </c>
      <c r="J777" s="185" t="s">
        <v>904</v>
      </c>
      <c r="K777" s="5" t="s">
        <v>26</v>
      </c>
      <c r="L777" s="5" t="s">
        <v>904</v>
      </c>
      <c r="M777" s="135">
        <v>44995</v>
      </c>
      <c r="N777" s="859"/>
      <c r="O777" s="38"/>
      <c r="P777" s="538" t="s">
        <v>101</v>
      </c>
      <c r="Q777" s="8" t="s">
        <v>102</v>
      </c>
      <c r="R777" s="8" t="s">
        <v>103</v>
      </c>
      <c r="S777" s="17" t="s">
        <v>248</v>
      </c>
      <c r="T777" s="17" t="s">
        <v>159</v>
      </c>
      <c r="U777" s="17" t="s">
        <v>289</v>
      </c>
      <c r="V777" s="17"/>
      <c r="W777" s="5" t="s">
        <v>14</v>
      </c>
      <c r="X777" s="38" t="s">
        <v>244</v>
      </c>
      <c r="Y777" s="15" t="s">
        <v>21</v>
      </c>
      <c r="Z777" s="3" t="s">
        <v>30</v>
      </c>
      <c r="AA777" s="4" t="s">
        <v>331</v>
      </c>
      <c r="AB777" s="4" t="s">
        <v>274</v>
      </c>
      <c r="AC777" s="7" t="s">
        <v>18</v>
      </c>
      <c r="AD777" s="6" t="str">
        <f t="shared" si="446"/>
        <v>710_73_1375_5_115_20_D</v>
      </c>
      <c r="AE777" s="5"/>
      <c r="AF777" s="45" t="str">
        <f t="shared" si="447"/>
        <v>710_73_1375_5_115_20  Grundriss Dach Übersichtsplan</v>
      </c>
    </row>
    <row r="778" spans="1:32" s="680" customFormat="1" ht="12.75" customHeight="1" x14ac:dyDescent="0.25">
      <c r="A778" s="961">
        <v>710</v>
      </c>
      <c r="B778" s="104">
        <v>73</v>
      </c>
      <c r="C778" s="105" t="s">
        <v>59</v>
      </c>
      <c r="D778" s="105" t="s">
        <v>98</v>
      </c>
      <c r="E778" s="105" t="s">
        <v>184</v>
      </c>
      <c r="F778" s="105" t="s">
        <v>406</v>
      </c>
      <c r="G778" s="962" t="s">
        <v>19</v>
      </c>
      <c r="H778" s="913" t="s">
        <v>589</v>
      </c>
      <c r="I778" s="964" t="s">
        <v>1556</v>
      </c>
      <c r="J778" s="186" t="s">
        <v>904</v>
      </c>
      <c r="K778" s="110" t="s">
        <v>26</v>
      </c>
      <c r="L778" s="110" t="s">
        <v>904</v>
      </c>
      <c r="M778" s="136"/>
      <c r="N778" s="136">
        <v>44071</v>
      </c>
      <c r="O778" s="111"/>
      <c r="P778" s="678" t="s">
        <v>101</v>
      </c>
      <c r="Q778" s="107" t="s">
        <v>102</v>
      </c>
      <c r="R778" s="107" t="s">
        <v>103</v>
      </c>
      <c r="S778" s="108" t="s">
        <v>248</v>
      </c>
      <c r="T778" s="108" t="s">
        <v>159</v>
      </c>
      <c r="U778" s="108" t="s">
        <v>312</v>
      </c>
      <c r="V778" s="108"/>
      <c r="W778" s="110" t="s">
        <v>14</v>
      </c>
      <c r="X778" s="111" t="s">
        <v>244</v>
      </c>
      <c r="Y778" s="112" t="s">
        <v>21</v>
      </c>
      <c r="Z778" s="113" t="s">
        <v>53</v>
      </c>
      <c r="AA778" s="114" t="s">
        <v>331</v>
      </c>
      <c r="AB778" s="114" t="s">
        <v>274</v>
      </c>
      <c r="AC778" s="105" t="s">
        <v>18</v>
      </c>
      <c r="AD778" s="115" t="str">
        <f t="shared" si="446"/>
        <v>710_73_1375_5_115_21_A</v>
      </c>
      <c r="AE778" s="110"/>
      <c r="AF778" s="679" t="str">
        <f t="shared" si="447"/>
        <v>710_73_1375_5_115_21  Grundriss Dach Planausschnitt 1 - Achse A-D / 1-6</v>
      </c>
    </row>
    <row r="779" spans="1:32" s="885" customFormat="1" ht="12.75" customHeight="1" x14ac:dyDescent="0.25">
      <c r="A779" s="874">
        <v>710</v>
      </c>
      <c r="B779" s="791">
        <v>73</v>
      </c>
      <c r="C779" s="875" t="s">
        <v>59</v>
      </c>
      <c r="D779" s="875" t="s">
        <v>98</v>
      </c>
      <c r="E779" s="875" t="s">
        <v>184</v>
      </c>
      <c r="F779" s="875" t="s">
        <v>407</v>
      </c>
      <c r="G779" s="951" t="s">
        <v>19</v>
      </c>
      <c r="H779" s="918">
        <v>43794</v>
      </c>
      <c r="I779" s="964" t="s">
        <v>1556</v>
      </c>
      <c r="J779" s="856" t="s">
        <v>904</v>
      </c>
      <c r="K779" s="118" t="s">
        <v>26</v>
      </c>
      <c r="L779" s="118" t="s">
        <v>904</v>
      </c>
      <c r="M779" s="859"/>
      <c r="N779" s="859"/>
      <c r="O779" s="919"/>
      <c r="P779" s="959" t="s">
        <v>101</v>
      </c>
      <c r="Q779" s="878" t="s">
        <v>102</v>
      </c>
      <c r="R779" s="878" t="s">
        <v>103</v>
      </c>
      <c r="S779" s="879" t="s">
        <v>248</v>
      </c>
      <c r="T779" s="879" t="s">
        <v>159</v>
      </c>
      <c r="U779" s="879" t="s">
        <v>313</v>
      </c>
      <c r="V779" s="879"/>
      <c r="W779" s="118" t="s">
        <v>14</v>
      </c>
      <c r="X779" s="919" t="s">
        <v>244</v>
      </c>
      <c r="Y779" s="920" t="s">
        <v>21</v>
      </c>
      <c r="Z779" s="882" t="s">
        <v>53</v>
      </c>
      <c r="AA779" s="883" t="s">
        <v>331</v>
      </c>
      <c r="AB779" s="883" t="s">
        <v>274</v>
      </c>
      <c r="AC779" s="875" t="s">
        <v>18</v>
      </c>
      <c r="AD779" s="128" t="str">
        <f t="shared" si="446"/>
        <v>710_73_1375_5_115_22_A</v>
      </c>
      <c r="AE779" s="118"/>
      <c r="AF779" s="884" t="str">
        <f t="shared" si="447"/>
        <v>710_73_1375_5_115_22  Grundriss Dach Planausschnitt 2 - Achse A-D / 5-8</v>
      </c>
    </row>
    <row r="780" spans="1:32" s="885" customFormat="1" ht="12.75" customHeight="1" x14ac:dyDescent="0.25">
      <c r="A780" s="874">
        <v>710</v>
      </c>
      <c r="B780" s="791">
        <v>73</v>
      </c>
      <c r="C780" s="875" t="s">
        <v>59</v>
      </c>
      <c r="D780" s="875" t="s">
        <v>98</v>
      </c>
      <c r="E780" s="875" t="s">
        <v>184</v>
      </c>
      <c r="F780" s="875" t="s">
        <v>407</v>
      </c>
      <c r="G780" s="951" t="s">
        <v>56</v>
      </c>
      <c r="H780" s="918">
        <v>44070</v>
      </c>
      <c r="I780" s="964" t="s">
        <v>1556</v>
      </c>
      <c r="J780" s="856" t="s">
        <v>904</v>
      </c>
      <c r="K780" s="118" t="s">
        <v>26</v>
      </c>
      <c r="L780" s="118" t="s">
        <v>904</v>
      </c>
      <c r="M780" s="859">
        <v>44113</v>
      </c>
      <c r="N780" s="859">
        <v>44071</v>
      </c>
      <c r="O780" s="919"/>
      <c r="P780" s="959" t="s">
        <v>101</v>
      </c>
      <c r="Q780" s="878" t="s">
        <v>102</v>
      </c>
      <c r="R780" s="878" t="s">
        <v>103</v>
      </c>
      <c r="S780" s="879" t="s">
        <v>248</v>
      </c>
      <c r="T780" s="879" t="s">
        <v>159</v>
      </c>
      <c r="U780" s="879" t="s">
        <v>313</v>
      </c>
      <c r="V780" s="879"/>
      <c r="W780" s="118" t="s">
        <v>14</v>
      </c>
      <c r="X780" s="919" t="s">
        <v>244</v>
      </c>
      <c r="Y780" s="920" t="s">
        <v>21</v>
      </c>
      <c r="Z780" s="882" t="s">
        <v>53</v>
      </c>
      <c r="AA780" s="883" t="s">
        <v>331</v>
      </c>
      <c r="AB780" s="883" t="s">
        <v>274</v>
      </c>
      <c r="AC780" s="875" t="s">
        <v>18</v>
      </c>
      <c r="AD780" s="128" t="str">
        <f t="shared" si="446"/>
        <v>710_73_1375_5_115_22_B</v>
      </c>
      <c r="AE780" s="118"/>
      <c r="AF780" s="884" t="str">
        <f t="shared" si="447"/>
        <v>710_73_1375_5_115_22  Grundriss Dach Planausschnitt 2 - Achse A-D / 5-8</v>
      </c>
    </row>
    <row r="781" spans="1:32" s="885" customFormat="1" ht="12.75" customHeight="1" x14ac:dyDescent="0.25">
      <c r="A781" s="874">
        <v>710</v>
      </c>
      <c r="B781" s="791">
        <v>73</v>
      </c>
      <c r="C781" s="875" t="s">
        <v>59</v>
      </c>
      <c r="D781" s="875" t="s">
        <v>98</v>
      </c>
      <c r="E781" s="875" t="s">
        <v>184</v>
      </c>
      <c r="F781" s="875" t="s">
        <v>407</v>
      </c>
      <c r="G781" s="951" t="s">
        <v>54</v>
      </c>
      <c r="H781" s="918">
        <v>44489</v>
      </c>
      <c r="I781" s="964" t="s">
        <v>1556</v>
      </c>
      <c r="J781" s="856" t="s">
        <v>904</v>
      </c>
      <c r="K781" s="118" t="s">
        <v>26</v>
      </c>
      <c r="L781" s="118" t="s">
        <v>904</v>
      </c>
      <c r="M781" s="859">
        <v>44537</v>
      </c>
      <c r="N781" s="859">
        <v>44592</v>
      </c>
      <c r="O781" s="919"/>
      <c r="P781" s="959" t="s">
        <v>101</v>
      </c>
      <c r="Q781" s="878" t="s">
        <v>102</v>
      </c>
      <c r="R781" s="878" t="s">
        <v>103</v>
      </c>
      <c r="S781" s="879" t="s">
        <v>248</v>
      </c>
      <c r="T781" s="879" t="s">
        <v>159</v>
      </c>
      <c r="U781" s="879" t="s">
        <v>313</v>
      </c>
      <c r="V781" s="879"/>
      <c r="W781" s="118" t="s">
        <v>14</v>
      </c>
      <c r="X781" s="919" t="s">
        <v>244</v>
      </c>
      <c r="Y781" s="920" t="s">
        <v>21</v>
      </c>
      <c r="Z781" s="882" t="s">
        <v>53</v>
      </c>
      <c r="AA781" s="883" t="s">
        <v>331</v>
      </c>
      <c r="AB781" s="883" t="s">
        <v>274</v>
      </c>
      <c r="AC781" s="875" t="s">
        <v>18</v>
      </c>
      <c r="AD781" s="128" t="str">
        <f t="shared" ref="AD781" si="452">IF(A781="","",A781&amp;"_"&amp;B781&amp;"_"&amp;C781&amp;"_"&amp;D781&amp;"_"&amp;E781&amp;"_"&amp;F781&amp;"_"&amp;G781)</f>
        <v>710_73_1375_5_115_22_C</v>
      </c>
      <c r="AE781" s="118"/>
      <c r="AF781" s="884" t="str">
        <f t="shared" ref="AF781" si="453">IF(A781="","",A781&amp;"_"&amp;B781&amp;"_"&amp;C781&amp;"_"&amp;D781&amp;"_"&amp;E781&amp;"_"&amp;F781&amp;"  "&amp;U781)</f>
        <v>710_73_1375_5_115_22  Grundriss Dach Planausschnitt 2 - Achse A-D / 5-8</v>
      </c>
    </row>
    <row r="782" spans="1:32" s="184" customFormat="1" ht="12.75" customHeight="1" x14ac:dyDescent="0.25">
      <c r="A782" s="28">
        <v>710</v>
      </c>
      <c r="B782" s="13">
        <v>73</v>
      </c>
      <c r="C782" s="7" t="s">
        <v>59</v>
      </c>
      <c r="D782" s="7" t="s">
        <v>98</v>
      </c>
      <c r="E782" s="7" t="s">
        <v>184</v>
      </c>
      <c r="F782" s="7" t="s">
        <v>407</v>
      </c>
      <c r="G782" s="932" t="s">
        <v>752</v>
      </c>
      <c r="H782" s="911">
        <v>44985</v>
      </c>
      <c r="I782" s="854" t="s">
        <v>1557</v>
      </c>
      <c r="J782" s="185" t="s">
        <v>904</v>
      </c>
      <c r="K782" s="5" t="s">
        <v>26</v>
      </c>
      <c r="L782" s="5" t="s">
        <v>904</v>
      </c>
      <c r="M782" s="135">
        <v>44995</v>
      </c>
      <c r="N782" s="859"/>
      <c r="O782" s="38"/>
      <c r="P782" s="538" t="s">
        <v>101</v>
      </c>
      <c r="Q782" s="8" t="s">
        <v>102</v>
      </c>
      <c r="R782" s="8" t="s">
        <v>103</v>
      </c>
      <c r="S782" s="17" t="s">
        <v>248</v>
      </c>
      <c r="T782" s="17" t="s">
        <v>159</v>
      </c>
      <c r="U782" s="17" t="s">
        <v>313</v>
      </c>
      <c r="V782" s="17"/>
      <c r="W782" s="5" t="s">
        <v>14</v>
      </c>
      <c r="X782" s="38" t="s">
        <v>244</v>
      </c>
      <c r="Y782" s="15" t="s">
        <v>21</v>
      </c>
      <c r="Z782" s="3" t="s">
        <v>53</v>
      </c>
      <c r="AA782" s="4" t="s">
        <v>331</v>
      </c>
      <c r="AB782" s="4" t="s">
        <v>274</v>
      </c>
      <c r="AC782" s="7" t="s">
        <v>18</v>
      </c>
      <c r="AD782" s="6" t="str">
        <f t="shared" si="446"/>
        <v>710_73_1375_5_115_22_D</v>
      </c>
      <c r="AE782" s="5"/>
      <c r="AF782" s="45" t="str">
        <f t="shared" si="447"/>
        <v>710_73_1375_5_115_22  Grundriss Dach Planausschnitt 2 - Achse A-D / 5-8</v>
      </c>
    </row>
    <row r="783" spans="1:32" s="885" customFormat="1" ht="12.75" customHeight="1" x14ac:dyDescent="0.25">
      <c r="A783" s="874">
        <v>710</v>
      </c>
      <c r="B783" s="791">
        <v>73</v>
      </c>
      <c r="C783" s="875" t="s">
        <v>59</v>
      </c>
      <c r="D783" s="875" t="s">
        <v>98</v>
      </c>
      <c r="E783" s="875" t="s">
        <v>182</v>
      </c>
      <c r="F783" s="875" t="s">
        <v>25</v>
      </c>
      <c r="G783" s="951" t="s">
        <v>19</v>
      </c>
      <c r="H783" s="918">
        <v>43794</v>
      </c>
      <c r="I783" s="964" t="s">
        <v>1556</v>
      </c>
      <c r="J783" s="856" t="s">
        <v>904</v>
      </c>
      <c r="K783" s="118" t="s">
        <v>26</v>
      </c>
      <c r="L783" s="118" t="s">
        <v>904</v>
      </c>
      <c r="M783" s="859">
        <v>44113</v>
      </c>
      <c r="N783" s="859">
        <v>44071</v>
      </c>
      <c r="O783" s="919"/>
      <c r="P783" s="959" t="s">
        <v>101</v>
      </c>
      <c r="Q783" s="878" t="s">
        <v>102</v>
      </c>
      <c r="R783" s="878" t="s">
        <v>103</v>
      </c>
      <c r="S783" s="879" t="s">
        <v>248</v>
      </c>
      <c r="T783" s="879" t="s">
        <v>159</v>
      </c>
      <c r="U783" s="879" t="s">
        <v>148</v>
      </c>
      <c r="V783" s="879"/>
      <c r="W783" s="118" t="s">
        <v>14</v>
      </c>
      <c r="X783" s="919" t="s">
        <v>244</v>
      </c>
      <c r="Y783" s="920" t="s">
        <v>21</v>
      </c>
      <c r="Z783" s="882" t="s">
        <v>32</v>
      </c>
      <c r="AA783" s="883" t="s">
        <v>331</v>
      </c>
      <c r="AB783" s="883" t="s">
        <v>274</v>
      </c>
      <c r="AC783" s="875" t="s">
        <v>18</v>
      </c>
      <c r="AD783" s="128" t="str">
        <f t="shared" si="446"/>
        <v>710_73_1375_5_315_01_A</v>
      </c>
      <c r="AE783" s="118"/>
      <c r="AF783" s="884" t="str">
        <f t="shared" si="447"/>
        <v>710_73_1375_5_315_01  Schema</v>
      </c>
    </row>
    <row r="784" spans="1:32" s="885" customFormat="1" ht="12.75" customHeight="1" x14ac:dyDescent="0.25">
      <c r="A784" s="874">
        <v>710</v>
      </c>
      <c r="B784" s="791">
        <v>73</v>
      </c>
      <c r="C784" s="875" t="s">
        <v>59</v>
      </c>
      <c r="D784" s="875" t="s">
        <v>98</v>
      </c>
      <c r="E784" s="875" t="s">
        <v>182</v>
      </c>
      <c r="F784" s="875" t="s">
        <v>25</v>
      </c>
      <c r="G784" s="951" t="s">
        <v>56</v>
      </c>
      <c r="H784" s="918">
        <v>44489</v>
      </c>
      <c r="I784" s="964" t="s">
        <v>1556</v>
      </c>
      <c r="J784" s="856" t="s">
        <v>904</v>
      </c>
      <c r="K784" s="118" t="s">
        <v>26</v>
      </c>
      <c r="L784" s="118" t="s">
        <v>904</v>
      </c>
      <c r="M784" s="859">
        <v>44537</v>
      </c>
      <c r="N784" s="859">
        <v>44592</v>
      </c>
      <c r="O784" s="919"/>
      <c r="P784" s="959" t="s">
        <v>101</v>
      </c>
      <c r="Q784" s="878" t="s">
        <v>102</v>
      </c>
      <c r="R784" s="878" t="s">
        <v>103</v>
      </c>
      <c r="S784" s="879" t="s">
        <v>248</v>
      </c>
      <c r="T784" s="879" t="s">
        <v>159</v>
      </c>
      <c r="U784" s="879" t="s">
        <v>148</v>
      </c>
      <c r="V784" s="879"/>
      <c r="W784" s="118" t="s">
        <v>14</v>
      </c>
      <c r="X784" s="919" t="s">
        <v>244</v>
      </c>
      <c r="Y784" s="920" t="s">
        <v>21</v>
      </c>
      <c r="Z784" s="882" t="s">
        <v>32</v>
      </c>
      <c r="AA784" s="883" t="s">
        <v>331</v>
      </c>
      <c r="AB784" s="883" t="s">
        <v>274</v>
      </c>
      <c r="AC784" s="875" t="s">
        <v>18</v>
      </c>
      <c r="AD784" s="128" t="str">
        <f t="shared" ref="AD784" si="454">IF(A784="","",A784&amp;"_"&amp;B784&amp;"_"&amp;C784&amp;"_"&amp;D784&amp;"_"&amp;E784&amp;"_"&amp;F784&amp;"_"&amp;G784)</f>
        <v>710_73_1375_5_315_01_B</v>
      </c>
      <c r="AE784" s="118"/>
      <c r="AF784" s="884" t="str">
        <f t="shared" ref="AF784" si="455">IF(A784="","",A784&amp;"_"&amp;B784&amp;"_"&amp;C784&amp;"_"&amp;D784&amp;"_"&amp;E784&amp;"_"&amp;F784&amp;"  "&amp;U784)</f>
        <v>710_73_1375_5_315_01  Schema</v>
      </c>
    </row>
    <row r="785" spans="1:32" s="184" customFormat="1" ht="12.75" customHeight="1" x14ac:dyDescent="0.25">
      <c r="A785" s="28">
        <v>710</v>
      </c>
      <c r="B785" s="13">
        <v>73</v>
      </c>
      <c r="C785" s="7" t="s">
        <v>59</v>
      </c>
      <c r="D785" s="7" t="s">
        <v>98</v>
      </c>
      <c r="E785" s="7" t="s">
        <v>182</v>
      </c>
      <c r="F785" s="7" t="s">
        <v>25</v>
      </c>
      <c r="G785" s="932" t="s">
        <v>54</v>
      </c>
      <c r="H785" s="911">
        <v>44985</v>
      </c>
      <c r="I785" s="854" t="s">
        <v>1557</v>
      </c>
      <c r="J785" s="185" t="s">
        <v>904</v>
      </c>
      <c r="K785" s="5" t="s">
        <v>26</v>
      </c>
      <c r="L785" s="5" t="s">
        <v>904</v>
      </c>
      <c r="M785" s="135">
        <v>44995</v>
      </c>
      <c r="N785" s="859"/>
      <c r="O785" s="38"/>
      <c r="P785" s="538" t="s">
        <v>101</v>
      </c>
      <c r="Q785" s="8" t="s">
        <v>102</v>
      </c>
      <c r="R785" s="8" t="s">
        <v>103</v>
      </c>
      <c r="S785" s="17" t="s">
        <v>248</v>
      </c>
      <c r="T785" s="17" t="s">
        <v>159</v>
      </c>
      <c r="U785" s="17" t="s">
        <v>148</v>
      </c>
      <c r="V785" s="17"/>
      <c r="W785" s="5" t="s">
        <v>14</v>
      </c>
      <c r="X785" s="38" t="s">
        <v>244</v>
      </c>
      <c r="Y785" s="15" t="s">
        <v>21</v>
      </c>
      <c r="Z785" s="3" t="s">
        <v>32</v>
      </c>
      <c r="AA785" s="4" t="s">
        <v>331</v>
      </c>
      <c r="AB785" s="4" t="s">
        <v>274</v>
      </c>
      <c r="AC785" s="7" t="s">
        <v>18</v>
      </c>
      <c r="AD785" s="6" t="str">
        <f t="shared" si="446"/>
        <v>710_73_1375_5_315_01_C</v>
      </c>
      <c r="AE785" s="5"/>
      <c r="AF785" s="45" t="str">
        <f t="shared" si="447"/>
        <v>710_73_1375_5_315_01  Schema</v>
      </c>
    </row>
    <row r="786" spans="1:32" s="184" customFormat="1" ht="12.75" customHeight="1" x14ac:dyDescent="0.25">
      <c r="A786" s="28"/>
      <c r="B786" s="13"/>
      <c r="C786" s="7"/>
      <c r="D786" s="7"/>
      <c r="E786" s="7"/>
      <c r="F786" s="7"/>
      <c r="G786" s="932"/>
      <c r="H786" s="911"/>
      <c r="I786" s="160"/>
      <c r="J786" s="185"/>
      <c r="K786" s="5"/>
      <c r="L786" s="5"/>
      <c r="M786" s="101"/>
      <c r="N786" s="5"/>
      <c r="O786" s="38"/>
      <c r="P786" s="538"/>
      <c r="Q786" s="8"/>
      <c r="R786" s="8"/>
      <c r="S786" s="17"/>
      <c r="T786" s="17"/>
      <c r="U786" s="17"/>
      <c r="V786" s="17"/>
      <c r="W786" s="5"/>
      <c r="X786" s="38"/>
      <c r="Y786" s="15"/>
      <c r="Z786" s="3"/>
      <c r="AA786" s="4"/>
      <c r="AB786" s="4"/>
      <c r="AC786" s="7"/>
      <c r="AD786" s="6"/>
      <c r="AE786" s="5"/>
      <c r="AF786" s="45"/>
    </row>
    <row r="787" spans="1:32" s="885" customFormat="1" ht="12.75" customHeight="1" x14ac:dyDescent="0.25">
      <c r="A787" s="874">
        <v>710</v>
      </c>
      <c r="B787" s="791">
        <v>73</v>
      </c>
      <c r="C787" s="875" t="s">
        <v>59</v>
      </c>
      <c r="D787" s="875" t="s">
        <v>98</v>
      </c>
      <c r="E787" s="875" t="s">
        <v>185</v>
      </c>
      <c r="F787" s="875" t="s">
        <v>279</v>
      </c>
      <c r="G787" s="951" t="s">
        <v>19</v>
      </c>
      <c r="H787" s="918">
        <v>44160</v>
      </c>
      <c r="I787" s="964" t="s">
        <v>1556</v>
      </c>
      <c r="J787" s="856" t="s">
        <v>904</v>
      </c>
      <c r="K787" s="118" t="s">
        <v>26</v>
      </c>
      <c r="L787" s="118" t="s">
        <v>904</v>
      </c>
      <c r="M787" s="859">
        <v>44113</v>
      </c>
      <c r="N787" s="859">
        <v>44071</v>
      </c>
      <c r="O787" s="919"/>
      <c r="P787" s="959" t="s">
        <v>101</v>
      </c>
      <c r="Q787" s="878" t="s">
        <v>102</v>
      </c>
      <c r="R787" s="878" t="s">
        <v>103</v>
      </c>
      <c r="S787" s="879" t="s">
        <v>248</v>
      </c>
      <c r="T787" s="879" t="s">
        <v>161</v>
      </c>
      <c r="U787" s="879" t="s">
        <v>309</v>
      </c>
      <c r="V787" s="879"/>
      <c r="W787" s="118" t="s">
        <v>14</v>
      </c>
      <c r="X787" s="919" t="s">
        <v>244</v>
      </c>
      <c r="Y787" s="920" t="s">
        <v>21</v>
      </c>
      <c r="Z787" s="882" t="s">
        <v>30</v>
      </c>
      <c r="AA787" s="883" t="s">
        <v>331</v>
      </c>
      <c r="AB787" s="883" t="s">
        <v>274</v>
      </c>
      <c r="AC787" s="875" t="s">
        <v>18</v>
      </c>
      <c r="AD787" s="128" t="str">
        <f t="shared" ref="AD787:AD792" si="456">IF(A787="","",A787&amp;"_"&amp;B787&amp;"_"&amp;C787&amp;"_"&amp;D787&amp;"_"&amp;E787&amp;"_"&amp;F787&amp;"_"&amp;G787)</f>
        <v>710_73_1375_5_116_10_A</v>
      </c>
      <c r="AE787" s="118"/>
      <c r="AF787" s="884" t="str">
        <f t="shared" ref="AF787:AF792" si="457">IF(A787="","",A787&amp;"_"&amp;B787&amp;"_"&amp;C787&amp;"_"&amp;D787&amp;"_"&amp;E787&amp;"_"&amp;F787&amp;"  "&amp;U787)</f>
        <v>710_73_1375_5_116_10  Grundriss Übersichtsplan</v>
      </c>
    </row>
    <row r="788" spans="1:32" s="885" customFormat="1" ht="12.75" customHeight="1" x14ac:dyDescent="0.25">
      <c r="A788" s="874">
        <v>710</v>
      </c>
      <c r="B788" s="791">
        <v>73</v>
      </c>
      <c r="C788" s="875" t="s">
        <v>59</v>
      </c>
      <c r="D788" s="875" t="s">
        <v>98</v>
      </c>
      <c r="E788" s="875" t="s">
        <v>185</v>
      </c>
      <c r="F788" s="875" t="s">
        <v>108</v>
      </c>
      <c r="G788" s="951" t="s">
        <v>19</v>
      </c>
      <c r="H788" s="918">
        <v>44160</v>
      </c>
      <c r="I788" s="964" t="s">
        <v>1556</v>
      </c>
      <c r="J788" s="856" t="s">
        <v>904</v>
      </c>
      <c r="K788" s="118" t="s">
        <v>26</v>
      </c>
      <c r="L788" s="118" t="s">
        <v>904</v>
      </c>
      <c r="M788" s="859">
        <v>44113</v>
      </c>
      <c r="N788" s="859">
        <v>44071</v>
      </c>
      <c r="O788" s="919"/>
      <c r="P788" s="959" t="s">
        <v>101</v>
      </c>
      <c r="Q788" s="878" t="s">
        <v>102</v>
      </c>
      <c r="R788" s="878" t="s">
        <v>103</v>
      </c>
      <c r="S788" s="879" t="s">
        <v>248</v>
      </c>
      <c r="T788" s="879" t="s">
        <v>161</v>
      </c>
      <c r="U788" s="879" t="s">
        <v>311</v>
      </c>
      <c r="V788" s="879"/>
      <c r="W788" s="118" t="s">
        <v>14</v>
      </c>
      <c r="X788" s="919" t="s">
        <v>244</v>
      </c>
      <c r="Y788" s="920" t="s">
        <v>21</v>
      </c>
      <c r="Z788" s="882" t="s">
        <v>53</v>
      </c>
      <c r="AA788" s="883" t="s">
        <v>331</v>
      </c>
      <c r="AB788" s="883" t="s">
        <v>274</v>
      </c>
      <c r="AC788" s="875" t="s">
        <v>18</v>
      </c>
      <c r="AD788" s="128" t="str">
        <f t="shared" si="456"/>
        <v>710_73_1375_5_116_11_A</v>
      </c>
      <c r="AE788" s="118"/>
      <c r="AF788" s="884" t="str">
        <f t="shared" si="457"/>
        <v>710_73_1375_5_116_11  Grundriss Planausschnitt 1 - Achse A-D / 1-6</v>
      </c>
    </row>
    <row r="789" spans="1:32" s="885" customFormat="1" ht="12.75" customHeight="1" x14ac:dyDescent="0.25">
      <c r="A789" s="874">
        <v>710</v>
      </c>
      <c r="B789" s="791">
        <v>73</v>
      </c>
      <c r="C789" s="875" t="s">
        <v>59</v>
      </c>
      <c r="D789" s="875" t="s">
        <v>98</v>
      </c>
      <c r="E789" s="875" t="s">
        <v>185</v>
      </c>
      <c r="F789" s="875" t="s">
        <v>109</v>
      </c>
      <c r="G789" s="951" t="s">
        <v>19</v>
      </c>
      <c r="H789" s="918">
        <v>44160</v>
      </c>
      <c r="I789" s="964" t="s">
        <v>1556</v>
      </c>
      <c r="J789" s="856" t="s">
        <v>904</v>
      </c>
      <c r="K789" s="118" t="s">
        <v>26</v>
      </c>
      <c r="L789" s="118" t="s">
        <v>904</v>
      </c>
      <c r="M789" s="859">
        <v>44113</v>
      </c>
      <c r="N789" s="859">
        <v>44071</v>
      </c>
      <c r="O789" s="919"/>
      <c r="P789" s="959" t="s">
        <v>101</v>
      </c>
      <c r="Q789" s="878" t="s">
        <v>102</v>
      </c>
      <c r="R789" s="878" t="s">
        <v>103</v>
      </c>
      <c r="S789" s="879" t="s">
        <v>248</v>
      </c>
      <c r="T789" s="879" t="s">
        <v>161</v>
      </c>
      <c r="U789" s="879" t="s">
        <v>310</v>
      </c>
      <c r="V789" s="879"/>
      <c r="W789" s="118" t="s">
        <v>14</v>
      </c>
      <c r="X789" s="919" t="s">
        <v>244</v>
      </c>
      <c r="Y789" s="920" t="s">
        <v>21</v>
      </c>
      <c r="Z789" s="882" t="s">
        <v>53</v>
      </c>
      <c r="AA789" s="883" t="s">
        <v>331</v>
      </c>
      <c r="AB789" s="883" t="s">
        <v>274</v>
      </c>
      <c r="AC789" s="875" t="s">
        <v>18</v>
      </c>
      <c r="AD789" s="128" t="str">
        <f t="shared" si="456"/>
        <v>710_73_1375_5_116_12_A</v>
      </c>
      <c r="AE789" s="118"/>
      <c r="AF789" s="884" t="str">
        <f t="shared" si="457"/>
        <v>710_73_1375_5_116_12  Grundriss Planausschnitt 2 - Achse A-D / 5-8</v>
      </c>
    </row>
    <row r="790" spans="1:32" s="885" customFormat="1" ht="12.75" customHeight="1" x14ac:dyDescent="0.25">
      <c r="A790" s="874">
        <v>710</v>
      </c>
      <c r="B790" s="791">
        <v>73</v>
      </c>
      <c r="C790" s="875" t="s">
        <v>59</v>
      </c>
      <c r="D790" s="875" t="s">
        <v>98</v>
      </c>
      <c r="E790" s="875" t="s">
        <v>185</v>
      </c>
      <c r="F790" s="875" t="s">
        <v>371</v>
      </c>
      <c r="G790" s="951" t="s">
        <v>19</v>
      </c>
      <c r="H790" s="918">
        <v>44160</v>
      </c>
      <c r="I790" s="964" t="s">
        <v>1556</v>
      </c>
      <c r="J790" s="856" t="s">
        <v>904</v>
      </c>
      <c r="K790" s="118" t="s">
        <v>26</v>
      </c>
      <c r="L790" s="118" t="s">
        <v>904</v>
      </c>
      <c r="M790" s="859">
        <v>44113</v>
      </c>
      <c r="N790" s="859">
        <v>44071</v>
      </c>
      <c r="O790" s="919"/>
      <c r="P790" s="959" t="s">
        <v>101</v>
      </c>
      <c r="Q790" s="878" t="s">
        <v>102</v>
      </c>
      <c r="R790" s="878" t="s">
        <v>103</v>
      </c>
      <c r="S790" s="879" t="s">
        <v>248</v>
      </c>
      <c r="T790" s="879" t="s">
        <v>161</v>
      </c>
      <c r="U790" s="879" t="s">
        <v>289</v>
      </c>
      <c r="V790" s="879"/>
      <c r="W790" s="118" t="s">
        <v>14</v>
      </c>
      <c r="X790" s="919" t="s">
        <v>244</v>
      </c>
      <c r="Y790" s="920" t="s">
        <v>21</v>
      </c>
      <c r="Z790" s="882" t="s">
        <v>30</v>
      </c>
      <c r="AA790" s="883" t="s">
        <v>331</v>
      </c>
      <c r="AB790" s="883" t="s">
        <v>274</v>
      </c>
      <c r="AC790" s="875" t="s">
        <v>18</v>
      </c>
      <c r="AD790" s="128" t="str">
        <f t="shared" si="456"/>
        <v>710_73_1375_5_116_20_A</v>
      </c>
      <c r="AE790" s="118"/>
      <c r="AF790" s="884" t="str">
        <f t="shared" si="457"/>
        <v>710_73_1375_5_116_20  Grundriss Dach Übersichtsplan</v>
      </c>
    </row>
    <row r="791" spans="1:32" s="885" customFormat="1" ht="12.75" customHeight="1" x14ac:dyDescent="0.25">
      <c r="A791" s="874">
        <v>710</v>
      </c>
      <c r="B791" s="791">
        <v>73</v>
      </c>
      <c r="C791" s="875" t="s">
        <v>59</v>
      </c>
      <c r="D791" s="875" t="s">
        <v>98</v>
      </c>
      <c r="E791" s="875" t="s">
        <v>185</v>
      </c>
      <c r="F791" s="875" t="s">
        <v>406</v>
      </c>
      <c r="G791" s="951" t="s">
        <v>19</v>
      </c>
      <c r="H791" s="918">
        <v>44160</v>
      </c>
      <c r="I791" s="964" t="s">
        <v>1556</v>
      </c>
      <c r="J791" s="856" t="s">
        <v>904</v>
      </c>
      <c r="K791" s="118" t="s">
        <v>26</v>
      </c>
      <c r="L791" s="118" t="s">
        <v>904</v>
      </c>
      <c r="M791" s="859">
        <v>44113</v>
      </c>
      <c r="N791" s="859">
        <v>44071</v>
      </c>
      <c r="O791" s="919"/>
      <c r="P791" s="959" t="s">
        <v>101</v>
      </c>
      <c r="Q791" s="878" t="s">
        <v>102</v>
      </c>
      <c r="R791" s="878" t="s">
        <v>103</v>
      </c>
      <c r="S791" s="879" t="s">
        <v>248</v>
      </c>
      <c r="T791" s="879" t="s">
        <v>161</v>
      </c>
      <c r="U791" s="879" t="s">
        <v>312</v>
      </c>
      <c r="V791" s="879"/>
      <c r="W791" s="118" t="s">
        <v>14</v>
      </c>
      <c r="X791" s="919" t="s">
        <v>244</v>
      </c>
      <c r="Y791" s="920" t="s">
        <v>21</v>
      </c>
      <c r="Z791" s="882" t="s">
        <v>53</v>
      </c>
      <c r="AA791" s="883" t="s">
        <v>331</v>
      </c>
      <c r="AB791" s="883" t="s">
        <v>274</v>
      </c>
      <c r="AC791" s="875" t="s">
        <v>18</v>
      </c>
      <c r="AD791" s="128" t="str">
        <f t="shared" si="456"/>
        <v>710_73_1375_5_116_21_A</v>
      </c>
      <c r="AE791" s="118"/>
      <c r="AF791" s="884" t="str">
        <f t="shared" si="457"/>
        <v>710_73_1375_5_116_21  Grundriss Dach Planausschnitt 1 - Achse A-D / 1-6</v>
      </c>
    </row>
    <row r="792" spans="1:32" s="885" customFormat="1" ht="12.75" customHeight="1" x14ac:dyDescent="0.25">
      <c r="A792" s="874">
        <v>710</v>
      </c>
      <c r="B792" s="791">
        <v>73</v>
      </c>
      <c r="C792" s="875" t="s">
        <v>59</v>
      </c>
      <c r="D792" s="875" t="s">
        <v>98</v>
      </c>
      <c r="E792" s="875" t="s">
        <v>185</v>
      </c>
      <c r="F792" s="875" t="s">
        <v>407</v>
      </c>
      <c r="G792" s="951" t="s">
        <v>19</v>
      </c>
      <c r="H792" s="918">
        <v>44160</v>
      </c>
      <c r="I792" s="964" t="s">
        <v>1556</v>
      </c>
      <c r="J792" s="856" t="s">
        <v>904</v>
      </c>
      <c r="K792" s="118" t="s">
        <v>26</v>
      </c>
      <c r="L792" s="118" t="s">
        <v>904</v>
      </c>
      <c r="M792" s="859">
        <v>44113</v>
      </c>
      <c r="N792" s="859">
        <v>44071</v>
      </c>
      <c r="O792" s="919"/>
      <c r="P792" s="959" t="s">
        <v>101</v>
      </c>
      <c r="Q792" s="878" t="s">
        <v>102</v>
      </c>
      <c r="R792" s="878" t="s">
        <v>103</v>
      </c>
      <c r="S792" s="879" t="s">
        <v>248</v>
      </c>
      <c r="T792" s="879" t="s">
        <v>161</v>
      </c>
      <c r="U792" s="879" t="s">
        <v>313</v>
      </c>
      <c r="V792" s="879"/>
      <c r="W792" s="118" t="s">
        <v>14</v>
      </c>
      <c r="X792" s="919" t="s">
        <v>244</v>
      </c>
      <c r="Y792" s="920" t="s">
        <v>21</v>
      </c>
      <c r="Z792" s="882" t="s">
        <v>53</v>
      </c>
      <c r="AA792" s="883" t="s">
        <v>331</v>
      </c>
      <c r="AB792" s="883" t="s">
        <v>274</v>
      </c>
      <c r="AC792" s="875" t="s">
        <v>18</v>
      </c>
      <c r="AD792" s="128" t="str">
        <f t="shared" si="456"/>
        <v>710_73_1375_5_116_22_A</v>
      </c>
      <c r="AE792" s="118"/>
      <c r="AF792" s="884" t="str">
        <f t="shared" si="457"/>
        <v>710_73_1375_5_116_22  Grundriss Dach Planausschnitt 2 - Achse A-D / 5-8</v>
      </c>
    </row>
    <row r="793" spans="1:32" s="184" customFormat="1" ht="12.75" customHeight="1" x14ac:dyDescent="0.25">
      <c r="A793" s="28"/>
      <c r="B793" s="13"/>
      <c r="C793" s="7"/>
      <c r="D793" s="7"/>
      <c r="E793" s="7"/>
      <c r="F793" s="7"/>
      <c r="G793" s="932"/>
      <c r="H793" s="911"/>
      <c r="I793" s="160"/>
      <c r="J793" s="185"/>
      <c r="K793" s="5"/>
      <c r="L793" s="5"/>
      <c r="M793" s="101"/>
      <c r="N793" s="5"/>
      <c r="O793" s="38"/>
      <c r="P793" s="538"/>
      <c r="Q793" s="8"/>
      <c r="R793" s="8"/>
      <c r="S793" s="17"/>
      <c r="T793" s="17"/>
      <c r="U793" s="17"/>
      <c r="V793" s="17"/>
      <c r="W793" s="5"/>
      <c r="X793" s="38"/>
      <c r="Y793" s="15"/>
      <c r="Z793" s="3"/>
      <c r="AA793" s="4"/>
      <c r="AB793" s="4"/>
      <c r="AC793" s="7"/>
      <c r="AD793" s="6"/>
      <c r="AE793" s="5"/>
      <c r="AF793" s="45"/>
    </row>
    <row r="794" spans="1:32" s="885" customFormat="1" ht="12.75" customHeight="1" x14ac:dyDescent="0.25">
      <c r="A794" s="874">
        <v>710</v>
      </c>
      <c r="B794" s="791">
        <v>73</v>
      </c>
      <c r="C794" s="875" t="s">
        <v>59</v>
      </c>
      <c r="D794" s="875" t="s">
        <v>98</v>
      </c>
      <c r="E794" s="875" t="s">
        <v>1606</v>
      </c>
      <c r="F794" s="875" t="s">
        <v>279</v>
      </c>
      <c r="G794" s="951" t="s">
        <v>19</v>
      </c>
      <c r="H794" s="918">
        <v>44489</v>
      </c>
      <c r="I794" s="964" t="s">
        <v>1556</v>
      </c>
      <c r="J794" s="856" t="s">
        <v>904</v>
      </c>
      <c r="K794" s="118" t="s">
        <v>26</v>
      </c>
      <c r="L794" s="118" t="s">
        <v>904</v>
      </c>
      <c r="M794" s="859">
        <v>44537</v>
      </c>
      <c r="N794" s="859">
        <v>44592</v>
      </c>
      <c r="O794" s="919"/>
      <c r="P794" s="959" t="s">
        <v>101</v>
      </c>
      <c r="Q794" s="878" t="s">
        <v>102</v>
      </c>
      <c r="R794" s="878" t="s">
        <v>103</v>
      </c>
      <c r="S794" s="879" t="s">
        <v>248</v>
      </c>
      <c r="T794" s="879" t="s">
        <v>1607</v>
      </c>
      <c r="U794" s="879" t="s">
        <v>309</v>
      </c>
      <c r="V794" s="879"/>
      <c r="W794" s="118" t="s">
        <v>14</v>
      </c>
      <c r="X794" s="919" t="s">
        <v>244</v>
      </c>
      <c r="Y794" s="920" t="s">
        <v>21</v>
      </c>
      <c r="Z794" s="882" t="s">
        <v>30</v>
      </c>
      <c r="AA794" s="883" t="s">
        <v>331</v>
      </c>
      <c r="AB794" s="883" t="s">
        <v>274</v>
      </c>
      <c r="AC794" s="875" t="s">
        <v>18</v>
      </c>
      <c r="AD794" s="128" t="str">
        <f>IF(A794="","",A794&amp;"_"&amp;B794&amp;"_"&amp;C794&amp;"_"&amp;D794&amp;"_"&amp;E794&amp;"_"&amp;F794&amp;"_"&amp;G794)</f>
        <v>710_73_1375_5_118_10_A</v>
      </c>
      <c r="AE794" s="118"/>
      <c r="AF794" s="884" t="str">
        <f>IF(A794="","",A794&amp;"_"&amp;B794&amp;"_"&amp;C794&amp;"_"&amp;D794&amp;"_"&amp;E794&amp;"_"&amp;F794&amp;"  "&amp;U794)</f>
        <v>710_73_1375_5_118_10  Grundriss Übersichtsplan</v>
      </c>
    </row>
    <row r="795" spans="1:32" s="184" customFormat="1" ht="12.75" customHeight="1" x14ac:dyDescent="0.25">
      <c r="A795" s="28">
        <v>710</v>
      </c>
      <c r="B795" s="13">
        <v>73</v>
      </c>
      <c r="C795" s="7" t="s">
        <v>59</v>
      </c>
      <c r="D795" s="7" t="s">
        <v>98</v>
      </c>
      <c r="E795" s="7" t="s">
        <v>1606</v>
      </c>
      <c r="F795" s="7" t="s">
        <v>279</v>
      </c>
      <c r="G795" s="932" t="s">
        <v>56</v>
      </c>
      <c r="H795" s="911">
        <v>44985</v>
      </c>
      <c r="I795" s="854" t="s">
        <v>1557</v>
      </c>
      <c r="J795" s="185" t="s">
        <v>904</v>
      </c>
      <c r="K795" s="5" t="s">
        <v>26</v>
      </c>
      <c r="L795" s="5" t="s">
        <v>904</v>
      </c>
      <c r="M795" s="135">
        <v>44995</v>
      </c>
      <c r="N795" s="859"/>
      <c r="O795" s="38"/>
      <c r="P795" s="538" t="s">
        <v>101</v>
      </c>
      <c r="Q795" s="8" t="s">
        <v>102</v>
      </c>
      <c r="R795" s="8" t="s">
        <v>103</v>
      </c>
      <c r="S795" s="17" t="s">
        <v>248</v>
      </c>
      <c r="T795" s="17" t="s">
        <v>1607</v>
      </c>
      <c r="U795" s="17" t="s">
        <v>309</v>
      </c>
      <c r="V795" s="17"/>
      <c r="W795" s="5" t="s">
        <v>14</v>
      </c>
      <c r="X795" s="38" t="s">
        <v>244</v>
      </c>
      <c r="Y795" s="15" t="s">
        <v>21</v>
      </c>
      <c r="Z795" s="3" t="s">
        <v>30</v>
      </c>
      <c r="AA795" s="4" t="s">
        <v>331</v>
      </c>
      <c r="AB795" s="4" t="s">
        <v>274</v>
      </c>
      <c r="AC795" s="7" t="s">
        <v>18</v>
      </c>
      <c r="AD795" s="6" t="str">
        <f>IF(A795="","",A795&amp;"_"&amp;B795&amp;"_"&amp;C795&amp;"_"&amp;D795&amp;"_"&amp;E795&amp;"_"&amp;F795&amp;"_"&amp;G795)</f>
        <v>710_73_1375_5_118_10_B</v>
      </c>
      <c r="AE795" s="5"/>
      <c r="AF795" s="45" t="str">
        <f>IF(A795="","",A795&amp;"_"&amp;B795&amp;"_"&amp;C795&amp;"_"&amp;D795&amp;"_"&amp;E795&amp;"_"&amp;F795&amp;"  "&amp;U795)</f>
        <v>710_73_1375_5_118_10  Grundriss Übersichtsplan</v>
      </c>
    </row>
    <row r="796" spans="1:32" s="184" customFormat="1" ht="12.75" customHeight="1" x14ac:dyDescent="0.25">
      <c r="A796" s="28">
        <v>710</v>
      </c>
      <c r="B796" s="13">
        <v>73</v>
      </c>
      <c r="C796" s="7" t="s">
        <v>59</v>
      </c>
      <c r="D796" s="7" t="s">
        <v>98</v>
      </c>
      <c r="E796" s="7" t="s">
        <v>1606</v>
      </c>
      <c r="F796" s="7" t="s">
        <v>108</v>
      </c>
      <c r="G796" s="932" t="s">
        <v>54</v>
      </c>
      <c r="H796" s="911">
        <v>44489</v>
      </c>
      <c r="I796" s="854" t="s">
        <v>1557</v>
      </c>
      <c r="J796" s="185" t="s">
        <v>904</v>
      </c>
      <c r="K796" s="5" t="s">
        <v>26</v>
      </c>
      <c r="L796" s="5" t="s">
        <v>904</v>
      </c>
      <c r="M796" s="135">
        <v>44537</v>
      </c>
      <c r="N796" s="135">
        <v>44592</v>
      </c>
      <c r="O796" s="38"/>
      <c r="P796" s="538" t="s">
        <v>101</v>
      </c>
      <c r="Q796" s="8" t="s">
        <v>102</v>
      </c>
      <c r="R796" s="8" t="s">
        <v>103</v>
      </c>
      <c r="S796" s="17" t="s">
        <v>248</v>
      </c>
      <c r="T796" s="17" t="s">
        <v>1607</v>
      </c>
      <c r="U796" s="17" t="s">
        <v>311</v>
      </c>
      <c r="V796" s="17"/>
      <c r="W796" s="5" t="s">
        <v>14</v>
      </c>
      <c r="X796" s="38" t="s">
        <v>244</v>
      </c>
      <c r="Y796" s="15" t="s">
        <v>21</v>
      </c>
      <c r="Z796" s="3" t="s">
        <v>53</v>
      </c>
      <c r="AA796" s="4" t="s">
        <v>331</v>
      </c>
      <c r="AB796" s="4" t="s">
        <v>274</v>
      </c>
      <c r="AC796" s="7" t="s">
        <v>18</v>
      </c>
      <c r="AD796" s="6" t="str">
        <f>IF(A796="","",A796&amp;"_"&amp;B796&amp;"_"&amp;C796&amp;"_"&amp;D796&amp;"_"&amp;E796&amp;"_"&amp;F796&amp;"_"&amp;G796)</f>
        <v>710_73_1375_5_118_11_C</v>
      </c>
      <c r="AE796" s="5"/>
      <c r="AF796" s="45" t="str">
        <f>IF(A796="","",A796&amp;"_"&amp;B796&amp;"_"&amp;C796&amp;"_"&amp;D796&amp;"_"&amp;E796&amp;"_"&amp;F796&amp;"  "&amp;U796)</f>
        <v>710_73_1375_5_118_11  Grundriss Planausschnitt 1 - Achse A-D / 1-6</v>
      </c>
    </row>
    <row r="797" spans="1:32" s="184" customFormat="1" ht="12.75" customHeight="1" x14ac:dyDescent="0.25">
      <c r="A797" s="28">
        <v>710</v>
      </c>
      <c r="B797" s="13">
        <v>73</v>
      </c>
      <c r="C797" s="7" t="s">
        <v>59</v>
      </c>
      <c r="D797" s="7" t="s">
        <v>98</v>
      </c>
      <c r="E797" s="7" t="s">
        <v>1606</v>
      </c>
      <c r="F797" s="7" t="s">
        <v>109</v>
      </c>
      <c r="G797" s="932" t="s">
        <v>54</v>
      </c>
      <c r="H797" s="911">
        <v>44489</v>
      </c>
      <c r="I797" s="854" t="s">
        <v>1557</v>
      </c>
      <c r="J797" s="185" t="s">
        <v>904</v>
      </c>
      <c r="K797" s="5" t="s">
        <v>26</v>
      </c>
      <c r="L797" s="5" t="s">
        <v>904</v>
      </c>
      <c r="M797" s="135">
        <v>44537</v>
      </c>
      <c r="N797" s="135">
        <v>44592</v>
      </c>
      <c r="O797" s="38"/>
      <c r="P797" s="538" t="s">
        <v>101</v>
      </c>
      <c r="Q797" s="8" t="s">
        <v>102</v>
      </c>
      <c r="R797" s="8" t="s">
        <v>103</v>
      </c>
      <c r="S797" s="17" t="s">
        <v>248</v>
      </c>
      <c r="T797" s="17" t="s">
        <v>1607</v>
      </c>
      <c r="U797" s="17" t="s">
        <v>310</v>
      </c>
      <c r="V797" s="17"/>
      <c r="W797" s="5" t="s">
        <v>14</v>
      </c>
      <c r="X797" s="38" t="s">
        <v>244</v>
      </c>
      <c r="Y797" s="15" t="s">
        <v>21</v>
      </c>
      <c r="Z797" s="3" t="s">
        <v>53</v>
      </c>
      <c r="AA797" s="4" t="s">
        <v>331</v>
      </c>
      <c r="AB797" s="4" t="s">
        <v>274</v>
      </c>
      <c r="AC797" s="7" t="s">
        <v>18</v>
      </c>
      <c r="AD797" s="6" t="str">
        <f>IF(A797="","",A797&amp;"_"&amp;B797&amp;"_"&amp;C797&amp;"_"&amp;D797&amp;"_"&amp;E797&amp;"_"&amp;F797&amp;"_"&amp;G797)</f>
        <v>710_73_1375_5_118_12_C</v>
      </c>
      <c r="AE797" s="5"/>
      <c r="AF797" s="45" t="str">
        <f>IF(A797="","",A797&amp;"_"&amp;B797&amp;"_"&amp;C797&amp;"_"&amp;D797&amp;"_"&amp;E797&amp;"_"&amp;F797&amp;"  "&amp;U797)</f>
        <v>710_73_1375_5_118_12  Grundriss Planausschnitt 2 - Achse A-D / 5-8</v>
      </c>
    </row>
    <row r="798" spans="1:32" s="184" customFormat="1" ht="12.75" customHeight="1" x14ac:dyDescent="0.25">
      <c r="A798" s="28"/>
      <c r="B798" s="13"/>
      <c r="C798" s="7"/>
      <c r="D798" s="7"/>
      <c r="E798" s="7"/>
      <c r="F798" s="7"/>
      <c r="G798" s="932"/>
      <c r="H798" s="911"/>
      <c r="I798" s="160"/>
      <c r="J798" s="185"/>
      <c r="K798" s="5"/>
      <c r="L798" s="5"/>
      <c r="M798" s="101"/>
      <c r="N798" s="5"/>
      <c r="O798" s="38"/>
      <c r="P798" s="538"/>
      <c r="Q798" s="8"/>
      <c r="R798" s="8"/>
      <c r="S798" s="17"/>
      <c r="T798" s="17"/>
      <c r="U798" s="17"/>
      <c r="V798" s="17"/>
      <c r="W798" s="5"/>
      <c r="X798" s="38"/>
      <c r="Y798" s="15"/>
      <c r="Z798" s="3"/>
      <c r="AA798" s="4"/>
      <c r="AB798" s="4"/>
      <c r="AC798" s="7"/>
      <c r="AD798" s="6"/>
      <c r="AE798" s="5"/>
      <c r="AF798" s="45"/>
    </row>
    <row r="799" spans="1:32" s="885" customFormat="1" ht="12.75" customHeight="1" x14ac:dyDescent="0.25">
      <c r="A799" s="874">
        <v>710</v>
      </c>
      <c r="B799" s="791">
        <v>73</v>
      </c>
      <c r="C799" s="875" t="s">
        <v>59</v>
      </c>
      <c r="D799" s="875" t="s">
        <v>98</v>
      </c>
      <c r="E799" s="875" t="s">
        <v>186</v>
      </c>
      <c r="F799" s="875" t="s">
        <v>25</v>
      </c>
      <c r="G799" s="951" t="s">
        <v>19</v>
      </c>
      <c r="H799" s="918">
        <v>43794</v>
      </c>
      <c r="I799" s="964" t="s">
        <v>1556</v>
      </c>
      <c r="J799" s="856" t="s">
        <v>904</v>
      </c>
      <c r="K799" s="118" t="s">
        <v>26</v>
      </c>
      <c r="L799" s="118" t="s">
        <v>904</v>
      </c>
      <c r="M799" s="859"/>
      <c r="N799" s="859"/>
      <c r="O799" s="919"/>
      <c r="P799" s="959" t="s">
        <v>101</v>
      </c>
      <c r="Q799" s="878" t="s">
        <v>102</v>
      </c>
      <c r="R799" s="878" t="s">
        <v>103</v>
      </c>
      <c r="S799" s="879" t="s">
        <v>248</v>
      </c>
      <c r="T799" s="879" t="s">
        <v>158</v>
      </c>
      <c r="U799" s="879" t="s">
        <v>152</v>
      </c>
      <c r="V799" s="879"/>
      <c r="W799" s="118" t="s">
        <v>14</v>
      </c>
      <c r="X799" s="919" t="s">
        <v>244</v>
      </c>
      <c r="Y799" s="920" t="s">
        <v>21</v>
      </c>
      <c r="Z799" s="882" t="s">
        <v>32</v>
      </c>
      <c r="AA799" s="883" t="s">
        <v>331</v>
      </c>
      <c r="AB799" s="883" t="s">
        <v>274</v>
      </c>
      <c r="AC799" s="875" t="s">
        <v>34</v>
      </c>
      <c r="AD799" s="128" t="str">
        <f>IF(A799="","",A799&amp;"_"&amp;B799&amp;"_"&amp;C799&amp;"_"&amp;D799&amp;"_"&amp;E799&amp;"_"&amp;F799&amp;"_"&amp;G799)</f>
        <v>710_73_1375_5_317_01_A</v>
      </c>
      <c r="AE799" s="118"/>
      <c r="AF799" s="884" t="str">
        <f>IF(A799="","",A799&amp;"_"&amp;B799&amp;"_"&amp;C799&amp;"_"&amp;D799&amp;"_"&amp;E799&amp;"_"&amp;F799&amp;"  "&amp;U799)</f>
        <v>710_73_1375_5_317_01  Topologieschema</v>
      </c>
    </row>
    <row r="800" spans="1:32" s="885" customFormat="1" ht="12.75" customHeight="1" x14ac:dyDescent="0.25">
      <c r="A800" s="874">
        <v>710</v>
      </c>
      <c r="B800" s="791">
        <v>73</v>
      </c>
      <c r="C800" s="875" t="s">
        <v>59</v>
      </c>
      <c r="D800" s="875" t="s">
        <v>98</v>
      </c>
      <c r="E800" s="875" t="s">
        <v>186</v>
      </c>
      <c r="F800" s="875" t="s">
        <v>25</v>
      </c>
      <c r="G800" s="951" t="s">
        <v>56</v>
      </c>
      <c r="H800" s="918">
        <v>44489</v>
      </c>
      <c r="I800" s="964" t="s">
        <v>1556</v>
      </c>
      <c r="J800" s="856" t="s">
        <v>904</v>
      </c>
      <c r="K800" s="118" t="s">
        <v>26</v>
      </c>
      <c r="L800" s="118" t="s">
        <v>904</v>
      </c>
      <c r="M800" s="859">
        <v>44537</v>
      </c>
      <c r="N800" s="859">
        <v>44592</v>
      </c>
      <c r="O800" s="919"/>
      <c r="P800" s="959" t="s">
        <v>101</v>
      </c>
      <c r="Q800" s="878" t="s">
        <v>102</v>
      </c>
      <c r="R800" s="878" t="s">
        <v>103</v>
      </c>
      <c r="S800" s="879" t="s">
        <v>248</v>
      </c>
      <c r="T800" s="879" t="s">
        <v>158</v>
      </c>
      <c r="U800" s="879" t="s">
        <v>152</v>
      </c>
      <c r="V800" s="879"/>
      <c r="W800" s="118" t="s">
        <v>14</v>
      </c>
      <c r="X800" s="919" t="s">
        <v>244</v>
      </c>
      <c r="Y800" s="920" t="s">
        <v>21</v>
      </c>
      <c r="Z800" s="882" t="s">
        <v>32</v>
      </c>
      <c r="AA800" s="883" t="s">
        <v>331</v>
      </c>
      <c r="AB800" s="883" t="s">
        <v>274</v>
      </c>
      <c r="AC800" s="875" t="s">
        <v>34</v>
      </c>
      <c r="AD800" s="128" t="str">
        <f>IF(A800="","",A800&amp;"_"&amp;B800&amp;"_"&amp;C800&amp;"_"&amp;D800&amp;"_"&amp;E800&amp;"_"&amp;F800&amp;"_"&amp;G800)</f>
        <v>710_73_1375_5_317_01_B</v>
      </c>
      <c r="AE800" s="118"/>
      <c r="AF800" s="884" t="str">
        <f>IF(A800="","",A800&amp;"_"&amp;B800&amp;"_"&amp;C800&amp;"_"&amp;D800&amp;"_"&amp;E800&amp;"_"&amp;F800&amp;"  "&amp;U800)</f>
        <v>710_73_1375_5_317_01  Topologieschema</v>
      </c>
    </row>
    <row r="801" spans="1:32" s="184" customFormat="1" ht="12.75" customHeight="1" x14ac:dyDescent="0.25">
      <c r="A801" s="28">
        <v>710</v>
      </c>
      <c r="B801" s="13">
        <v>73</v>
      </c>
      <c r="C801" s="7" t="s">
        <v>59</v>
      </c>
      <c r="D801" s="7" t="s">
        <v>98</v>
      </c>
      <c r="E801" s="7" t="s">
        <v>186</v>
      </c>
      <c r="F801" s="7" t="s">
        <v>25</v>
      </c>
      <c r="G801" s="932" t="s">
        <v>54</v>
      </c>
      <c r="H801" s="911">
        <v>44985</v>
      </c>
      <c r="I801" s="854" t="s">
        <v>1557</v>
      </c>
      <c r="J801" s="185" t="s">
        <v>904</v>
      </c>
      <c r="K801" s="5" t="s">
        <v>26</v>
      </c>
      <c r="L801" s="5" t="s">
        <v>904</v>
      </c>
      <c r="M801" s="135">
        <v>44995</v>
      </c>
      <c r="N801" s="859"/>
      <c r="O801" s="38"/>
      <c r="P801" s="538" t="s">
        <v>101</v>
      </c>
      <c r="Q801" s="8" t="s">
        <v>102</v>
      </c>
      <c r="R801" s="8" t="s">
        <v>103</v>
      </c>
      <c r="S801" s="17" t="s">
        <v>248</v>
      </c>
      <c r="T801" s="17" t="s">
        <v>158</v>
      </c>
      <c r="U801" s="17" t="s">
        <v>152</v>
      </c>
      <c r="V801" s="17"/>
      <c r="W801" s="5" t="s">
        <v>14</v>
      </c>
      <c r="X801" s="38" t="s">
        <v>244</v>
      </c>
      <c r="Y801" s="15" t="s">
        <v>21</v>
      </c>
      <c r="Z801" s="3" t="s">
        <v>32</v>
      </c>
      <c r="AA801" s="4" t="s">
        <v>331</v>
      </c>
      <c r="AB801" s="4" t="s">
        <v>274</v>
      </c>
      <c r="AC801" s="7" t="s">
        <v>34</v>
      </c>
      <c r="AD801" s="6" t="str">
        <f>IF(A801="","",A801&amp;"_"&amp;B801&amp;"_"&amp;C801&amp;"_"&amp;D801&amp;"_"&amp;E801&amp;"_"&amp;F801&amp;"_"&amp;G801)</f>
        <v>710_73_1375_5_317_01_C</v>
      </c>
      <c r="AE801" s="5"/>
      <c r="AF801" s="45" t="str">
        <f>IF(A801="","",A801&amp;"_"&amp;B801&amp;"_"&amp;C801&amp;"_"&amp;D801&amp;"_"&amp;E801&amp;"_"&amp;F801&amp;"  "&amp;U801)</f>
        <v>710_73_1375_5_317_01  Topologieschema</v>
      </c>
    </row>
    <row r="802" spans="1:32" s="184" customFormat="1" ht="12.75" customHeight="1" x14ac:dyDescent="0.25">
      <c r="A802" s="28"/>
      <c r="B802" s="13"/>
      <c r="C802" s="7"/>
      <c r="D802" s="7"/>
      <c r="E802" s="7"/>
      <c r="F802" s="7"/>
      <c r="G802" s="932"/>
      <c r="H802" s="911"/>
      <c r="I802" s="160"/>
      <c r="J802" s="185"/>
      <c r="K802" s="5"/>
      <c r="L802" s="5"/>
      <c r="M802" s="101"/>
      <c r="N802" s="5"/>
      <c r="O802" s="38"/>
      <c r="P802" s="538"/>
      <c r="Q802" s="8"/>
      <c r="R802" s="8"/>
      <c r="S802" s="17"/>
      <c r="T802" s="17"/>
      <c r="U802" s="17"/>
      <c r="V802" s="17"/>
      <c r="W802" s="5"/>
      <c r="X802" s="38"/>
      <c r="Y802" s="15"/>
      <c r="Z802" s="3"/>
      <c r="AA802" s="4"/>
      <c r="AB802" s="4"/>
      <c r="AC802" s="7"/>
      <c r="AD802" s="6"/>
      <c r="AE802" s="5"/>
      <c r="AF802" s="45"/>
    </row>
    <row r="803" spans="1:32" s="885" customFormat="1" ht="12.75" customHeight="1" x14ac:dyDescent="0.25">
      <c r="A803" s="874">
        <v>710</v>
      </c>
      <c r="B803" s="791">
        <v>73</v>
      </c>
      <c r="C803" s="875" t="s">
        <v>59</v>
      </c>
      <c r="D803" s="875" t="s">
        <v>98</v>
      </c>
      <c r="E803" s="875" t="s">
        <v>95</v>
      </c>
      <c r="F803" s="875" t="s">
        <v>25</v>
      </c>
      <c r="G803" s="951" t="s">
        <v>19</v>
      </c>
      <c r="H803" s="918">
        <v>43794</v>
      </c>
      <c r="I803" s="964" t="s">
        <v>1556</v>
      </c>
      <c r="J803" s="856" t="s">
        <v>904</v>
      </c>
      <c r="K803" s="118" t="s">
        <v>26</v>
      </c>
      <c r="L803" s="118" t="s">
        <v>904</v>
      </c>
      <c r="M803" s="859"/>
      <c r="N803" s="859"/>
      <c r="O803" s="919"/>
      <c r="P803" s="959" t="s">
        <v>101</v>
      </c>
      <c r="Q803" s="878" t="s">
        <v>102</v>
      </c>
      <c r="R803" s="878" t="s">
        <v>103</v>
      </c>
      <c r="S803" s="879" t="s">
        <v>248</v>
      </c>
      <c r="T803" s="879" t="s">
        <v>117</v>
      </c>
      <c r="U803" s="879" t="s">
        <v>162</v>
      </c>
      <c r="V803" s="879"/>
      <c r="W803" s="118" t="s">
        <v>14</v>
      </c>
      <c r="X803" s="919" t="s">
        <v>244</v>
      </c>
      <c r="Y803" s="920" t="s">
        <v>21</v>
      </c>
      <c r="Z803" s="882" t="s">
        <v>53</v>
      </c>
      <c r="AA803" s="883" t="s">
        <v>331</v>
      </c>
      <c r="AB803" s="883" t="s">
        <v>274</v>
      </c>
      <c r="AC803" s="875"/>
      <c r="AD803" s="128" t="str">
        <f>IF(A803="","",A803&amp;"_"&amp;B803&amp;"_"&amp;C803&amp;"_"&amp;D803&amp;"_"&amp;E803&amp;"_"&amp;F803&amp;"_"&amp;G803)</f>
        <v>710_73_1375_5_420_01_A</v>
      </c>
      <c r="AE803" s="118"/>
      <c r="AF803" s="884" t="str">
        <f>IF(A803="","",A803&amp;"_"&amp;B803&amp;"_"&amp;C803&amp;"_"&amp;D803&amp;"_"&amp;E803&amp;"_"&amp;F803&amp;"  "&amp;U803)</f>
        <v>710_73_1375_5_420_01  Schnitte Koordination</v>
      </c>
    </row>
    <row r="804" spans="1:32" s="885" customFormat="1" ht="12.75" customHeight="1" x14ac:dyDescent="0.25">
      <c r="A804" s="874">
        <v>710</v>
      </c>
      <c r="B804" s="791">
        <v>73</v>
      </c>
      <c r="C804" s="875" t="s">
        <v>59</v>
      </c>
      <c r="D804" s="875" t="s">
        <v>98</v>
      </c>
      <c r="E804" s="875" t="s">
        <v>95</v>
      </c>
      <c r="F804" s="875" t="s">
        <v>25</v>
      </c>
      <c r="G804" s="951" t="s">
        <v>56</v>
      </c>
      <c r="H804" s="918">
        <v>44070</v>
      </c>
      <c r="I804" s="964" t="s">
        <v>1556</v>
      </c>
      <c r="J804" s="856" t="s">
        <v>904</v>
      </c>
      <c r="K804" s="118" t="s">
        <v>26</v>
      </c>
      <c r="L804" s="118" t="s">
        <v>904</v>
      </c>
      <c r="M804" s="859">
        <v>44113</v>
      </c>
      <c r="N804" s="859">
        <v>44071</v>
      </c>
      <c r="O804" s="919"/>
      <c r="P804" s="959" t="s">
        <v>101</v>
      </c>
      <c r="Q804" s="878" t="s">
        <v>102</v>
      </c>
      <c r="R804" s="878" t="s">
        <v>103</v>
      </c>
      <c r="S804" s="879" t="s">
        <v>248</v>
      </c>
      <c r="T804" s="879" t="s">
        <v>117</v>
      </c>
      <c r="U804" s="879" t="s">
        <v>162</v>
      </c>
      <c r="V804" s="879"/>
      <c r="W804" s="118" t="s">
        <v>14</v>
      </c>
      <c r="X804" s="919" t="s">
        <v>244</v>
      </c>
      <c r="Y804" s="920" t="s">
        <v>21</v>
      </c>
      <c r="Z804" s="882" t="s">
        <v>53</v>
      </c>
      <c r="AA804" s="883" t="s">
        <v>331</v>
      </c>
      <c r="AB804" s="883" t="s">
        <v>274</v>
      </c>
      <c r="AC804" s="875"/>
      <c r="AD804" s="128" t="str">
        <f>IF(A804="","",A804&amp;"_"&amp;B804&amp;"_"&amp;C804&amp;"_"&amp;D804&amp;"_"&amp;E804&amp;"_"&amp;F804&amp;"_"&amp;G804)</f>
        <v>710_73_1375_5_420_01_B</v>
      </c>
      <c r="AE804" s="118"/>
      <c r="AF804" s="884" t="str">
        <f>IF(A804="","",A804&amp;"_"&amp;B804&amp;"_"&amp;C804&amp;"_"&amp;D804&amp;"_"&amp;E804&amp;"_"&amp;F804&amp;"  "&amp;U804)</f>
        <v>710_73_1375_5_420_01  Schnitte Koordination</v>
      </c>
    </row>
    <row r="805" spans="1:32" s="184" customFormat="1" ht="12.75" customHeight="1" x14ac:dyDescent="0.25">
      <c r="A805" s="28">
        <v>710</v>
      </c>
      <c r="B805" s="13">
        <v>73</v>
      </c>
      <c r="C805" s="7" t="s">
        <v>59</v>
      </c>
      <c r="D805" s="7" t="s">
        <v>98</v>
      </c>
      <c r="E805" s="7" t="s">
        <v>95</v>
      </c>
      <c r="F805" s="7" t="s">
        <v>25</v>
      </c>
      <c r="G805" s="932" t="s">
        <v>54</v>
      </c>
      <c r="H805" s="911">
        <v>44489</v>
      </c>
      <c r="I805" s="854" t="s">
        <v>1557</v>
      </c>
      <c r="J805" s="185" t="s">
        <v>904</v>
      </c>
      <c r="K805" s="5" t="s">
        <v>26</v>
      </c>
      <c r="L805" s="5" t="s">
        <v>904</v>
      </c>
      <c r="M805" s="135">
        <v>44537</v>
      </c>
      <c r="N805" s="135">
        <v>44592</v>
      </c>
      <c r="O805" s="38"/>
      <c r="P805" s="538" t="s">
        <v>101</v>
      </c>
      <c r="Q805" s="8" t="s">
        <v>102</v>
      </c>
      <c r="R805" s="8" t="s">
        <v>103</v>
      </c>
      <c r="S805" s="17" t="s">
        <v>248</v>
      </c>
      <c r="T805" s="17" t="s">
        <v>117</v>
      </c>
      <c r="U805" s="17" t="s">
        <v>162</v>
      </c>
      <c r="V805" s="17"/>
      <c r="W805" s="5" t="s">
        <v>14</v>
      </c>
      <c r="X805" s="38" t="s">
        <v>244</v>
      </c>
      <c r="Y805" s="15" t="s">
        <v>21</v>
      </c>
      <c r="Z805" s="3" t="s">
        <v>53</v>
      </c>
      <c r="AA805" s="4" t="s">
        <v>331</v>
      </c>
      <c r="AB805" s="4" t="s">
        <v>274</v>
      </c>
      <c r="AC805" s="7"/>
      <c r="AD805" s="6" t="str">
        <f>IF(A805="","",A805&amp;"_"&amp;B805&amp;"_"&amp;C805&amp;"_"&amp;D805&amp;"_"&amp;E805&amp;"_"&amp;F805&amp;"_"&amp;G805)</f>
        <v>710_73_1375_5_420_01_C</v>
      </c>
      <c r="AE805" s="5"/>
      <c r="AF805" s="45" t="str">
        <f>IF(A805="","",A805&amp;"_"&amp;B805&amp;"_"&amp;C805&amp;"_"&amp;D805&amp;"_"&amp;E805&amp;"_"&amp;F805&amp;"  "&amp;U805)</f>
        <v>710_73_1375_5_420_01  Schnitte Koordination</v>
      </c>
    </row>
    <row r="806" spans="1:32" s="184" customFormat="1" ht="12.75" customHeight="1" x14ac:dyDescent="0.25">
      <c r="A806" s="28"/>
      <c r="B806" s="13"/>
      <c r="C806" s="7"/>
      <c r="D806" s="7"/>
      <c r="E806" s="7"/>
      <c r="F806" s="7"/>
      <c r="G806" s="931"/>
      <c r="H806" s="911"/>
      <c r="I806" s="160"/>
      <c r="J806" s="28"/>
      <c r="K806" s="5"/>
      <c r="L806" s="5"/>
      <c r="M806" s="5"/>
      <c r="N806" s="5"/>
      <c r="O806" s="38"/>
      <c r="P806" s="538"/>
      <c r="Q806" s="8"/>
      <c r="R806" s="8"/>
      <c r="S806" s="17"/>
      <c r="T806" s="17"/>
      <c r="U806" s="17"/>
      <c r="V806" s="17"/>
      <c r="W806" s="5"/>
      <c r="X806" s="38"/>
      <c r="Y806" s="15"/>
      <c r="Z806" s="3"/>
      <c r="AA806" s="4"/>
      <c r="AB806" s="4"/>
      <c r="AC806" s="7"/>
      <c r="AD806" s="6"/>
      <c r="AE806" s="5"/>
      <c r="AF806" s="45"/>
    </row>
    <row r="807" spans="1:32" s="184" customFormat="1" ht="12.75" customHeight="1" x14ac:dyDescent="0.25">
      <c r="A807" s="949"/>
      <c r="B807" s="351"/>
      <c r="C807" s="351"/>
      <c r="D807" s="351"/>
      <c r="E807" s="351"/>
      <c r="F807" s="351"/>
      <c r="G807" s="352"/>
      <c r="H807" s="912"/>
      <c r="I807" s="449"/>
      <c r="J807" s="387" t="s">
        <v>46</v>
      </c>
      <c r="K807" s="384"/>
      <c r="L807" s="384"/>
      <c r="M807" s="384"/>
      <c r="N807" s="384"/>
      <c r="O807" s="388"/>
      <c r="P807" s="378"/>
      <c r="Q807" s="372"/>
      <c r="R807" s="372"/>
      <c r="S807" s="372"/>
      <c r="T807" s="372"/>
      <c r="U807" s="372"/>
      <c r="V807" s="353"/>
      <c r="W807" s="353"/>
      <c r="X807" s="354"/>
      <c r="Y807" s="355"/>
      <c r="Z807" s="351"/>
      <c r="AA807" s="351"/>
      <c r="AB807" s="351"/>
      <c r="AC807" s="351"/>
      <c r="AD807" s="351" t="str">
        <f>IF(A807="","",A807&amp;"_"&amp;B807&amp;"_"&amp;C807&amp;"_"&amp;D807&amp;"_"&amp;E807&amp;"_"&amp;F807&amp;"_"&amp;G807)</f>
        <v/>
      </c>
      <c r="AE807" s="351"/>
      <c r="AF807" s="456" t="str">
        <f>IF(A807="","",A807&amp;"_"&amp;B807&amp;"_"&amp;C807&amp;"_"&amp;D807&amp;"_"&amp;E807&amp;"_"&amp;F807&amp;"  "&amp;O807)</f>
        <v/>
      </c>
    </row>
    <row r="808" spans="1:32" s="184" customFormat="1" ht="12.75" customHeight="1" x14ac:dyDescent="0.25">
      <c r="A808" s="28"/>
      <c r="B808" s="13"/>
      <c r="C808" s="7"/>
      <c r="D808" s="7"/>
      <c r="E808" s="7"/>
      <c r="F808" s="7"/>
      <c r="G808" s="932"/>
      <c r="H808" s="911"/>
      <c r="I808" s="160"/>
      <c r="J808" s="185"/>
      <c r="K808" s="5"/>
      <c r="L808" s="5"/>
      <c r="M808" s="101"/>
      <c r="N808" s="101"/>
      <c r="O808" s="38"/>
      <c r="P808" s="538"/>
      <c r="Q808" s="8"/>
      <c r="R808" s="8"/>
      <c r="S808" s="17"/>
      <c r="T808" s="17"/>
      <c r="U808" s="17"/>
      <c r="V808" s="17"/>
      <c r="W808" s="5"/>
      <c r="X808" s="38"/>
      <c r="Y808" s="15"/>
      <c r="Z808" s="3"/>
      <c r="AA808" s="4"/>
      <c r="AB808" s="4"/>
      <c r="AC808" s="7"/>
      <c r="AD808" s="6"/>
      <c r="AE808" s="17"/>
      <c r="AF808" s="45"/>
    </row>
    <row r="809" spans="1:32" s="885" customFormat="1" ht="12.75" customHeight="1" x14ac:dyDescent="0.25">
      <c r="A809" s="874">
        <v>710</v>
      </c>
      <c r="B809" s="791">
        <v>73</v>
      </c>
      <c r="C809" s="875" t="s">
        <v>40</v>
      </c>
      <c r="D809" s="875" t="s">
        <v>98</v>
      </c>
      <c r="E809" s="875" t="s">
        <v>178</v>
      </c>
      <c r="F809" s="875" t="s">
        <v>25</v>
      </c>
      <c r="G809" s="951" t="s">
        <v>19</v>
      </c>
      <c r="H809" s="918">
        <v>43819</v>
      </c>
      <c r="I809" s="964" t="s">
        <v>1556</v>
      </c>
      <c r="J809" s="856" t="s">
        <v>904</v>
      </c>
      <c r="K809" s="118" t="s">
        <v>71</v>
      </c>
      <c r="L809" s="118" t="s">
        <v>904</v>
      </c>
      <c r="M809" s="859"/>
      <c r="N809" s="859"/>
      <c r="O809" s="919"/>
      <c r="P809" s="959" t="s">
        <v>101</v>
      </c>
      <c r="Q809" s="878" t="s">
        <v>102</v>
      </c>
      <c r="R809" s="878" t="s">
        <v>103</v>
      </c>
      <c r="S809" s="879" t="s">
        <v>248</v>
      </c>
      <c r="T809" s="879" t="s">
        <v>166</v>
      </c>
      <c r="U809" s="879" t="s">
        <v>106</v>
      </c>
      <c r="V809" s="879"/>
      <c r="W809" s="118" t="s">
        <v>245</v>
      </c>
      <c r="X809" s="919" t="s">
        <v>246</v>
      </c>
      <c r="Y809" s="920" t="s">
        <v>21</v>
      </c>
      <c r="Z809" s="882" t="s">
        <v>53</v>
      </c>
      <c r="AA809" s="883"/>
      <c r="AB809" s="883"/>
      <c r="AC809" s="875" t="s">
        <v>18</v>
      </c>
      <c r="AD809" s="128" t="str">
        <f t="shared" ref="AD809:AD818" si="458">IF(A809="","",A809&amp;"_"&amp;B809&amp;"_"&amp;C809&amp;"_"&amp;D809&amp;"_"&amp;E809&amp;"_"&amp;F809&amp;"_"&amp;G809)</f>
        <v>710_73_1510_5_113_01_A</v>
      </c>
      <c r="AE809" s="879"/>
      <c r="AF809" s="884" t="str">
        <f t="shared" ref="AF809:AF818" si="459">IF(A809="","",A809&amp;"_"&amp;B809&amp;"_"&amp;C809&amp;"_"&amp;D809&amp;"_"&amp;E809&amp;"_"&amp;F809&amp;"  "&amp;U809)</f>
        <v>710_73_1510_5_113_01  Grundriss</v>
      </c>
    </row>
    <row r="810" spans="1:32" s="885" customFormat="1" ht="12.75" customHeight="1" x14ac:dyDescent="0.25">
      <c r="A810" s="874">
        <v>710</v>
      </c>
      <c r="B810" s="791">
        <v>73</v>
      </c>
      <c r="C810" s="875" t="s">
        <v>40</v>
      </c>
      <c r="D810" s="875" t="s">
        <v>98</v>
      </c>
      <c r="E810" s="875" t="s">
        <v>178</v>
      </c>
      <c r="F810" s="875" t="s">
        <v>25</v>
      </c>
      <c r="G810" s="951" t="s">
        <v>56</v>
      </c>
      <c r="H810" s="918">
        <v>44088</v>
      </c>
      <c r="I810" s="964" t="s">
        <v>1556</v>
      </c>
      <c r="J810" s="856" t="s">
        <v>904</v>
      </c>
      <c r="K810" s="118" t="s">
        <v>71</v>
      </c>
      <c r="L810" s="118" t="s">
        <v>904</v>
      </c>
      <c r="M810" s="859">
        <v>44113</v>
      </c>
      <c r="N810" s="859">
        <v>44088</v>
      </c>
      <c r="O810" s="919"/>
      <c r="P810" s="959" t="s">
        <v>101</v>
      </c>
      <c r="Q810" s="878" t="s">
        <v>102</v>
      </c>
      <c r="R810" s="878" t="s">
        <v>103</v>
      </c>
      <c r="S810" s="879" t="s">
        <v>248</v>
      </c>
      <c r="T810" s="879" t="s">
        <v>166</v>
      </c>
      <c r="U810" s="879" t="s">
        <v>106</v>
      </c>
      <c r="V810" s="879"/>
      <c r="W810" s="118" t="s">
        <v>245</v>
      </c>
      <c r="X810" s="919" t="s">
        <v>246</v>
      </c>
      <c r="Y810" s="920" t="s">
        <v>21</v>
      </c>
      <c r="Z810" s="882" t="s">
        <v>53</v>
      </c>
      <c r="AA810" s="883"/>
      <c r="AB810" s="883"/>
      <c r="AC810" s="875" t="s">
        <v>18</v>
      </c>
      <c r="AD810" s="128" t="str">
        <f t="shared" si="458"/>
        <v>710_73_1510_5_113_01_B</v>
      </c>
      <c r="AE810" s="879"/>
      <c r="AF810" s="884" t="str">
        <f t="shared" si="459"/>
        <v>710_73_1510_5_113_01  Grundriss</v>
      </c>
    </row>
    <row r="811" spans="1:32" s="885" customFormat="1" ht="12.75" customHeight="1" x14ac:dyDescent="0.25">
      <c r="A811" s="874">
        <v>710</v>
      </c>
      <c r="B811" s="791">
        <v>73</v>
      </c>
      <c r="C811" s="875" t="s">
        <v>40</v>
      </c>
      <c r="D811" s="875" t="s">
        <v>98</v>
      </c>
      <c r="E811" s="875" t="s">
        <v>178</v>
      </c>
      <c r="F811" s="875" t="s">
        <v>25</v>
      </c>
      <c r="G811" s="951" t="s">
        <v>54</v>
      </c>
      <c r="H811" s="918">
        <v>44271</v>
      </c>
      <c r="I811" s="964" t="s">
        <v>1556</v>
      </c>
      <c r="J811" s="856" t="s">
        <v>904</v>
      </c>
      <c r="K811" s="118" t="s">
        <v>71</v>
      </c>
      <c r="L811" s="118" t="s">
        <v>904</v>
      </c>
      <c r="M811" s="859"/>
      <c r="N811" s="859"/>
      <c r="O811" s="919"/>
      <c r="P811" s="959" t="s">
        <v>101</v>
      </c>
      <c r="Q811" s="878" t="s">
        <v>102</v>
      </c>
      <c r="R811" s="878" t="s">
        <v>103</v>
      </c>
      <c r="S811" s="879" t="s">
        <v>248</v>
      </c>
      <c r="T811" s="879" t="s">
        <v>166</v>
      </c>
      <c r="U811" s="879" t="s">
        <v>106</v>
      </c>
      <c r="V811" s="879"/>
      <c r="W811" s="118" t="s">
        <v>245</v>
      </c>
      <c r="X811" s="919" t="s">
        <v>246</v>
      </c>
      <c r="Y811" s="920" t="s">
        <v>21</v>
      </c>
      <c r="Z811" s="882" t="s">
        <v>53</v>
      </c>
      <c r="AA811" s="883"/>
      <c r="AB811" s="883"/>
      <c r="AC811" s="875" t="s">
        <v>18</v>
      </c>
      <c r="AD811" s="128" t="str">
        <f t="shared" si="458"/>
        <v>710_73_1510_5_113_01_C</v>
      </c>
      <c r="AE811" s="879"/>
      <c r="AF811" s="884" t="str">
        <f t="shared" si="459"/>
        <v>710_73_1510_5_113_01  Grundriss</v>
      </c>
    </row>
    <row r="812" spans="1:32" s="885" customFormat="1" ht="12.75" customHeight="1" x14ac:dyDescent="0.25">
      <c r="A812" s="874">
        <v>710</v>
      </c>
      <c r="B812" s="791">
        <v>73</v>
      </c>
      <c r="C812" s="875" t="s">
        <v>40</v>
      </c>
      <c r="D812" s="875" t="s">
        <v>98</v>
      </c>
      <c r="E812" s="875" t="s">
        <v>178</v>
      </c>
      <c r="F812" s="875" t="s">
        <v>25</v>
      </c>
      <c r="G812" s="951" t="s">
        <v>752</v>
      </c>
      <c r="H812" s="918">
        <v>44489</v>
      </c>
      <c r="I812" s="964" t="s">
        <v>1556</v>
      </c>
      <c r="J812" s="856" t="s">
        <v>904</v>
      </c>
      <c r="K812" s="118" t="s">
        <v>71</v>
      </c>
      <c r="L812" s="118" t="s">
        <v>904</v>
      </c>
      <c r="M812" s="859">
        <v>44553</v>
      </c>
      <c r="N812" s="859">
        <v>44592</v>
      </c>
      <c r="O812" s="919"/>
      <c r="P812" s="959" t="s">
        <v>101</v>
      </c>
      <c r="Q812" s="878" t="s">
        <v>102</v>
      </c>
      <c r="R812" s="878" t="s">
        <v>103</v>
      </c>
      <c r="S812" s="879" t="s">
        <v>248</v>
      </c>
      <c r="T812" s="879" t="s">
        <v>166</v>
      </c>
      <c r="U812" s="879" t="s">
        <v>106</v>
      </c>
      <c r="V812" s="879"/>
      <c r="W812" s="118" t="s">
        <v>245</v>
      </c>
      <c r="X812" s="919" t="s">
        <v>246</v>
      </c>
      <c r="Y812" s="920" t="s">
        <v>21</v>
      </c>
      <c r="Z812" s="882" t="s">
        <v>53</v>
      </c>
      <c r="AA812" s="883"/>
      <c r="AB812" s="883"/>
      <c r="AC812" s="875" t="s">
        <v>18</v>
      </c>
      <c r="AD812" s="128" t="str">
        <f t="shared" ref="AD812" si="460">IF(A812="","",A812&amp;"_"&amp;B812&amp;"_"&amp;C812&amp;"_"&amp;D812&amp;"_"&amp;E812&amp;"_"&amp;F812&amp;"_"&amp;G812)</f>
        <v>710_73_1510_5_113_01_D</v>
      </c>
      <c r="AE812" s="879"/>
      <c r="AF812" s="884" t="str">
        <f t="shared" ref="AF812" si="461">IF(A812="","",A812&amp;"_"&amp;B812&amp;"_"&amp;C812&amp;"_"&amp;D812&amp;"_"&amp;E812&amp;"_"&amp;F812&amp;"  "&amp;U812)</f>
        <v>710_73_1510_5_113_01  Grundriss</v>
      </c>
    </row>
    <row r="813" spans="1:32" s="184" customFormat="1" ht="12.75" customHeight="1" x14ac:dyDescent="0.25">
      <c r="A813" s="28">
        <v>710</v>
      </c>
      <c r="B813" s="13">
        <v>73</v>
      </c>
      <c r="C813" s="7" t="s">
        <v>40</v>
      </c>
      <c r="D813" s="7" t="s">
        <v>98</v>
      </c>
      <c r="E813" s="7" t="s">
        <v>178</v>
      </c>
      <c r="F813" s="7" t="s">
        <v>25</v>
      </c>
      <c r="G813" s="932" t="s">
        <v>961</v>
      </c>
      <c r="H813" s="911">
        <v>44985</v>
      </c>
      <c r="I813" s="854" t="s">
        <v>1557</v>
      </c>
      <c r="J813" s="185" t="s">
        <v>904</v>
      </c>
      <c r="K813" s="5" t="s">
        <v>71</v>
      </c>
      <c r="L813" s="5" t="s">
        <v>904</v>
      </c>
      <c r="M813" s="135">
        <v>44995</v>
      </c>
      <c r="N813" s="135"/>
      <c r="O813" s="38"/>
      <c r="P813" s="538" t="s">
        <v>101</v>
      </c>
      <c r="Q813" s="8" t="s">
        <v>102</v>
      </c>
      <c r="R813" s="8" t="s">
        <v>103</v>
      </c>
      <c r="S813" s="17" t="s">
        <v>248</v>
      </c>
      <c r="T813" s="17" t="s">
        <v>166</v>
      </c>
      <c r="U813" s="17" t="s">
        <v>106</v>
      </c>
      <c r="V813" s="17"/>
      <c r="W813" s="5" t="s">
        <v>245</v>
      </c>
      <c r="X813" s="38" t="s">
        <v>246</v>
      </c>
      <c r="Y813" s="15" t="s">
        <v>21</v>
      </c>
      <c r="Z813" s="3" t="s">
        <v>53</v>
      </c>
      <c r="AA813" s="4"/>
      <c r="AB813" s="4"/>
      <c r="AC813" s="7" t="s">
        <v>18</v>
      </c>
      <c r="AD813" s="6" t="str">
        <f t="shared" si="458"/>
        <v>710_73_1510_5_113_01_E</v>
      </c>
      <c r="AE813" s="17"/>
      <c r="AF813" s="45" t="str">
        <f t="shared" si="459"/>
        <v>710_73_1510_5_113_01  Grundriss</v>
      </c>
    </row>
    <row r="814" spans="1:32" s="885" customFormat="1" ht="12.75" customHeight="1" x14ac:dyDescent="0.25">
      <c r="A814" s="874">
        <v>710</v>
      </c>
      <c r="B814" s="791">
        <v>73</v>
      </c>
      <c r="C814" s="875" t="s">
        <v>40</v>
      </c>
      <c r="D814" s="875" t="s">
        <v>98</v>
      </c>
      <c r="E814" s="875" t="s">
        <v>180</v>
      </c>
      <c r="F814" s="875" t="s">
        <v>25</v>
      </c>
      <c r="G814" s="951" t="s">
        <v>19</v>
      </c>
      <c r="H814" s="918">
        <v>43819</v>
      </c>
      <c r="I814" s="964" t="s">
        <v>1556</v>
      </c>
      <c r="J814" s="856" t="s">
        <v>904</v>
      </c>
      <c r="K814" s="118" t="s">
        <v>71</v>
      </c>
      <c r="L814" s="118" t="s">
        <v>904</v>
      </c>
      <c r="M814" s="859"/>
      <c r="N814" s="859"/>
      <c r="O814" s="919"/>
      <c r="P814" s="959" t="s">
        <v>101</v>
      </c>
      <c r="Q814" s="878" t="s">
        <v>102</v>
      </c>
      <c r="R814" s="878" t="s">
        <v>103</v>
      </c>
      <c r="S814" s="879" t="s">
        <v>248</v>
      </c>
      <c r="T814" s="879" t="s">
        <v>166</v>
      </c>
      <c r="U814" s="879" t="s">
        <v>148</v>
      </c>
      <c r="V814" s="879"/>
      <c r="W814" s="118" t="s">
        <v>245</v>
      </c>
      <c r="X814" s="919" t="s">
        <v>246</v>
      </c>
      <c r="Y814" s="920" t="s">
        <v>21</v>
      </c>
      <c r="Z814" s="882" t="s">
        <v>32</v>
      </c>
      <c r="AA814" s="883"/>
      <c r="AB814" s="883"/>
      <c r="AC814" s="875" t="s">
        <v>18</v>
      </c>
      <c r="AD814" s="128" t="str">
        <f t="shared" si="458"/>
        <v>710_73_1510_5_313_01_A</v>
      </c>
      <c r="AE814" s="879"/>
      <c r="AF814" s="884" t="str">
        <f t="shared" si="459"/>
        <v>710_73_1510_5_313_01  Schema</v>
      </c>
    </row>
    <row r="815" spans="1:32" s="885" customFormat="1" ht="12.75" customHeight="1" x14ac:dyDescent="0.25">
      <c r="A815" s="874">
        <v>710</v>
      </c>
      <c r="B815" s="791">
        <v>73</v>
      </c>
      <c r="C815" s="875" t="s">
        <v>40</v>
      </c>
      <c r="D815" s="875" t="s">
        <v>98</v>
      </c>
      <c r="E815" s="875" t="s">
        <v>180</v>
      </c>
      <c r="F815" s="875" t="s">
        <v>25</v>
      </c>
      <c r="G815" s="951" t="s">
        <v>56</v>
      </c>
      <c r="H815" s="918">
        <v>44088</v>
      </c>
      <c r="I815" s="964" t="s">
        <v>1556</v>
      </c>
      <c r="J815" s="856" t="s">
        <v>904</v>
      </c>
      <c r="K815" s="118" t="s">
        <v>71</v>
      </c>
      <c r="L815" s="118" t="s">
        <v>904</v>
      </c>
      <c r="M815" s="859">
        <v>44113</v>
      </c>
      <c r="N815" s="859">
        <v>44088</v>
      </c>
      <c r="O815" s="919"/>
      <c r="P815" s="959" t="s">
        <v>101</v>
      </c>
      <c r="Q815" s="878" t="s">
        <v>102</v>
      </c>
      <c r="R815" s="878" t="s">
        <v>103</v>
      </c>
      <c r="S815" s="879" t="s">
        <v>248</v>
      </c>
      <c r="T815" s="879" t="s">
        <v>166</v>
      </c>
      <c r="U815" s="879" t="s">
        <v>148</v>
      </c>
      <c r="V815" s="879"/>
      <c r="W815" s="118" t="s">
        <v>245</v>
      </c>
      <c r="X815" s="919" t="s">
        <v>246</v>
      </c>
      <c r="Y815" s="920" t="s">
        <v>21</v>
      </c>
      <c r="Z815" s="882" t="s">
        <v>32</v>
      </c>
      <c r="AA815" s="883"/>
      <c r="AB815" s="883"/>
      <c r="AC815" s="875" t="s">
        <v>18</v>
      </c>
      <c r="AD815" s="128" t="str">
        <f t="shared" si="458"/>
        <v>710_73_1510_5_313_01_B</v>
      </c>
      <c r="AE815" s="879"/>
      <c r="AF815" s="884" t="str">
        <f t="shared" si="459"/>
        <v>710_73_1510_5_313_01  Schema</v>
      </c>
    </row>
    <row r="816" spans="1:32" s="885" customFormat="1" ht="12.75" customHeight="1" x14ac:dyDescent="0.25">
      <c r="A816" s="874">
        <v>710</v>
      </c>
      <c r="B816" s="791">
        <v>73</v>
      </c>
      <c r="C816" s="875" t="s">
        <v>40</v>
      </c>
      <c r="D816" s="875" t="s">
        <v>98</v>
      </c>
      <c r="E816" s="875" t="s">
        <v>180</v>
      </c>
      <c r="F816" s="875" t="s">
        <v>25</v>
      </c>
      <c r="G816" s="951" t="s">
        <v>54</v>
      </c>
      <c r="H816" s="918">
        <v>44271</v>
      </c>
      <c r="I816" s="964" t="s">
        <v>1556</v>
      </c>
      <c r="J816" s="856" t="s">
        <v>904</v>
      </c>
      <c r="K816" s="118" t="s">
        <v>71</v>
      </c>
      <c r="L816" s="118" t="s">
        <v>904</v>
      </c>
      <c r="M816" s="859"/>
      <c r="N816" s="859"/>
      <c r="O816" s="919"/>
      <c r="P816" s="959" t="s">
        <v>101</v>
      </c>
      <c r="Q816" s="878" t="s">
        <v>102</v>
      </c>
      <c r="R816" s="878" t="s">
        <v>103</v>
      </c>
      <c r="S816" s="879" t="s">
        <v>248</v>
      </c>
      <c r="T816" s="879" t="s">
        <v>166</v>
      </c>
      <c r="U816" s="879" t="s">
        <v>148</v>
      </c>
      <c r="V816" s="879"/>
      <c r="W816" s="118" t="s">
        <v>245</v>
      </c>
      <c r="X816" s="919" t="s">
        <v>246</v>
      </c>
      <c r="Y816" s="920" t="s">
        <v>21</v>
      </c>
      <c r="Z816" s="882" t="s">
        <v>32</v>
      </c>
      <c r="AA816" s="883"/>
      <c r="AB816" s="883"/>
      <c r="AC816" s="875" t="s">
        <v>18</v>
      </c>
      <c r="AD816" s="128" t="str">
        <f t="shared" si="458"/>
        <v>710_73_1510_5_313_01_C</v>
      </c>
      <c r="AE816" s="879"/>
      <c r="AF816" s="884" t="str">
        <f t="shared" si="459"/>
        <v>710_73_1510_5_313_01  Schema</v>
      </c>
    </row>
    <row r="817" spans="1:32" s="885" customFormat="1" ht="12.75" customHeight="1" x14ac:dyDescent="0.25">
      <c r="A817" s="874">
        <v>710</v>
      </c>
      <c r="B817" s="791">
        <v>73</v>
      </c>
      <c r="C817" s="875" t="s">
        <v>40</v>
      </c>
      <c r="D817" s="875" t="s">
        <v>98</v>
      </c>
      <c r="E817" s="875" t="s">
        <v>180</v>
      </c>
      <c r="F817" s="875" t="s">
        <v>25</v>
      </c>
      <c r="G817" s="951" t="s">
        <v>752</v>
      </c>
      <c r="H817" s="918">
        <v>44489</v>
      </c>
      <c r="I817" s="964" t="s">
        <v>1556</v>
      </c>
      <c r="J817" s="856" t="s">
        <v>904</v>
      </c>
      <c r="K817" s="118" t="s">
        <v>71</v>
      </c>
      <c r="L817" s="118" t="s">
        <v>904</v>
      </c>
      <c r="M817" s="859">
        <v>44553</v>
      </c>
      <c r="N817" s="859">
        <v>44592</v>
      </c>
      <c r="O817" s="919"/>
      <c r="P817" s="959" t="s">
        <v>101</v>
      </c>
      <c r="Q817" s="878" t="s">
        <v>102</v>
      </c>
      <c r="R817" s="878" t="s">
        <v>103</v>
      </c>
      <c r="S817" s="879" t="s">
        <v>248</v>
      </c>
      <c r="T817" s="879" t="s">
        <v>166</v>
      </c>
      <c r="U817" s="879" t="s">
        <v>148</v>
      </c>
      <c r="V817" s="879"/>
      <c r="W817" s="118" t="s">
        <v>245</v>
      </c>
      <c r="X817" s="919" t="s">
        <v>246</v>
      </c>
      <c r="Y817" s="920" t="s">
        <v>21</v>
      </c>
      <c r="Z817" s="882" t="s">
        <v>32</v>
      </c>
      <c r="AA817" s="883"/>
      <c r="AB817" s="883"/>
      <c r="AC817" s="875" t="s">
        <v>18</v>
      </c>
      <c r="AD817" s="128" t="str">
        <f t="shared" ref="AD817" si="462">IF(A817="","",A817&amp;"_"&amp;B817&amp;"_"&amp;C817&amp;"_"&amp;D817&amp;"_"&amp;E817&amp;"_"&amp;F817&amp;"_"&amp;G817)</f>
        <v>710_73_1510_5_313_01_D</v>
      </c>
      <c r="AE817" s="879"/>
      <c r="AF817" s="884" t="str">
        <f t="shared" ref="AF817" si="463">IF(A817="","",A817&amp;"_"&amp;B817&amp;"_"&amp;C817&amp;"_"&amp;D817&amp;"_"&amp;E817&amp;"_"&amp;F817&amp;"  "&amp;U817)</f>
        <v>710_73_1510_5_313_01  Schema</v>
      </c>
    </row>
    <row r="818" spans="1:32" s="184" customFormat="1" ht="12.75" customHeight="1" x14ac:dyDescent="0.25">
      <c r="A818" s="28">
        <v>710</v>
      </c>
      <c r="B818" s="13">
        <v>73</v>
      </c>
      <c r="C818" s="7" t="s">
        <v>40</v>
      </c>
      <c r="D818" s="7" t="s">
        <v>98</v>
      </c>
      <c r="E818" s="7" t="s">
        <v>180</v>
      </c>
      <c r="F818" s="7" t="s">
        <v>25</v>
      </c>
      <c r="G818" s="932" t="s">
        <v>961</v>
      </c>
      <c r="H818" s="911">
        <v>44985</v>
      </c>
      <c r="I818" s="854" t="s">
        <v>1557</v>
      </c>
      <c r="J818" s="185" t="s">
        <v>904</v>
      </c>
      <c r="K818" s="5" t="s">
        <v>71</v>
      </c>
      <c r="L818" s="5" t="s">
        <v>904</v>
      </c>
      <c r="M818" s="135">
        <v>44995</v>
      </c>
      <c r="N818" s="135"/>
      <c r="O818" s="38"/>
      <c r="P818" s="538" t="s">
        <v>101</v>
      </c>
      <c r="Q818" s="8" t="s">
        <v>102</v>
      </c>
      <c r="R818" s="8" t="s">
        <v>103</v>
      </c>
      <c r="S818" s="17" t="s">
        <v>248</v>
      </c>
      <c r="T818" s="17" t="s">
        <v>166</v>
      </c>
      <c r="U818" s="17" t="s">
        <v>148</v>
      </c>
      <c r="V818" s="17"/>
      <c r="W818" s="5" t="s">
        <v>245</v>
      </c>
      <c r="X818" s="38" t="s">
        <v>246</v>
      </c>
      <c r="Y818" s="15" t="s">
        <v>21</v>
      </c>
      <c r="Z818" s="3" t="s">
        <v>32</v>
      </c>
      <c r="AA818" s="4"/>
      <c r="AB818" s="4"/>
      <c r="AC818" s="7" t="s">
        <v>18</v>
      </c>
      <c r="AD818" s="6" t="str">
        <f t="shared" si="458"/>
        <v>710_73_1510_5_313_01_E</v>
      </c>
      <c r="AE818" s="17"/>
      <c r="AF818" s="45" t="str">
        <f t="shared" si="459"/>
        <v>710_73_1510_5_313_01  Schema</v>
      </c>
    </row>
    <row r="819" spans="1:32" s="184" customFormat="1" ht="12.75" customHeight="1" x14ac:dyDescent="0.25">
      <c r="A819" s="28"/>
      <c r="B819" s="13"/>
      <c r="C819" s="7"/>
      <c r="D819" s="7"/>
      <c r="E819" s="7"/>
      <c r="F819" s="7"/>
      <c r="G819" s="932"/>
      <c r="H819" s="911"/>
      <c r="I819" s="160"/>
      <c r="J819" s="185"/>
      <c r="K819" s="5"/>
      <c r="L819" s="5"/>
      <c r="M819" s="101"/>
      <c r="N819" s="101"/>
      <c r="O819" s="38"/>
      <c r="P819" s="538"/>
      <c r="Q819" s="8"/>
      <c r="R819" s="8"/>
      <c r="S819" s="17"/>
      <c r="T819" s="17"/>
      <c r="U819" s="17"/>
      <c r="V819" s="17"/>
      <c r="W819" s="5"/>
      <c r="X819" s="38"/>
      <c r="Y819" s="15"/>
      <c r="Z819" s="3"/>
      <c r="AA819" s="4"/>
      <c r="AB819" s="4"/>
      <c r="AC819" s="7"/>
      <c r="AD819" s="6"/>
      <c r="AE819" s="17"/>
      <c r="AF819" s="45"/>
    </row>
    <row r="820" spans="1:32" s="885" customFormat="1" ht="12.75" customHeight="1" x14ac:dyDescent="0.25">
      <c r="A820" s="874">
        <v>710</v>
      </c>
      <c r="B820" s="791">
        <v>73</v>
      </c>
      <c r="C820" s="875" t="s">
        <v>40</v>
      </c>
      <c r="D820" s="875" t="s">
        <v>98</v>
      </c>
      <c r="E820" s="875" t="s">
        <v>183</v>
      </c>
      <c r="F820" s="875" t="s">
        <v>25</v>
      </c>
      <c r="G820" s="951" t="s">
        <v>19</v>
      </c>
      <c r="H820" s="918">
        <v>43819</v>
      </c>
      <c r="I820" s="964" t="s">
        <v>1556</v>
      </c>
      <c r="J820" s="856" t="s">
        <v>904</v>
      </c>
      <c r="K820" s="118" t="s">
        <v>71</v>
      </c>
      <c r="L820" s="118" t="s">
        <v>904</v>
      </c>
      <c r="M820" s="859"/>
      <c r="N820" s="859"/>
      <c r="O820" s="919"/>
      <c r="P820" s="959" t="s">
        <v>101</v>
      </c>
      <c r="Q820" s="878" t="s">
        <v>102</v>
      </c>
      <c r="R820" s="878" t="s">
        <v>103</v>
      </c>
      <c r="S820" s="879" t="s">
        <v>248</v>
      </c>
      <c r="T820" s="879" t="s">
        <v>164</v>
      </c>
      <c r="U820" s="879" t="s">
        <v>106</v>
      </c>
      <c r="V820" s="879"/>
      <c r="W820" s="118" t="s">
        <v>245</v>
      </c>
      <c r="X820" s="919" t="s">
        <v>246</v>
      </c>
      <c r="Y820" s="920" t="s">
        <v>21</v>
      </c>
      <c r="Z820" s="882" t="s">
        <v>53</v>
      </c>
      <c r="AA820" s="883"/>
      <c r="AB820" s="883"/>
      <c r="AC820" s="875" t="s">
        <v>18</v>
      </c>
      <c r="AD820" s="128" t="str">
        <f t="shared" ref="AD820:AD829" si="464">IF(A820="","",A820&amp;"_"&amp;B820&amp;"_"&amp;C820&amp;"_"&amp;D820&amp;"_"&amp;E820&amp;"_"&amp;F820&amp;"_"&amp;G820)</f>
        <v>710_73_1510_5_114_01_A</v>
      </c>
      <c r="AE820" s="879"/>
      <c r="AF820" s="884" t="str">
        <f t="shared" ref="AF820:AF829" si="465">IF(A820="","",A820&amp;"_"&amp;B820&amp;"_"&amp;C820&amp;"_"&amp;D820&amp;"_"&amp;E820&amp;"_"&amp;F820&amp;"  "&amp;U820)</f>
        <v>710_73_1510_5_114_01  Grundriss</v>
      </c>
    </row>
    <row r="821" spans="1:32" s="885" customFormat="1" ht="12.75" customHeight="1" x14ac:dyDescent="0.25">
      <c r="A821" s="874">
        <v>710</v>
      </c>
      <c r="B821" s="791">
        <v>73</v>
      </c>
      <c r="C821" s="875" t="s">
        <v>40</v>
      </c>
      <c r="D821" s="875" t="s">
        <v>98</v>
      </c>
      <c r="E821" s="875" t="s">
        <v>183</v>
      </c>
      <c r="F821" s="875" t="s">
        <v>25</v>
      </c>
      <c r="G821" s="951" t="s">
        <v>56</v>
      </c>
      <c r="H821" s="918">
        <v>44088</v>
      </c>
      <c r="I821" s="964" t="s">
        <v>1556</v>
      </c>
      <c r="J821" s="856" t="s">
        <v>904</v>
      </c>
      <c r="K821" s="118" t="s">
        <v>71</v>
      </c>
      <c r="L821" s="118" t="s">
        <v>904</v>
      </c>
      <c r="M821" s="859">
        <v>44113</v>
      </c>
      <c r="N821" s="859">
        <v>44088</v>
      </c>
      <c r="O821" s="919"/>
      <c r="P821" s="959" t="s">
        <v>101</v>
      </c>
      <c r="Q821" s="878" t="s">
        <v>102</v>
      </c>
      <c r="R821" s="878" t="s">
        <v>103</v>
      </c>
      <c r="S821" s="879" t="s">
        <v>248</v>
      </c>
      <c r="T821" s="879" t="s">
        <v>164</v>
      </c>
      <c r="U821" s="879" t="s">
        <v>106</v>
      </c>
      <c r="V821" s="879"/>
      <c r="W821" s="118" t="s">
        <v>245</v>
      </c>
      <c r="X821" s="919" t="s">
        <v>246</v>
      </c>
      <c r="Y821" s="920" t="s">
        <v>21</v>
      </c>
      <c r="Z821" s="882" t="s">
        <v>53</v>
      </c>
      <c r="AA821" s="883"/>
      <c r="AB821" s="883"/>
      <c r="AC821" s="875" t="s">
        <v>18</v>
      </c>
      <c r="AD821" s="128" t="str">
        <f t="shared" si="464"/>
        <v>710_73_1510_5_114_01_B</v>
      </c>
      <c r="AE821" s="879"/>
      <c r="AF821" s="884" t="str">
        <f t="shared" si="465"/>
        <v>710_73_1510_5_114_01  Grundriss</v>
      </c>
    </row>
    <row r="822" spans="1:32" s="885" customFormat="1" ht="12.75" customHeight="1" x14ac:dyDescent="0.25">
      <c r="A822" s="874">
        <v>710</v>
      </c>
      <c r="B822" s="791">
        <v>73</v>
      </c>
      <c r="C822" s="875" t="s">
        <v>40</v>
      </c>
      <c r="D822" s="875" t="s">
        <v>98</v>
      </c>
      <c r="E822" s="875" t="s">
        <v>183</v>
      </c>
      <c r="F822" s="875" t="s">
        <v>25</v>
      </c>
      <c r="G822" s="951" t="s">
        <v>54</v>
      </c>
      <c r="H822" s="918">
        <v>44271</v>
      </c>
      <c r="I822" s="964" t="s">
        <v>1556</v>
      </c>
      <c r="J822" s="856" t="s">
        <v>904</v>
      </c>
      <c r="K822" s="118" t="s">
        <v>71</v>
      </c>
      <c r="L822" s="118" t="s">
        <v>904</v>
      </c>
      <c r="M822" s="859"/>
      <c r="N822" s="859"/>
      <c r="O822" s="919"/>
      <c r="P822" s="959" t="s">
        <v>101</v>
      </c>
      <c r="Q822" s="878" t="s">
        <v>102</v>
      </c>
      <c r="R822" s="878" t="s">
        <v>103</v>
      </c>
      <c r="S822" s="879" t="s">
        <v>248</v>
      </c>
      <c r="T822" s="879" t="s">
        <v>164</v>
      </c>
      <c r="U822" s="879" t="s">
        <v>106</v>
      </c>
      <c r="V822" s="879"/>
      <c r="W822" s="118" t="s">
        <v>245</v>
      </c>
      <c r="X822" s="919" t="s">
        <v>246</v>
      </c>
      <c r="Y822" s="920" t="s">
        <v>21</v>
      </c>
      <c r="Z822" s="882" t="s">
        <v>53</v>
      </c>
      <c r="AA822" s="883"/>
      <c r="AB822" s="883"/>
      <c r="AC822" s="875" t="s">
        <v>18</v>
      </c>
      <c r="AD822" s="128" t="str">
        <f t="shared" si="464"/>
        <v>710_73_1510_5_114_01_C</v>
      </c>
      <c r="AE822" s="879"/>
      <c r="AF822" s="884" t="str">
        <f t="shared" si="465"/>
        <v>710_73_1510_5_114_01  Grundriss</v>
      </c>
    </row>
    <row r="823" spans="1:32" s="885" customFormat="1" ht="12.75" customHeight="1" x14ac:dyDescent="0.25">
      <c r="A823" s="874">
        <v>710</v>
      </c>
      <c r="B823" s="791">
        <v>73</v>
      </c>
      <c r="C823" s="875" t="s">
        <v>40</v>
      </c>
      <c r="D823" s="875" t="s">
        <v>98</v>
      </c>
      <c r="E823" s="875" t="s">
        <v>183</v>
      </c>
      <c r="F823" s="875" t="s">
        <v>25</v>
      </c>
      <c r="G823" s="951" t="s">
        <v>752</v>
      </c>
      <c r="H823" s="918">
        <v>44489</v>
      </c>
      <c r="I823" s="964" t="s">
        <v>1556</v>
      </c>
      <c r="J823" s="856" t="s">
        <v>904</v>
      </c>
      <c r="K823" s="118" t="s">
        <v>71</v>
      </c>
      <c r="L823" s="118" t="s">
        <v>904</v>
      </c>
      <c r="M823" s="859">
        <v>44553</v>
      </c>
      <c r="N823" s="859">
        <v>44592</v>
      </c>
      <c r="O823" s="919"/>
      <c r="P823" s="959" t="s">
        <v>101</v>
      </c>
      <c r="Q823" s="878" t="s">
        <v>102</v>
      </c>
      <c r="R823" s="878" t="s">
        <v>103</v>
      </c>
      <c r="S823" s="879" t="s">
        <v>248</v>
      </c>
      <c r="T823" s="879" t="s">
        <v>164</v>
      </c>
      <c r="U823" s="879" t="s">
        <v>106</v>
      </c>
      <c r="V823" s="879"/>
      <c r="W823" s="118" t="s">
        <v>245</v>
      </c>
      <c r="X823" s="919" t="s">
        <v>246</v>
      </c>
      <c r="Y823" s="920" t="s">
        <v>21</v>
      </c>
      <c r="Z823" s="882" t="s">
        <v>53</v>
      </c>
      <c r="AA823" s="883"/>
      <c r="AB823" s="883"/>
      <c r="AC823" s="875" t="s">
        <v>18</v>
      </c>
      <c r="AD823" s="128" t="str">
        <f t="shared" ref="AD823" si="466">IF(A823="","",A823&amp;"_"&amp;B823&amp;"_"&amp;C823&amp;"_"&amp;D823&amp;"_"&amp;E823&amp;"_"&amp;F823&amp;"_"&amp;G823)</f>
        <v>710_73_1510_5_114_01_D</v>
      </c>
      <c r="AE823" s="879"/>
      <c r="AF823" s="884" t="str">
        <f t="shared" ref="AF823" si="467">IF(A823="","",A823&amp;"_"&amp;B823&amp;"_"&amp;C823&amp;"_"&amp;D823&amp;"_"&amp;E823&amp;"_"&amp;F823&amp;"  "&amp;U823)</f>
        <v>710_73_1510_5_114_01  Grundriss</v>
      </c>
    </row>
    <row r="824" spans="1:32" s="184" customFormat="1" ht="12.75" customHeight="1" x14ac:dyDescent="0.25">
      <c r="A824" s="28">
        <v>710</v>
      </c>
      <c r="B824" s="13">
        <v>73</v>
      </c>
      <c r="C824" s="7" t="s">
        <v>40</v>
      </c>
      <c r="D824" s="7" t="s">
        <v>98</v>
      </c>
      <c r="E824" s="7" t="s">
        <v>183</v>
      </c>
      <c r="F824" s="7" t="s">
        <v>25</v>
      </c>
      <c r="G824" s="932" t="s">
        <v>961</v>
      </c>
      <c r="H824" s="911">
        <v>44985</v>
      </c>
      <c r="I824" s="854" t="s">
        <v>1557</v>
      </c>
      <c r="J824" s="185" t="s">
        <v>904</v>
      </c>
      <c r="K824" s="5" t="s">
        <v>71</v>
      </c>
      <c r="L824" s="5" t="s">
        <v>904</v>
      </c>
      <c r="M824" s="135">
        <v>44995</v>
      </c>
      <c r="N824" s="135"/>
      <c r="O824" s="38"/>
      <c r="P824" s="538" t="s">
        <v>101</v>
      </c>
      <c r="Q824" s="8" t="s">
        <v>102</v>
      </c>
      <c r="R824" s="8" t="s">
        <v>103</v>
      </c>
      <c r="S824" s="17" t="s">
        <v>248</v>
      </c>
      <c r="T824" s="17" t="s">
        <v>164</v>
      </c>
      <c r="U824" s="17" t="s">
        <v>106</v>
      </c>
      <c r="V824" s="17"/>
      <c r="W824" s="5" t="s">
        <v>245</v>
      </c>
      <c r="X824" s="38" t="s">
        <v>246</v>
      </c>
      <c r="Y824" s="15" t="s">
        <v>21</v>
      </c>
      <c r="Z824" s="3" t="s">
        <v>53</v>
      </c>
      <c r="AA824" s="4"/>
      <c r="AB824" s="4"/>
      <c r="AC824" s="7" t="s">
        <v>18</v>
      </c>
      <c r="AD824" s="6" t="str">
        <f t="shared" si="464"/>
        <v>710_73_1510_5_114_01_E</v>
      </c>
      <c r="AE824" s="17"/>
      <c r="AF824" s="45" t="str">
        <f t="shared" si="465"/>
        <v>710_73_1510_5_114_01  Grundriss</v>
      </c>
    </row>
    <row r="825" spans="1:32" s="885" customFormat="1" ht="12.75" customHeight="1" x14ac:dyDescent="0.25">
      <c r="A825" s="874">
        <v>710</v>
      </c>
      <c r="B825" s="791">
        <v>73</v>
      </c>
      <c r="C825" s="875" t="s">
        <v>40</v>
      </c>
      <c r="D825" s="875" t="s">
        <v>98</v>
      </c>
      <c r="E825" s="875" t="s">
        <v>181</v>
      </c>
      <c r="F825" s="875" t="s">
        <v>25</v>
      </c>
      <c r="G825" s="951" t="s">
        <v>19</v>
      </c>
      <c r="H825" s="918">
        <v>43819</v>
      </c>
      <c r="I825" s="964" t="s">
        <v>1556</v>
      </c>
      <c r="J825" s="856" t="s">
        <v>904</v>
      </c>
      <c r="K825" s="118" t="s">
        <v>71</v>
      </c>
      <c r="L825" s="118" t="s">
        <v>904</v>
      </c>
      <c r="M825" s="859"/>
      <c r="N825" s="859"/>
      <c r="O825" s="919"/>
      <c r="P825" s="959" t="s">
        <v>101</v>
      </c>
      <c r="Q825" s="878" t="s">
        <v>102</v>
      </c>
      <c r="R825" s="878" t="s">
        <v>103</v>
      </c>
      <c r="S825" s="879" t="s">
        <v>248</v>
      </c>
      <c r="T825" s="879" t="s">
        <v>164</v>
      </c>
      <c r="U825" s="879" t="s">
        <v>148</v>
      </c>
      <c r="V825" s="879"/>
      <c r="W825" s="118" t="s">
        <v>245</v>
      </c>
      <c r="X825" s="919" t="s">
        <v>246</v>
      </c>
      <c r="Y825" s="920" t="s">
        <v>21</v>
      </c>
      <c r="Z825" s="882" t="s">
        <v>32</v>
      </c>
      <c r="AA825" s="883"/>
      <c r="AB825" s="883"/>
      <c r="AC825" s="875" t="s">
        <v>18</v>
      </c>
      <c r="AD825" s="128" t="str">
        <f t="shared" si="464"/>
        <v>710_73_1510_5_314_01_A</v>
      </c>
      <c r="AE825" s="879"/>
      <c r="AF825" s="884" t="str">
        <f t="shared" si="465"/>
        <v>710_73_1510_5_314_01  Schema</v>
      </c>
    </row>
    <row r="826" spans="1:32" s="885" customFormat="1" ht="12.75" customHeight="1" x14ac:dyDescent="0.25">
      <c r="A826" s="874">
        <v>710</v>
      </c>
      <c r="B826" s="791">
        <v>73</v>
      </c>
      <c r="C826" s="875" t="s">
        <v>40</v>
      </c>
      <c r="D826" s="875" t="s">
        <v>98</v>
      </c>
      <c r="E826" s="875" t="s">
        <v>181</v>
      </c>
      <c r="F826" s="875" t="s">
        <v>25</v>
      </c>
      <c r="G826" s="951" t="s">
        <v>56</v>
      </c>
      <c r="H826" s="918">
        <v>44088</v>
      </c>
      <c r="I826" s="964" t="s">
        <v>1556</v>
      </c>
      <c r="J826" s="856" t="s">
        <v>904</v>
      </c>
      <c r="K826" s="118" t="s">
        <v>71</v>
      </c>
      <c r="L826" s="118" t="s">
        <v>904</v>
      </c>
      <c r="M826" s="859">
        <v>44113</v>
      </c>
      <c r="N826" s="859">
        <v>44088</v>
      </c>
      <c r="O826" s="919"/>
      <c r="P826" s="959" t="s">
        <v>101</v>
      </c>
      <c r="Q826" s="878" t="s">
        <v>102</v>
      </c>
      <c r="R826" s="878" t="s">
        <v>103</v>
      </c>
      <c r="S826" s="879" t="s">
        <v>248</v>
      </c>
      <c r="T826" s="879" t="s">
        <v>164</v>
      </c>
      <c r="U826" s="879" t="s">
        <v>148</v>
      </c>
      <c r="V826" s="879"/>
      <c r="W826" s="118" t="s">
        <v>245</v>
      </c>
      <c r="X826" s="919" t="s">
        <v>246</v>
      </c>
      <c r="Y826" s="920" t="s">
        <v>21</v>
      </c>
      <c r="Z826" s="882" t="s">
        <v>32</v>
      </c>
      <c r="AA826" s="883"/>
      <c r="AB826" s="883"/>
      <c r="AC826" s="875" t="s">
        <v>18</v>
      </c>
      <c r="AD826" s="128" t="str">
        <f t="shared" si="464"/>
        <v>710_73_1510_5_314_01_B</v>
      </c>
      <c r="AE826" s="879"/>
      <c r="AF826" s="884" t="str">
        <f t="shared" si="465"/>
        <v>710_73_1510_5_314_01  Schema</v>
      </c>
    </row>
    <row r="827" spans="1:32" s="885" customFormat="1" ht="12.75" customHeight="1" x14ac:dyDescent="0.25">
      <c r="A827" s="874">
        <v>710</v>
      </c>
      <c r="B827" s="791">
        <v>73</v>
      </c>
      <c r="C827" s="875" t="s">
        <v>40</v>
      </c>
      <c r="D827" s="875" t="s">
        <v>98</v>
      </c>
      <c r="E827" s="875" t="s">
        <v>181</v>
      </c>
      <c r="F827" s="875" t="s">
        <v>25</v>
      </c>
      <c r="G827" s="951" t="s">
        <v>54</v>
      </c>
      <c r="H827" s="918">
        <v>44271</v>
      </c>
      <c r="I827" s="964" t="s">
        <v>1556</v>
      </c>
      <c r="J827" s="856" t="s">
        <v>904</v>
      </c>
      <c r="K827" s="118" t="s">
        <v>71</v>
      </c>
      <c r="L827" s="118" t="s">
        <v>904</v>
      </c>
      <c r="M827" s="859"/>
      <c r="N827" s="859"/>
      <c r="O827" s="919"/>
      <c r="P827" s="959" t="s">
        <v>101</v>
      </c>
      <c r="Q827" s="878" t="s">
        <v>102</v>
      </c>
      <c r="R827" s="878" t="s">
        <v>103</v>
      </c>
      <c r="S827" s="879" t="s">
        <v>248</v>
      </c>
      <c r="T827" s="879" t="s">
        <v>164</v>
      </c>
      <c r="U827" s="879" t="s">
        <v>148</v>
      </c>
      <c r="V827" s="879"/>
      <c r="W827" s="118" t="s">
        <v>245</v>
      </c>
      <c r="X827" s="919" t="s">
        <v>246</v>
      </c>
      <c r="Y827" s="920" t="s">
        <v>21</v>
      </c>
      <c r="Z827" s="882" t="s">
        <v>32</v>
      </c>
      <c r="AA827" s="883"/>
      <c r="AB827" s="883"/>
      <c r="AC827" s="875" t="s">
        <v>18</v>
      </c>
      <c r="AD827" s="128" t="str">
        <f t="shared" si="464"/>
        <v>710_73_1510_5_314_01_C</v>
      </c>
      <c r="AE827" s="879"/>
      <c r="AF827" s="884" t="str">
        <f t="shared" si="465"/>
        <v>710_73_1510_5_314_01  Schema</v>
      </c>
    </row>
    <row r="828" spans="1:32" s="885" customFormat="1" ht="12.75" customHeight="1" x14ac:dyDescent="0.25">
      <c r="A828" s="874">
        <v>710</v>
      </c>
      <c r="B828" s="791">
        <v>73</v>
      </c>
      <c r="C828" s="875" t="s">
        <v>40</v>
      </c>
      <c r="D828" s="875" t="s">
        <v>98</v>
      </c>
      <c r="E828" s="875" t="s">
        <v>181</v>
      </c>
      <c r="F828" s="875" t="s">
        <v>25</v>
      </c>
      <c r="G828" s="951" t="s">
        <v>752</v>
      </c>
      <c r="H828" s="918">
        <v>44489</v>
      </c>
      <c r="I828" s="964" t="s">
        <v>1556</v>
      </c>
      <c r="J828" s="856" t="s">
        <v>904</v>
      </c>
      <c r="K828" s="118" t="s">
        <v>71</v>
      </c>
      <c r="L828" s="118" t="s">
        <v>904</v>
      </c>
      <c r="M828" s="859">
        <v>44553</v>
      </c>
      <c r="N828" s="859">
        <v>44592</v>
      </c>
      <c r="O828" s="919"/>
      <c r="P828" s="959" t="s">
        <v>101</v>
      </c>
      <c r="Q828" s="878" t="s">
        <v>102</v>
      </c>
      <c r="R828" s="878" t="s">
        <v>103</v>
      </c>
      <c r="S828" s="879" t="s">
        <v>248</v>
      </c>
      <c r="T828" s="879" t="s">
        <v>164</v>
      </c>
      <c r="U828" s="879" t="s">
        <v>148</v>
      </c>
      <c r="V828" s="879"/>
      <c r="W828" s="118" t="s">
        <v>245</v>
      </c>
      <c r="X828" s="919" t="s">
        <v>246</v>
      </c>
      <c r="Y828" s="920" t="s">
        <v>21</v>
      </c>
      <c r="Z828" s="882" t="s">
        <v>32</v>
      </c>
      <c r="AA828" s="883"/>
      <c r="AB828" s="883"/>
      <c r="AC828" s="875" t="s">
        <v>18</v>
      </c>
      <c r="AD828" s="128" t="str">
        <f t="shared" ref="AD828" si="468">IF(A828="","",A828&amp;"_"&amp;B828&amp;"_"&amp;C828&amp;"_"&amp;D828&amp;"_"&amp;E828&amp;"_"&amp;F828&amp;"_"&amp;G828)</f>
        <v>710_73_1510_5_314_01_D</v>
      </c>
      <c r="AE828" s="879"/>
      <c r="AF828" s="884" t="str">
        <f t="shared" ref="AF828" si="469">IF(A828="","",A828&amp;"_"&amp;B828&amp;"_"&amp;C828&amp;"_"&amp;D828&amp;"_"&amp;E828&amp;"_"&amp;F828&amp;"  "&amp;U828)</f>
        <v>710_73_1510_5_314_01  Schema</v>
      </c>
    </row>
    <row r="829" spans="1:32" s="184" customFormat="1" ht="12.75" customHeight="1" x14ac:dyDescent="0.25">
      <c r="A829" s="28">
        <v>710</v>
      </c>
      <c r="B829" s="13">
        <v>73</v>
      </c>
      <c r="C829" s="7" t="s">
        <v>40</v>
      </c>
      <c r="D829" s="7" t="s">
        <v>98</v>
      </c>
      <c r="E829" s="7" t="s">
        <v>181</v>
      </c>
      <c r="F829" s="7" t="s">
        <v>25</v>
      </c>
      <c r="G829" s="932" t="s">
        <v>961</v>
      </c>
      <c r="H829" s="911">
        <v>44985</v>
      </c>
      <c r="I829" s="854" t="s">
        <v>1557</v>
      </c>
      <c r="J829" s="185" t="s">
        <v>904</v>
      </c>
      <c r="K829" s="5" t="s">
        <v>71</v>
      </c>
      <c r="L829" s="5" t="s">
        <v>904</v>
      </c>
      <c r="M829" s="135">
        <v>44995</v>
      </c>
      <c r="N829" s="135"/>
      <c r="O829" s="38"/>
      <c r="P829" s="538" t="s">
        <v>101</v>
      </c>
      <c r="Q829" s="8" t="s">
        <v>102</v>
      </c>
      <c r="R829" s="8" t="s">
        <v>103</v>
      </c>
      <c r="S829" s="17" t="s">
        <v>248</v>
      </c>
      <c r="T829" s="17" t="s">
        <v>164</v>
      </c>
      <c r="U829" s="17" t="s">
        <v>148</v>
      </c>
      <c r="V829" s="17"/>
      <c r="W829" s="5" t="s">
        <v>245</v>
      </c>
      <c r="X829" s="38" t="s">
        <v>246</v>
      </c>
      <c r="Y829" s="15" t="s">
        <v>21</v>
      </c>
      <c r="Z829" s="3" t="s">
        <v>32</v>
      </c>
      <c r="AA829" s="4"/>
      <c r="AB829" s="4"/>
      <c r="AC829" s="7" t="s">
        <v>18</v>
      </c>
      <c r="AD829" s="6" t="str">
        <f t="shared" si="464"/>
        <v>710_73_1510_5_314_01_E</v>
      </c>
      <c r="AE829" s="17"/>
      <c r="AF829" s="45" t="str">
        <f t="shared" si="465"/>
        <v>710_73_1510_5_314_01  Schema</v>
      </c>
    </row>
    <row r="830" spans="1:32" s="184" customFormat="1" ht="12.75" customHeight="1" x14ac:dyDescent="0.25">
      <c r="A830" s="28"/>
      <c r="B830" s="13"/>
      <c r="C830" s="7"/>
      <c r="D830" s="7"/>
      <c r="E830" s="7"/>
      <c r="F830" s="7"/>
      <c r="G830" s="932"/>
      <c r="H830" s="911"/>
      <c r="I830" s="160"/>
      <c r="J830" s="185"/>
      <c r="K830" s="5"/>
      <c r="L830" s="5"/>
      <c r="M830" s="101"/>
      <c r="N830" s="5"/>
      <c r="O830" s="38"/>
      <c r="P830" s="538"/>
      <c r="Q830" s="8"/>
      <c r="R830" s="8"/>
      <c r="S830" s="17"/>
      <c r="T830" s="17"/>
      <c r="U830" s="17"/>
      <c r="V830" s="17"/>
      <c r="W830" s="5"/>
      <c r="X830" s="38"/>
      <c r="Y830" s="15"/>
      <c r="Z830" s="3"/>
      <c r="AA830" s="4"/>
      <c r="AB830" s="4"/>
      <c r="AC830" s="7"/>
      <c r="AD830" s="6"/>
      <c r="AE830" s="17"/>
      <c r="AF830" s="45"/>
    </row>
    <row r="831" spans="1:32" s="885" customFormat="1" ht="12.75" customHeight="1" x14ac:dyDescent="0.25">
      <c r="A831" s="874">
        <v>710</v>
      </c>
      <c r="B831" s="791">
        <v>73</v>
      </c>
      <c r="C831" s="875" t="s">
        <v>40</v>
      </c>
      <c r="D831" s="875" t="s">
        <v>98</v>
      </c>
      <c r="E831" s="875" t="s">
        <v>184</v>
      </c>
      <c r="F831" s="875" t="s">
        <v>25</v>
      </c>
      <c r="G831" s="951" t="s">
        <v>19</v>
      </c>
      <c r="H831" s="918">
        <v>43819</v>
      </c>
      <c r="I831" s="964" t="s">
        <v>1556</v>
      </c>
      <c r="J831" s="856" t="s">
        <v>904</v>
      </c>
      <c r="K831" s="118" t="s">
        <v>71</v>
      </c>
      <c r="L831" s="118" t="s">
        <v>904</v>
      </c>
      <c r="M831" s="859"/>
      <c r="N831" s="859"/>
      <c r="O831" s="919"/>
      <c r="P831" s="959" t="s">
        <v>101</v>
      </c>
      <c r="Q831" s="878" t="s">
        <v>102</v>
      </c>
      <c r="R831" s="878" t="s">
        <v>103</v>
      </c>
      <c r="S831" s="879" t="s">
        <v>248</v>
      </c>
      <c r="T831" s="879" t="s">
        <v>167</v>
      </c>
      <c r="U831" s="879" t="s">
        <v>106</v>
      </c>
      <c r="V831" s="879"/>
      <c r="W831" s="118" t="s">
        <v>245</v>
      </c>
      <c r="X831" s="919" t="s">
        <v>246</v>
      </c>
      <c r="Y831" s="920" t="s">
        <v>21</v>
      </c>
      <c r="Z831" s="882" t="s">
        <v>53</v>
      </c>
      <c r="AA831" s="883"/>
      <c r="AB831" s="883"/>
      <c r="AC831" s="875" t="s">
        <v>18</v>
      </c>
      <c r="AD831" s="128" t="str">
        <f t="shared" ref="AD831:AD837" si="470">IF(A831="","",A831&amp;"_"&amp;B831&amp;"_"&amp;C831&amp;"_"&amp;D831&amp;"_"&amp;E831&amp;"_"&amp;F831&amp;"_"&amp;G831)</f>
        <v>710_73_1510_5_115_01_A</v>
      </c>
      <c r="AE831" s="879"/>
      <c r="AF831" s="884" t="str">
        <f t="shared" ref="AF831:AF837" si="471">IF(A831="","",A831&amp;"_"&amp;B831&amp;"_"&amp;C831&amp;"_"&amp;D831&amp;"_"&amp;E831&amp;"_"&amp;F831&amp;"  "&amp;U831)</f>
        <v>710_73_1510_5_115_01  Grundriss</v>
      </c>
    </row>
    <row r="832" spans="1:32" s="885" customFormat="1" ht="12.75" customHeight="1" x14ac:dyDescent="0.25">
      <c r="A832" s="874">
        <v>710</v>
      </c>
      <c r="B832" s="791">
        <v>73</v>
      </c>
      <c r="C832" s="875" t="s">
        <v>40</v>
      </c>
      <c r="D832" s="875" t="s">
        <v>98</v>
      </c>
      <c r="E832" s="875" t="s">
        <v>184</v>
      </c>
      <c r="F832" s="875" t="s">
        <v>25</v>
      </c>
      <c r="G832" s="951" t="s">
        <v>56</v>
      </c>
      <c r="H832" s="918">
        <v>44088</v>
      </c>
      <c r="I832" s="964" t="s">
        <v>1556</v>
      </c>
      <c r="J832" s="856" t="s">
        <v>904</v>
      </c>
      <c r="K832" s="118" t="s">
        <v>71</v>
      </c>
      <c r="L832" s="118" t="s">
        <v>904</v>
      </c>
      <c r="M832" s="859">
        <v>44113</v>
      </c>
      <c r="N832" s="859">
        <v>44088</v>
      </c>
      <c r="O832" s="919"/>
      <c r="P832" s="959" t="s">
        <v>101</v>
      </c>
      <c r="Q832" s="878" t="s">
        <v>102</v>
      </c>
      <c r="R832" s="878" t="s">
        <v>103</v>
      </c>
      <c r="S832" s="879" t="s">
        <v>248</v>
      </c>
      <c r="T832" s="879" t="s">
        <v>167</v>
      </c>
      <c r="U832" s="879" t="s">
        <v>106</v>
      </c>
      <c r="V832" s="879"/>
      <c r="W832" s="118" t="s">
        <v>245</v>
      </c>
      <c r="X832" s="919" t="s">
        <v>246</v>
      </c>
      <c r="Y832" s="920" t="s">
        <v>21</v>
      </c>
      <c r="Z832" s="882" t="s">
        <v>53</v>
      </c>
      <c r="AA832" s="883"/>
      <c r="AB832" s="883"/>
      <c r="AC832" s="875" t="s">
        <v>18</v>
      </c>
      <c r="AD832" s="128" t="str">
        <f t="shared" si="470"/>
        <v>710_73_1510_5_115_01_B</v>
      </c>
      <c r="AE832" s="879"/>
      <c r="AF832" s="884" t="str">
        <f t="shared" si="471"/>
        <v>710_73_1510_5_115_01  Grundriss</v>
      </c>
    </row>
    <row r="833" spans="1:32" s="885" customFormat="1" ht="12.75" customHeight="1" x14ac:dyDescent="0.25">
      <c r="A833" s="874">
        <v>710</v>
      </c>
      <c r="B833" s="791">
        <v>73</v>
      </c>
      <c r="C833" s="875" t="s">
        <v>40</v>
      </c>
      <c r="D833" s="875" t="s">
        <v>98</v>
      </c>
      <c r="E833" s="875" t="s">
        <v>184</v>
      </c>
      <c r="F833" s="875" t="s">
        <v>25</v>
      </c>
      <c r="G833" s="951" t="s">
        <v>54</v>
      </c>
      <c r="H833" s="918">
        <v>44489</v>
      </c>
      <c r="I833" s="964" t="s">
        <v>1556</v>
      </c>
      <c r="J833" s="856" t="s">
        <v>904</v>
      </c>
      <c r="K833" s="118" t="s">
        <v>71</v>
      </c>
      <c r="L833" s="118" t="s">
        <v>904</v>
      </c>
      <c r="M833" s="859">
        <v>44553</v>
      </c>
      <c r="N833" s="859">
        <v>44592</v>
      </c>
      <c r="O833" s="919"/>
      <c r="P833" s="959" t="s">
        <v>101</v>
      </c>
      <c r="Q833" s="878" t="s">
        <v>102</v>
      </c>
      <c r="R833" s="878" t="s">
        <v>103</v>
      </c>
      <c r="S833" s="879" t="s">
        <v>248</v>
      </c>
      <c r="T833" s="879" t="s">
        <v>167</v>
      </c>
      <c r="U833" s="879" t="s">
        <v>106</v>
      </c>
      <c r="V833" s="879"/>
      <c r="W833" s="118" t="s">
        <v>245</v>
      </c>
      <c r="X833" s="919" t="s">
        <v>246</v>
      </c>
      <c r="Y833" s="920" t="s">
        <v>21</v>
      </c>
      <c r="Z833" s="882" t="s">
        <v>53</v>
      </c>
      <c r="AA833" s="883"/>
      <c r="AB833" s="883"/>
      <c r="AC833" s="875" t="s">
        <v>18</v>
      </c>
      <c r="AD833" s="128" t="str">
        <f t="shared" si="470"/>
        <v>710_73_1510_5_115_01_C</v>
      </c>
      <c r="AE833" s="879"/>
      <c r="AF833" s="884" t="str">
        <f t="shared" si="471"/>
        <v>710_73_1510_5_115_01  Grundriss</v>
      </c>
    </row>
    <row r="834" spans="1:32" s="184" customFormat="1" ht="12.75" customHeight="1" x14ac:dyDescent="0.25">
      <c r="A834" s="28">
        <v>710</v>
      </c>
      <c r="B834" s="13">
        <v>73</v>
      </c>
      <c r="C834" s="7" t="s">
        <v>40</v>
      </c>
      <c r="D834" s="7" t="s">
        <v>98</v>
      </c>
      <c r="E834" s="7" t="s">
        <v>184</v>
      </c>
      <c r="F834" s="7" t="s">
        <v>25</v>
      </c>
      <c r="G834" s="932" t="s">
        <v>752</v>
      </c>
      <c r="H834" s="911">
        <v>44985</v>
      </c>
      <c r="I834" s="854" t="s">
        <v>1557</v>
      </c>
      <c r="J834" s="185" t="s">
        <v>904</v>
      </c>
      <c r="K834" s="5" t="s">
        <v>71</v>
      </c>
      <c r="L834" s="5" t="s">
        <v>904</v>
      </c>
      <c r="M834" s="135">
        <v>44995</v>
      </c>
      <c r="N834" s="135"/>
      <c r="O834" s="38"/>
      <c r="P834" s="538" t="s">
        <v>101</v>
      </c>
      <c r="Q834" s="8" t="s">
        <v>102</v>
      </c>
      <c r="R834" s="8" t="s">
        <v>103</v>
      </c>
      <c r="S834" s="17" t="s">
        <v>248</v>
      </c>
      <c r="T834" s="17" t="s">
        <v>167</v>
      </c>
      <c r="U834" s="17" t="s">
        <v>106</v>
      </c>
      <c r="V834" s="17"/>
      <c r="W834" s="5" t="s">
        <v>245</v>
      </c>
      <c r="X834" s="38" t="s">
        <v>246</v>
      </c>
      <c r="Y834" s="15" t="s">
        <v>21</v>
      </c>
      <c r="Z834" s="3" t="s">
        <v>53</v>
      </c>
      <c r="AA834" s="4"/>
      <c r="AB834" s="4"/>
      <c r="AC834" s="7" t="s">
        <v>18</v>
      </c>
      <c r="AD834" s="6" t="str">
        <f t="shared" si="470"/>
        <v>710_73_1510_5_115_01_D</v>
      </c>
      <c r="AE834" s="17"/>
      <c r="AF834" s="45" t="str">
        <f t="shared" si="471"/>
        <v>710_73_1510_5_115_01  Grundriss</v>
      </c>
    </row>
    <row r="835" spans="1:32" s="885" customFormat="1" ht="12.75" customHeight="1" x14ac:dyDescent="0.25">
      <c r="A835" s="874">
        <v>710</v>
      </c>
      <c r="B835" s="791">
        <v>73</v>
      </c>
      <c r="C835" s="875" t="s">
        <v>40</v>
      </c>
      <c r="D835" s="875" t="s">
        <v>98</v>
      </c>
      <c r="E835" s="875" t="s">
        <v>182</v>
      </c>
      <c r="F835" s="875" t="s">
        <v>25</v>
      </c>
      <c r="G835" s="951" t="s">
        <v>19</v>
      </c>
      <c r="H835" s="918">
        <v>43819</v>
      </c>
      <c r="I835" s="964" t="s">
        <v>1556</v>
      </c>
      <c r="J835" s="856" t="s">
        <v>904</v>
      </c>
      <c r="K835" s="118" t="s">
        <v>71</v>
      </c>
      <c r="L835" s="118" t="s">
        <v>904</v>
      </c>
      <c r="M835" s="859"/>
      <c r="N835" s="859"/>
      <c r="O835" s="919"/>
      <c r="P835" s="959" t="s">
        <v>101</v>
      </c>
      <c r="Q835" s="878" t="s">
        <v>102</v>
      </c>
      <c r="R835" s="878" t="s">
        <v>103</v>
      </c>
      <c r="S835" s="879" t="s">
        <v>248</v>
      </c>
      <c r="T835" s="879" t="s">
        <v>167</v>
      </c>
      <c r="U835" s="879" t="s">
        <v>148</v>
      </c>
      <c r="V835" s="879"/>
      <c r="W835" s="118" t="s">
        <v>245</v>
      </c>
      <c r="X835" s="919" t="s">
        <v>246</v>
      </c>
      <c r="Y835" s="920" t="s">
        <v>21</v>
      </c>
      <c r="Z835" s="882" t="s">
        <v>32</v>
      </c>
      <c r="AA835" s="883"/>
      <c r="AB835" s="883"/>
      <c r="AC835" s="875" t="s">
        <v>18</v>
      </c>
      <c r="AD835" s="128" t="str">
        <f t="shared" si="470"/>
        <v>710_73_1510_5_315_01_A</v>
      </c>
      <c r="AE835" s="879"/>
      <c r="AF835" s="884" t="str">
        <f t="shared" si="471"/>
        <v>710_73_1510_5_315_01  Schema</v>
      </c>
    </row>
    <row r="836" spans="1:32" s="885" customFormat="1" ht="12.75" customHeight="1" x14ac:dyDescent="0.25">
      <c r="A836" s="874">
        <v>710</v>
      </c>
      <c r="B836" s="791">
        <v>73</v>
      </c>
      <c r="C836" s="875" t="s">
        <v>40</v>
      </c>
      <c r="D836" s="875" t="s">
        <v>98</v>
      </c>
      <c r="E836" s="875" t="s">
        <v>182</v>
      </c>
      <c r="F836" s="875" t="s">
        <v>25</v>
      </c>
      <c r="G836" s="951" t="s">
        <v>56</v>
      </c>
      <c r="H836" s="918">
        <v>44489</v>
      </c>
      <c r="I836" s="964" t="s">
        <v>1556</v>
      </c>
      <c r="J836" s="856" t="s">
        <v>904</v>
      </c>
      <c r="K836" s="118" t="s">
        <v>71</v>
      </c>
      <c r="L836" s="118" t="s">
        <v>904</v>
      </c>
      <c r="M836" s="859">
        <v>44553</v>
      </c>
      <c r="N836" s="859">
        <v>44592</v>
      </c>
      <c r="O836" s="919"/>
      <c r="P836" s="959" t="s">
        <v>101</v>
      </c>
      <c r="Q836" s="878" t="s">
        <v>102</v>
      </c>
      <c r="R836" s="878" t="s">
        <v>103</v>
      </c>
      <c r="S836" s="879" t="s">
        <v>248</v>
      </c>
      <c r="T836" s="879" t="s">
        <v>167</v>
      </c>
      <c r="U836" s="879" t="s">
        <v>148</v>
      </c>
      <c r="V836" s="879"/>
      <c r="W836" s="118" t="s">
        <v>245</v>
      </c>
      <c r="X836" s="919" t="s">
        <v>246</v>
      </c>
      <c r="Y836" s="920" t="s">
        <v>21</v>
      </c>
      <c r="Z836" s="882" t="s">
        <v>32</v>
      </c>
      <c r="AA836" s="883"/>
      <c r="AB836" s="883"/>
      <c r="AC836" s="875" t="s">
        <v>18</v>
      </c>
      <c r="AD836" s="128" t="str">
        <f t="shared" si="470"/>
        <v>710_73_1510_5_315_01_B</v>
      </c>
      <c r="AE836" s="879"/>
      <c r="AF836" s="884" t="str">
        <f t="shared" si="471"/>
        <v>710_73_1510_5_315_01  Schema</v>
      </c>
    </row>
    <row r="837" spans="1:32" s="184" customFormat="1" ht="12.75" customHeight="1" x14ac:dyDescent="0.25">
      <c r="A837" s="28">
        <v>710</v>
      </c>
      <c r="B837" s="13">
        <v>73</v>
      </c>
      <c r="C837" s="7" t="s">
        <v>40</v>
      </c>
      <c r="D837" s="7" t="s">
        <v>98</v>
      </c>
      <c r="E837" s="7" t="s">
        <v>182</v>
      </c>
      <c r="F837" s="7" t="s">
        <v>25</v>
      </c>
      <c r="G837" s="932" t="s">
        <v>54</v>
      </c>
      <c r="H837" s="911">
        <v>44985</v>
      </c>
      <c r="I837" s="854" t="s">
        <v>1557</v>
      </c>
      <c r="J837" s="185" t="s">
        <v>904</v>
      </c>
      <c r="K837" s="5" t="s">
        <v>71</v>
      </c>
      <c r="L837" s="5" t="s">
        <v>904</v>
      </c>
      <c r="M837" s="135">
        <v>44995</v>
      </c>
      <c r="N837" s="135"/>
      <c r="O837" s="38"/>
      <c r="P837" s="538" t="s">
        <v>101</v>
      </c>
      <c r="Q837" s="8" t="s">
        <v>102</v>
      </c>
      <c r="R837" s="8" t="s">
        <v>103</v>
      </c>
      <c r="S837" s="17" t="s">
        <v>248</v>
      </c>
      <c r="T837" s="17" t="s">
        <v>167</v>
      </c>
      <c r="U837" s="17" t="s">
        <v>148</v>
      </c>
      <c r="V837" s="17"/>
      <c r="W837" s="5" t="s">
        <v>245</v>
      </c>
      <c r="X837" s="38" t="s">
        <v>246</v>
      </c>
      <c r="Y837" s="15" t="s">
        <v>21</v>
      </c>
      <c r="Z837" s="3" t="s">
        <v>32</v>
      </c>
      <c r="AA837" s="4"/>
      <c r="AB837" s="4"/>
      <c r="AC837" s="7" t="s">
        <v>18</v>
      </c>
      <c r="AD837" s="6" t="str">
        <f t="shared" si="470"/>
        <v>710_73_1510_5_315_01_C</v>
      </c>
      <c r="AE837" s="17"/>
      <c r="AF837" s="45" t="str">
        <f t="shared" si="471"/>
        <v>710_73_1510_5_315_01  Schema</v>
      </c>
    </row>
    <row r="838" spans="1:32" s="184" customFormat="1" ht="12.75" customHeight="1" x14ac:dyDescent="0.25">
      <c r="A838" s="28"/>
      <c r="B838" s="13"/>
      <c r="C838" s="7"/>
      <c r="D838" s="7"/>
      <c r="E838" s="7"/>
      <c r="F838" s="7"/>
      <c r="G838" s="932"/>
      <c r="H838" s="911"/>
      <c r="I838" s="160"/>
      <c r="J838" s="185"/>
      <c r="K838" s="5"/>
      <c r="L838" s="5"/>
      <c r="M838" s="101"/>
      <c r="N838" s="101"/>
      <c r="O838" s="38"/>
      <c r="P838" s="538"/>
      <c r="Q838" s="8"/>
      <c r="R838" s="8"/>
      <c r="S838" s="17"/>
      <c r="T838" s="17"/>
      <c r="U838" s="17"/>
      <c r="V838" s="17"/>
      <c r="W838" s="5"/>
      <c r="X838" s="38"/>
      <c r="Y838" s="15"/>
      <c r="Z838" s="3"/>
      <c r="AA838" s="4"/>
      <c r="AB838" s="4"/>
      <c r="AC838" s="7"/>
      <c r="AD838" s="6"/>
      <c r="AE838" s="17"/>
      <c r="AF838" s="45"/>
    </row>
    <row r="839" spans="1:32" s="885" customFormat="1" ht="12.75" customHeight="1" x14ac:dyDescent="0.25">
      <c r="A839" s="874">
        <v>710</v>
      </c>
      <c r="B839" s="791">
        <v>73</v>
      </c>
      <c r="C839" s="875" t="s">
        <v>40</v>
      </c>
      <c r="D839" s="875" t="s">
        <v>98</v>
      </c>
      <c r="E839" s="875" t="s">
        <v>185</v>
      </c>
      <c r="F839" s="875" t="s">
        <v>25</v>
      </c>
      <c r="G839" s="951" t="s">
        <v>19</v>
      </c>
      <c r="H839" s="918">
        <v>43819</v>
      </c>
      <c r="I839" s="964" t="s">
        <v>1556</v>
      </c>
      <c r="J839" s="856" t="s">
        <v>904</v>
      </c>
      <c r="K839" s="118" t="s">
        <v>71</v>
      </c>
      <c r="L839" s="118" t="s">
        <v>904</v>
      </c>
      <c r="M839" s="859"/>
      <c r="N839" s="859"/>
      <c r="O839" s="919"/>
      <c r="P839" s="959" t="s">
        <v>101</v>
      </c>
      <c r="Q839" s="878" t="s">
        <v>102</v>
      </c>
      <c r="R839" s="878" t="s">
        <v>103</v>
      </c>
      <c r="S839" s="879" t="s">
        <v>248</v>
      </c>
      <c r="T839" s="879" t="s">
        <v>168</v>
      </c>
      <c r="U839" s="879" t="s">
        <v>106</v>
      </c>
      <c r="V839" s="879"/>
      <c r="W839" s="118" t="s">
        <v>245</v>
      </c>
      <c r="X839" s="919" t="s">
        <v>246</v>
      </c>
      <c r="Y839" s="920" t="s">
        <v>21</v>
      </c>
      <c r="Z839" s="882" t="s">
        <v>53</v>
      </c>
      <c r="AA839" s="883"/>
      <c r="AB839" s="883"/>
      <c r="AC839" s="875" t="s">
        <v>18</v>
      </c>
      <c r="AD839" s="128" t="str">
        <f>IF(A839="","",A839&amp;"_"&amp;B839&amp;"_"&amp;C839&amp;"_"&amp;D839&amp;"_"&amp;E839&amp;"_"&amp;F839&amp;"_"&amp;G839)</f>
        <v>710_73_1510_5_116_01_A</v>
      </c>
      <c r="AE839" s="879"/>
      <c r="AF839" s="884" t="str">
        <f>IF(A839="","",A839&amp;"_"&amp;B839&amp;"_"&amp;C839&amp;"_"&amp;D839&amp;"_"&amp;E839&amp;"_"&amp;F839&amp;"  "&amp;U839)</f>
        <v>710_73_1510_5_116_01  Grundriss</v>
      </c>
    </row>
    <row r="840" spans="1:32" s="885" customFormat="1" ht="12.75" customHeight="1" x14ac:dyDescent="0.25">
      <c r="A840" s="874">
        <v>710</v>
      </c>
      <c r="B840" s="791">
        <v>73</v>
      </c>
      <c r="C840" s="875" t="s">
        <v>40</v>
      </c>
      <c r="D840" s="875" t="s">
        <v>98</v>
      </c>
      <c r="E840" s="875" t="s">
        <v>185</v>
      </c>
      <c r="F840" s="875" t="s">
        <v>25</v>
      </c>
      <c r="G840" s="951" t="s">
        <v>56</v>
      </c>
      <c r="H840" s="918">
        <v>44088</v>
      </c>
      <c r="I840" s="964" t="s">
        <v>1556</v>
      </c>
      <c r="J840" s="856" t="s">
        <v>904</v>
      </c>
      <c r="K840" s="118" t="s">
        <v>71</v>
      </c>
      <c r="L840" s="118" t="s">
        <v>904</v>
      </c>
      <c r="M840" s="859">
        <v>44113</v>
      </c>
      <c r="N840" s="859">
        <v>44088</v>
      </c>
      <c r="O840" s="919"/>
      <c r="P840" s="959" t="s">
        <v>101</v>
      </c>
      <c r="Q840" s="878" t="s">
        <v>102</v>
      </c>
      <c r="R840" s="878" t="s">
        <v>103</v>
      </c>
      <c r="S840" s="879" t="s">
        <v>248</v>
      </c>
      <c r="T840" s="879" t="s">
        <v>168</v>
      </c>
      <c r="U840" s="879" t="s">
        <v>106</v>
      </c>
      <c r="V840" s="879"/>
      <c r="W840" s="118" t="s">
        <v>245</v>
      </c>
      <c r="X840" s="919" t="s">
        <v>246</v>
      </c>
      <c r="Y840" s="920" t="s">
        <v>21</v>
      </c>
      <c r="Z840" s="882" t="s">
        <v>53</v>
      </c>
      <c r="AA840" s="883"/>
      <c r="AB840" s="883"/>
      <c r="AC840" s="875" t="s">
        <v>18</v>
      </c>
      <c r="AD840" s="128" t="str">
        <f>IF(A840="","",A840&amp;"_"&amp;B840&amp;"_"&amp;C840&amp;"_"&amp;D840&amp;"_"&amp;E840&amp;"_"&amp;F840&amp;"_"&amp;G840)</f>
        <v>710_73_1510_5_116_01_B</v>
      </c>
      <c r="AE840" s="879"/>
      <c r="AF840" s="884" t="str">
        <f>IF(A840="","",A840&amp;"_"&amp;B840&amp;"_"&amp;C840&amp;"_"&amp;D840&amp;"_"&amp;E840&amp;"_"&amp;F840&amp;"  "&amp;U840)</f>
        <v>710_73_1510_5_116_01  Grundriss</v>
      </c>
    </row>
    <row r="841" spans="1:32" s="184" customFormat="1" ht="12.75" customHeight="1" x14ac:dyDescent="0.25">
      <c r="A841" s="28">
        <v>710</v>
      </c>
      <c r="B841" s="13">
        <v>73</v>
      </c>
      <c r="C841" s="7" t="s">
        <v>40</v>
      </c>
      <c r="D841" s="7" t="s">
        <v>98</v>
      </c>
      <c r="E841" s="7" t="s">
        <v>185</v>
      </c>
      <c r="F841" s="7" t="s">
        <v>25</v>
      </c>
      <c r="G841" s="932" t="s">
        <v>54</v>
      </c>
      <c r="H841" s="911">
        <v>44489</v>
      </c>
      <c r="I841" s="854" t="s">
        <v>1557</v>
      </c>
      <c r="J841" s="185" t="s">
        <v>904</v>
      </c>
      <c r="K841" s="5" t="s">
        <v>71</v>
      </c>
      <c r="L841" s="5" t="s">
        <v>904</v>
      </c>
      <c r="M841" s="135">
        <v>44553</v>
      </c>
      <c r="N841" s="135">
        <v>44592</v>
      </c>
      <c r="O841" s="38"/>
      <c r="P841" s="538" t="s">
        <v>101</v>
      </c>
      <c r="Q841" s="8" t="s">
        <v>102</v>
      </c>
      <c r="R841" s="8" t="s">
        <v>103</v>
      </c>
      <c r="S841" s="17" t="s">
        <v>248</v>
      </c>
      <c r="T841" s="17" t="s">
        <v>168</v>
      </c>
      <c r="U841" s="17" t="s">
        <v>106</v>
      </c>
      <c r="V841" s="17"/>
      <c r="W841" s="5" t="s">
        <v>245</v>
      </c>
      <c r="X841" s="38" t="s">
        <v>246</v>
      </c>
      <c r="Y841" s="15" t="s">
        <v>21</v>
      </c>
      <c r="Z841" s="3" t="s">
        <v>53</v>
      </c>
      <c r="AA841" s="4"/>
      <c r="AB841" s="4"/>
      <c r="AC841" s="7" t="s">
        <v>18</v>
      </c>
      <c r="AD841" s="6" t="str">
        <f>IF(A841="","",A841&amp;"_"&amp;B841&amp;"_"&amp;C841&amp;"_"&amp;D841&amp;"_"&amp;E841&amp;"_"&amp;F841&amp;"_"&amp;G841)</f>
        <v>710_73_1510_5_116_01_C</v>
      </c>
      <c r="AE841" s="17"/>
      <c r="AF841" s="45" t="str">
        <f>IF(A841="","",A841&amp;"_"&amp;B841&amp;"_"&amp;C841&amp;"_"&amp;D841&amp;"_"&amp;E841&amp;"_"&amp;F841&amp;"  "&amp;U841)</f>
        <v>710_73_1510_5_116_01  Grundriss</v>
      </c>
    </row>
    <row r="842" spans="1:32" s="184" customFormat="1" ht="12.75" customHeight="1" x14ac:dyDescent="0.25">
      <c r="A842" s="28"/>
      <c r="B842" s="13"/>
      <c r="C842" s="7"/>
      <c r="D842" s="7"/>
      <c r="E842" s="7"/>
      <c r="F842" s="7"/>
      <c r="G842" s="932"/>
      <c r="H842" s="911"/>
      <c r="I842" s="160"/>
      <c r="J842" s="185"/>
      <c r="K842" s="5"/>
      <c r="L842" s="5"/>
      <c r="M842" s="101"/>
      <c r="N842" s="101"/>
      <c r="O842" s="38"/>
      <c r="P842" s="538"/>
      <c r="Q842" s="8"/>
      <c r="R842" s="8"/>
      <c r="S842" s="17"/>
      <c r="T842" s="17"/>
      <c r="U842" s="17"/>
      <c r="V842" s="17"/>
      <c r="W842" s="5"/>
      <c r="X842" s="38"/>
      <c r="Y842" s="15"/>
      <c r="Z842" s="3"/>
      <c r="AA842" s="4"/>
      <c r="AB842" s="4"/>
      <c r="AC842" s="7"/>
      <c r="AD842" s="6"/>
      <c r="AE842" s="17"/>
      <c r="AF842" s="45"/>
    </row>
    <row r="843" spans="1:32" s="885" customFormat="1" ht="12.75" customHeight="1" x14ac:dyDescent="0.25">
      <c r="A843" s="874">
        <v>710</v>
      </c>
      <c r="B843" s="791">
        <v>73</v>
      </c>
      <c r="C843" s="875" t="s">
        <v>40</v>
      </c>
      <c r="D843" s="875" t="s">
        <v>98</v>
      </c>
      <c r="E843" s="875" t="s">
        <v>186</v>
      </c>
      <c r="F843" s="875" t="s">
        <v>25</v>
      </c>
      <c r="G843" s="951" t="s">
        <v>19</v>
      </c>
      <c r="H843" s="918">
        <v>43819</v>
      </c>
      <c r="I843" s="964" t="s">
        <v>1556</v>
      </c>
      <c r="J843" s="856" t="s">
        <v>904</v>
      </c>
      <c r="K843" s="118" t="s">
        <v>71</v>
      </c>
      <c r="L843" s="118" t="s">
        <v>904</v>
      </c>
      <c r="M843" s="859"/>
      <c r="N843" s="859"/>
      <c r="O843" s="919"/>
      <c r="P843" s="959" t="s">
        <v>101</v>
      </c>
      <c r="Q843" s="878" t="s">
        <v>102</v>
      </c>
      <c r="R843" s="878" t="s">
        <v>103</v>
      </c>
      <c r="S843" s="879" t="s">
        <v>248</v>
      </c>
      <c r="T843" s="879" t="s">
        <v>165</v>
      </c>
      <c r="U843" s="879" t="s">
        <v>152</v>
      </c>
      <c r="V843" s="879"/>
      <c r="W843" s="118" t="s">
        <v>245</v>
      </c>
      <c r="X843" s="919" t="s">
        <v>246</v>
      </c>
      <c r="Y843" s="920" t="s">
        <v>21</v>
      </c>
      <c r="Z843" s="882" t="s">
        <v>32</v>
      </c>
      <c r="AA843" s="883"/>
      <c r="AB843" s="883"/>
      <c r="AC843" s="875" t="s">
        <v>34</v>
      </c>
      <c r="AD843" s="128" t="str">
        <f>IF(A843="","",A843&amp;"_"&amp;B843&amp;"_"&amp;C843&amp;"_"&amp;D843&amp;"_"&amp;E843&amp;"_"&amp;F843&amp;"_"&amp;G843)</f>
        <v>710_73_1510_5_317_01_A</v>
      </c>
      <c r="AE843" s="879"/>
      <c r="AF843" s="884" t="str">
        <f>IF(A843="","",A843&amp;"_"&amp;B843&amp;"_"&amp;C843&amp;"_"&amp;D843&amp;"_"&amp;E843&amp;"_"&amp;F843&amp;"  "&amp;U843)</f>
        <v>710_73_1510_5_317_01  Topologieschema</v>
      </c>
    </row>
    <row r="844" spans="1:32" s="885" customFormat="1" ht="12.75" customHeight="1" x14ac:dyDescent="0.25">
      <c r="A844" s="874">
        <v>710</v>
      </c>
      <c r="B844" s="791">
        <v>73</v>
      </c>
      <c r="C844" s="875" t="s">
        <v>40</v>
      </c>
      <c r="D844" s="875" t="s">
        <v>98</v>
      </c>
      <c r="E844" s="875" t="s">
        <v>186</v>
      </c>
      <c r="F844" s="875" t="s">
        <v>25</v>
      </c>
      <c r="G844" s="951" t="s">
        <v>56</v>
      </c>
      <c r="H844" s="918">
        <v>44489</v>
      </c>
      <c r="I844" s="964" t="s">
        <v>1556</v>
      </c>
      <c r="J844" s="856" t="s">
        <v>904</v>
      </c>
      <c r="K844" s="118" t="s">
        <v>71</v>
      </c>
      <c r="L844" s="118" t="s">
        <v>904</v>
      </c>
      <c r="M844" s="859">
        <v>44553</v>
      </c>
      <c r="N844" s="859">
        <v>44592</v>
      </c>
      <c r="O844" s="919"/>
      <c r="P844" s="959" t="s">
        <v>101</v>
      </c>
      <c r="Q844" s="878" t="s">
        <v>102</v>
      </c>
      <c r="R844" s="878" t="s">
        <v>103</v>
      </c>
      <c r="S844" s="879" t="s">
        <v>248</v>
      </c>
      <c r="T844" s="879" t="s">
        <v>165</v>
      </c>
      <c r="U844" s="879" t="s">
        <v>152</v>
      </c>
      <c r="V844" s="879"/>
      <c r="W844" s="118" t="s">
        <v>245</v>
      </c>
      <c r="X844" s="919" t="s">
        <v>246</v>
      </c>
      <c r="Y844" s="920" t="s">
        <v>21</v>
      </c>
      <c r="Z844" s="882" t="s">
        <v>32</v>
      </c>
      <c r="AA844" s="883"/>
      <c r="AB844" s="883"/>
      <c r="AC844" s="875" t="s">
        <v>34</v>
      </c>
      <c r="AD844" s="128" t="str">
        <f>IF(A844="","",A844&amp;"_"&amp;B844&amp;"_"&amp;C844&amp;"_"&amp;D844&amp;"_"&amp;E844&amp;"_"&amp;F844&amp;"_"&amp;G844)</f>
        <v>710_73_1510_5_317_01_B</v>
      </c>
      <c r="AE844" s="879"/>
      <c r="AF844" s="884" t="str">
        <f>IF(A844="","",A844&amp;"_"&amp;B844&amp;"_"&amp;C844&amp;"_"&amp;D844&amp;"_"&amp;E844&amp;"_"&amp;F844&amp;"  "&amp;U844)</f>
        <v>710_73_1510_5_317_01  Topologieschema</v>
      </c>
    </row>
    <row r="845" spans="1:32" s="184" customFormat="1" ht="12.75" customHeight="1" x14ac:dyDescent="0.25">
      <c r="A845" s="28">
        <v>710</v>
      </c>
      <c r="B845" s="13">
        <v>73</v>
      </c>
      <c r="C845" s="7" t="s">
        <v>40</v>
      </c>
      <c r="D845" s="7" t="s">
        <v>98</v>
      </c>
      <c r="E845" s="7" t="s">
        <v>186</v>
      </c>
      <c r="F845" s="7" t="s">
        <v>25</v>
      </c>
      <c r="G845" s="932" t="s">
        <v>54</v>
      </c>
      <c r="H845" s="911">
        <v>44985</v>
      </c>
      <c r="I845" s="854" t="s">
        <v>1557</v>
      </c>
      <c r="J845" s="185" t="s">
        <v>904</v>
      </c>
      <c r="K845" s="5" t="s">
        <v>71</v>
      </c>
      <c r="L845" s="5" t="s">
        <v>904</v>
      </c>
      <c r="M845" s="135">
        <v>44995</v>
      </c>
      <c r="N845" s="135"/>
      <c r="O845" s="38"/>
      <c r="P845" s="538" t="s">
        <v>101</v>
      </c>
      <c r="Q845" s="8" t="s">
        <v>102</v>
      </c>
      <c r="R845" s="8" t="s">
        <v>103</v>
      </c>
      <c r="S845" s="17" t="s">
        <v>248</v>
      </c>
      <c r="T845" s="17" t="s">
        <v>165</v>
      </c>
      <c r="U845" s="17" t="s">
        <v>152</v>
      </c>
      <c r="V845" s="17"/>
      <c r="W845" s="5" t="s">
        <v>245</v>
      </c>
      <c r="X845" s="38" t="s">
        <v>246</v>
      </c>
      <c r="Y845" s="15" t="s">
        <v>21</v>
      </c>
      <c r="Z845" s="3" t="s">
        <v>32</v>
      </c>
      <c r="AA845" s="4"/>
      <c r="AB845" s="4"/>
      <c r="AC845" s="7" t="s">
        <v>34</v>
      </c>
      <c r="AD845" s="6" t="str">
        <f>IF(A845="","",A845&amp;"_"&amp;B845&amp;"_"&amp;C845&amp;"_"&amp;D845&amp;"_"&amp;E845&amp;"_"&amp;F845&amp;"_"&amp;G845)</f>
        <v>710_73_1510_5_317_01_C</v>
      </c>
      <c r="AE845" s="17"/>
      <c r="AF845" s="45" t="str">
        <f>IF(A845="","",A845&amp;"_"&amp;B845&amp;"_"&amp;C845&amp;"_"&amp;D845&amp;"_"&amp;E845&amp;"_"&amp;F845&amp;"  "&amp;U845)</f>
        <v>710_73_1510_5_317_01  Topologieschema</v>
      </c>
    </row>
    <row r="846" spans="1:32" s="184" customFormat="1" ht="12.75" customHeight="1" x14ac:dyDescent="0.25">
      <c r="A846" s="28"/>
      <c r="B846" s="13"/>
      <c r="C846" s="7"/>
      <c r="D846" s="7"/>
      <c r="E846" s="7"/>
      <c r="F846" s="7"/>
      <c r="G846" s="932"/>
      <c r="H846" s="911"/>
      <c r="I846" s="667"/>
      <c r="J846" s="185"/>
      <c r="K846" s="5"/>
      <c r="L846" s="5"/>
      <c r="M846" s="101"/>
      <c r="N846" s="101"/>
      <c r="O846" s="38"/>
      <c r="P846" s="538"/>
      <c r="Q846" s="8"/>
      <c r="R846" s="8"/>
      <c r="S846" s="17"/>
      <c r="T846" s="17"/>
      <c r="U846" s="17"/>
      <c r="V846" s="17"/>
      <c r="W846" s="5"/>
      <c r="X846" s="38"/>
      <c r="Y846" s="15"/>
      <c r="Z846" s="3"/>
      <c r="AA846" s="4"/>
      <c r="AB846" s="4"/>
      <c r="AC846" s="7"/>
      <c r="AD846" s="6"/>
      <c r="AE846" s="17"/>
      <c r="AF846" s="45"/>
    </row>
    <row r="847" spans="1:32" s="885" customFormat="1" ht="12.75" customHeight="1" x14ac:dyDescent="0.25">
      <c r="A847" s="874">
        <v>710</v>
      </c>
      <c r="B847" s="791">
        <v>73</v>
      </c>
      <c r="C847" s="875" t="s">
        <v>40</v>
      </c>
      <c r="D847" s="875" t="s">
        <v>98</v>
      </c>
      <c r="E847" s="875" t="s">
        <v>1606</v>
      </c>
      <c r="F847" s="875" t="s">
        <v>25</v>
      </c>
      <c r="G847" s="951" t="s">
        <v>19</v>
      </c>
      <c r="H847" s="918">
        <v>44489</v>
      </c>
      <c r="I847" s="964" t="s">
        <v>1556</v>
      </c>
      <c r="J847" s="856" t="s">
        <v>904</v>
      </c>
      <c r="K847" s="118" t="s">
        <v>71</v>
      </c>
      <c r="L847" s="118" t="s">
        <v>904</v>
      </c>
      <c r="M847" s="859">
        <v>44553</v>
      </c>
      <c r="N847" s="859">
        <v>44592</v>
      </c>
      <c r="O847" s="919"/>
      <c r="P847" s="959" t="s">
        <v>101</v>
      </c>
      <c r="Q847" s="878" t="s">
        <v>102</v>
      </c>
      <c r="R847" s="878" t="s">
        <v>103</v>
      </c>
      <c r="S847" s="879" t="s">
        <v>248</v>
      </c>
      <c r="T847" s="879" t="s">
        <v>1612</v>
      </c>
      <c r="U847" s="879" t="s">
        <v>106</v>
      </c>
      <c r="V847" s="879"/>
      <c r="W847" s="118" t="s">
        <v>245</v>
      </c>
      <c r="X847" s="919" t="s">
        <v>246</v>
      </c>
      <c r="Y847" s="920" t="s">
        <v>21</v>
      </c>
      <c r="Z847" s="882" t="s">
        <v>53</v>
      </c>
      <c r="AA847" s="883"/>
      <c r="AB847" s="883"/>
      <c r="AC847" s="875" t="s">
        <v>18</v>
      </c>
      <c r="AD847" s="128" t="str">
        <f>IF(A847="","",A847&amp;"_"&amp;B847&amp;"_"&amp;C847&amp;"_"&amp;D847&amp;"_"&amp;E847&amp;"_"&amp;F847&amp;"_"&amp;G847)</f>
        <v>710_73_1510_5_118_01_A</v>
      </c>
      <c r="AE847" s="879"/>
      <c r="AF847" s="884" t="str">
        <f>IF(A847="","",A847&amp;"_"&amp;B847&amp;"_"&amp;C847&amp;"_"&amp;D847&amp;"_"&amp;E847&amp;"_"&amp;F847&amp;"  "&amp;U847)</f>
        <v>710_73_1510_5_118_01  Grundriss</v>
      </c>
    </row>
    <row r="848" spans="1:32" s="184" customFormat="1" ht="12.75" customHeight="1" x14ac:dyDescent="0.25">
      <c r="A848" s="28">
        <v>710</v>
      </c>
      <c r="B848" s="13">
        <v>73</v>
      </c>
      <c r="C848" s="7" t="s">
        <v>40</v>
      </c>
      <c r="D848" s="7" t="s">
        <v>98</v>
      </c>
      <c r="E848" s="7" t="s">
        <v>1606</v>
      </c>
      <c r="F848" s="7" t="s">
        <v>25</v>
      </c>
      <c r="G848" s="932" t="s">
        <v>56</v>
      </c>
      <c r="H848" s="911">
        <v>44985</v>
      </c>
      <c r="I848" s="854" t="s">
        <v>1557</v>
      </c>
      <c r="J848" s="185" t="s">
        <v>904</v>
      </c>
      <c r="K848" s="5" t="s">
        <v>71</v>
      </c>
      <c r="L848" s="5" t="s">
        <v>904</v>
      </c>
      <c r="M848" s="135">
        <v>44967</v>
      </c>
      <c r="N848" s="135"/>
      <c r="O848" s="38"/>
      <c r="P848" s="538" t="s">
        <v>101</v>
      </c>
      <c r="Q848" s="8" t="s">
        <v>102</v>
      </c>
      <c r="R848" s="8" t="s">
        <v>103</v>
      </c>
      <c r="S848" s="17" t="s">
        <v>248</v>
      </c>
      <c r="T848" s="17" t="s">
        <v>1612</v>
      </c>
      <c r="U848" s="17" t="s">
        <v>106</v>
      </c>
      <c r="V848" s="17"/>
      <c r="W848" s="5" t="s">
        <v>245</v>
      </c>
      <c r="X848" s="38" t="s">
        <v>246</v>
      </c>
      <c r="Y848" s="15" t="s">
        <v>21</v>
      </c>
      <c r="Z848" s="3" t="s">
        <v>53</v>
      </c>
      <c r="AA848" s="4"/>
      <c r="AB848" s="4"/>
      <c r="AC848" s="7" t="s">
        <v>18</v>
      </c>
      <c r="AD848" s="6" t="str">
        <f>IF(A848="","",A848&amp;"_"&amp;B848&amp;"_"&amp;C848&amp;"_"&amp;D848&amp;"_"&amp;E848&amp;"_"&amp;F848&amp;"_"&amp;G848)</f>
        <v>710_73_1510_5_118_01_B</v>
      </c>
      <c r="AE848" s="17"/>
      <c r="AF848" s="45" t="str">
        <f>IF(A848="","",A848&amp;"_"&amp;B848&amp;"_"&amp;C848&amp;"_"&amp;D848&amp;"_"&amp;E848&amp;"_"&amp;F848&amp;"  "&amp;U848)</f>
        <v>710_73_1510_5_118_01  Grundriss</v>
      </c>
    </row>
    <row r="849" spans="1:32" s="184" customFormat="1" ht="12.75" customHeight="1" x14ac:dyDescent="0.25">
      <c r="A849" s="28"/>
      <c r="B849" s="13"/>
      <c r="C849" s="7"/>
      <c r="D849" s="7"/>
      <c r="E849" s="7"/>
      <c r="F849" s="7"/>
      <c r="G849" s="932"/>
      <c r="H849" s="911"/>
      <c r="I849" s="160"/>
      <c r="J849" s="185"/>
      <c r="K849" s="5"/>
      <c r="L849" s="5"/>
      <c r="M849" s="101"/>
      <c r="N849" s="101"/>
      <c r="O849" s="38"/>
      <c r="P849" s="538"/>
      <c r="Q849" s="8"/>
      <c r="R849" s="8"/>
      <c r="S849" s="17"/>
      <c r="T849" s="17"/>
      <c r="U849" s="17"/>
      <c r="V849" s="17"/>
      <c r="W849" s="5"/>
      <c r="X849" s="38"/>
      <c r="Y849" s="15"/>
      <c r="Z849" s="3"/>
      <c r="AA849" s="4"/>
      <c r="AB849" s="4"/>
      <c r="AC849" s="7"/>
      <c r="AD849" s="6"/>
      <c r="AE849" s="17"/>
      <c r="AF849" s="45"/>
    </row>
    <row r="850" spans="1:32" s="885" customFormat="1" ht="12.75" customHeight="1" x14ac:dyDescent="0.25">
      <c r="A850" s="874">
        <v>710</v>
      </c>
      <c r="B850" s="791">
        <v>73</v>
      </c>
      <c r="C850" s="875" t="s">
        <v>40</v>
      </c>
      <c r="D850" s="875" t="s">
        <v>98</v>
      </c>
      <c r="E850" s="875" t="s">
        <v>95</v>
      </c>
      <c r="F850" s="875" t="s">
        <v>25</v>
      </c>
      <c r="G850" s="951" t="s">
        <v>19</v>
      </c>
      <c r="H850" s="918">
        <v>43819</v>
      </c>
      <c r="I850" s="964" t="s">
        <v>1556</v>
      </c>
      <c r="J850" s="856" t="s">
        <v>904</v>
      </c>
      <c r="K850" s="118" t="s">
        <v>71</v>
      </c>
      <c r="L850" s="118" t="s">
        <v>904</v>
      </c>
      <c r="M850" s="859"/>
      <c r="N850" s="859"/>
      <c r="O850" s="919"/>
      <c r="P850" s="959" t="s">
        <v>101</v>
      </c>
      <c r="Q850" s="878" t="s">
        <v>102</v>
      </c>
      <c r="R850" s="878" t="s">
        <v>103</v>
      </c>
      <c r="S850" s="879" t="s">
        <v>248</v>
      </c>
      <c r="T850" s="879" t="s">
        <v>163</v>
      </c>
      <c r="U850" s="879" t="s">
        <v>162</v>
      </c>
      <c r="V850" s="879"/>
      <c r="W850" s="118" t="s">
        <v>245</v>
      </c>
      <c r="X850" s="919" t="s">
        <v>246</v>
      </c>
      <c r="Y850" s="920" t="s">
        <v>21</v>
      </c>
      <c r="Z850" s="882" t="s">
        <v>53</v>
      </c>
      <c r="AA850" s="883"/>
      <c r="AB850" s="883"/>
      <c r="AC850" s="875" t="s">
        <v>28</v>
      </c>
      <c r="AD850" s="128" t="str">
        <f>IF(A850="","",A850&amp;"_"&amp;B850&amp;"_"&amp;C850&amp;"_"&amp;D850&amp;"_"&amp;E850&amp;"_"&amp;F850&amp;"_"&amp;G850)</f>
        <v>710_73_1510_5_420_01_A</v>
      </c>
      <c r="AE850" s="879"/>
      <c r="AF850" s="884" t="str">
        <f>IF(A850="","",A850&amp;"_"&amp;B850&amp;"_"&amp;C850&amp;"_"&amp;D850&amp;"_"&amp;E850&amp;"_"&amp;F850&amp;"  "&amp;U850)</f>
        <v>710_73_1510_5_420_01  Schnitte Koordination</v>
      </c>
    </row>
    <row r="851" spans="1:32" s="184" customFormat="1" ht="12.75" customHeight="1" x14ac:dyDescent="0.25">
      <c r="A851" s="28">
        <v>710</v>
      </c>
      <c r="B851" s="13">
        <v>73</v>
      </c>
      <c r="C851" s="7" t="s">
        <v>40</v>
      </c>
      <c r="D851" s="7" t="s">
        <v>98</v>
      </c>
      <c r="E851" s="7" t="s">
        <v>95</v>
      </c>
      <c r="F851" s="7" t="s">
        <v>25</v>
      </c>
      <c r="G851" s="932" t="s">
        <v>56</v>
      </c>
      <c r="H851" s="911">
        <v>44489</v>
      </c>
      <c r="I851" s="854" t="s">
        <v>1557</v>
      </c>
      <c r="J851" s="185" t="s">
        <v>904</v>
      </c>
      <c r="K851" s="5" t="s">
        <v>71</v>
      </c>
      <c r="L851" s="5" t="s">
        <v>904</v>
      </c>
      <c r="M851" s="135">
        <v>44553</v>
      </c>
      <c r="N851" s="135">
        <v>44592</v>
      </c>
      <c r="O851" s="38"/>
      <c r="P851" s="538" t="s">
        <v>101</v>
      </c>
      <c r="Q851" s="8" t="s">
        <v>102</v>
      </c>
      <c r="R851" s="8" t="s">
        <v>103</v>
      </c>
      <c r="S851" s="17" t="s">
        <v>248</v>
      </c>
      <c r="T851" s="17" t="s">
        <v>163</v>
      </c>
      <c r="U851" s="17" t="s">
        <v>162</v>
      </c>
      <c r="V851" s="17"/>
      <c r="W851" s="5" t="s">
        <v>245</v>
      </c>
      <c r="X851" s="38" t="s">
        <v>246</v>
      </c>
      <c r="Y851" s="15" t="s">
        <v>21</v>
      </c>
      <c r="Z851" s="3" t="s">
        <v>53</v>
      </c>
      <c r="AA851" s="4"/>
      <c r="AB851" s="4"/>
      <c r="AC851" s="7" t="s">
        <v>28</v>
      </c>
      <c r="AD851" s="6" t="str">
        <f>IF(A851="","",A851&amp;"_"&amp;B851&amp;"_"&amp;C851&amp;"_"&amp;D851&amp;"_"&amp;E851&amp;"_"&amp;F851&amp;"_"&amp;G851)</f>
        <v>710_73_1510_5_420_01_B</v>
      </c>
      <c r="AE851" s="17"/>
      <c r="AF851" s="45" t="str">
        <f>IF(A851="","",A851&amp;"_"&amp;B851&amp;"_"&amp;C851&amp;"_"&amp;D851&amp;"_"&amp;E851&amp;"_"&amp;F851&amp;"  "&amp;U851)</f>
        <v>710_73_1510_5_420_01  Schnitte Koordination</v>
      </c>
    </row>
    <row r="852" spans="1:32" s="347" customFormat="1" ht="12.75" customHeight="1" x14ac:dyDescent="0.25">
      <c r="A852" s="957"/>
      <c r="B852" s="27"/>
      <c r="C852" s="27"/>
      <c r="D852" s="27"/>
      <c r="E852" s="27"/>
      <c r="F852" s="27"/>
      <c r="G852" s="65"/>
      <c r="H852" s="914"/>
      <c r="I852" s="682"/>
      <c r="J852" s="344"/>
      <c r="K852" s="345"/>
      <c r="L852" s="345"/>
      <c r="M852" s="345"/>
      <c r="N852" s="345"/>
      <c r="O852" s="346"/>
      <c r="P852" s="539"/>
      <c r="Q852" s="27"/>
      <c r="R852" s="27"/>
      <c r="S852" s="27"/>
      <c r="T852" s="27"/>
      <c r="U852" s="27"/>
      <c r="V852" s="27"/>
      <c r="W852" s="5"/>
      <c r="X852" s="38"/>
      <c r="Y852" s="67"/>
      <c r="Z852" s="27"/>
      <c r="AA852" s="27"/>
      <c r="AB852" s="27"/>
      <c r="AC852" s="27"/>
      <c r="AD852" s="27" t="str">
        <f>IF(A852="","",A852&amp;"_"&amp;B852&amp;"_"&amp;C852&amp;"_"&amp;D852&amp;"_"&amp;E852&amp;"_"&amp;F852&amp;"_"&amp;G852)</f>
        <v/>
      </c>
      <c r="AE852" s="27"/>
      <c r="AF852" s="45" t="str">
        <f>IF(A852="","",A852&amp;"_"&amp;B852&amp;"_"&amp;C852&amp;"_"&amp;D852&amp;"_"&amp;E852&amp;"_"&amp;F852&amp;"  "&amp;U852)</f>
        <v/>
      </c>
    </row>
    <row r="853" spans="1:32" s="348" customFormat="1" ht="12.75" customHeight="1" x14ac:dyDescent="0.25">
      <c r="A853" s="949"/>
      <c r="B853" s="351"/>
      <c r="C853" s="351"/>
      <c r="D853" s="351"/>
      <c r="E853" s="351"/>
      <c r="F853" s="351"/>
      <c r="G853" s="352"/>
      <c r="H853" s="912"/>
      <c r="I853" s="449"/>
      <c r="J853" s="387" t="s">
        <v>47</v>
      </c>
      <c r="K853" s="384"/>
      <c r="L853" s="384"/>
      <c r="M853" s="384"/>
      <c r="N853" s="384"/>
      <c r="O853" s="388"/>
      <c r="P853" s="378"/>
      <c r="Q853" s="372"/>
      <c r="R853" s="372"/>
      <c r="S853" s="372"/>
      <c r="T853" s="372"/>
      <c r="U853" s="372"/>
      <c r="V853" s="353"/>
      <c r="W853" s="353"/>
      <c r="X853" s="354"/>
      <c r="Y853" s="355"/>
      <c r="Z853" s="351"/>
      <c r="AA853" s="351"/>
      <c r="AB853" s="351"/>
      <c r="AC853" s="351"/>
      <c r="AD853" s="351" t="str">
        <f>IF(A853="","",A853&amp;"_"&amp;B853&amp;"_"&amp;C853&amp;"_"&amp;D853&amp;"_"&amp;E853&amp;"_"&amp;F853&amp;"_"&amp;G853)</f>
        <v/>
      </c>
      <c r="AE853" s="351"/>
      <c r="AF853" s="456" t="str">
        <f>IF(A853="","",A853&amp;"_"&amp;B853&amp;"_"&amp;C853&amp;"_"&amp;D853&amp;"_"&amp;E853&amp;"_"&amp;F853&amp;"  "&amp;O853)</f>
        <v/>
      </c>
    </row>
    <row r="854" spans="1:32" s="184" customFormat="1" ht="12.75" customHeight="1" x14ac:dyDescent="0.25">
      <c r="A854" s="28"/>
      <c r="B854" s="103"/>
      <c r="C854" s="7"/>
      <c r="D854" s="7"/>
      <c r="E854" s="7"/>
      <c r="F854" s="7"/>
      <c r="G854" s="931"/>
      <c r="H854" s="911"/>
      <c r="I854" s="160"/>
      <c r="J854" s="185"/>
      <c r="K854" s="132"/>
      <c r="L854" s="132"/>
      <c r="M854" s="101"/>
      <c r="N854" s="428"/>
      <c r="O854" s="38"/>
      <c r="P854" s="538"/>
      <c r="Q854" s="8"/>
      <c r="R854" s="8"/>
      <c r="S854" s="17"/>
      <c r="T854" s="17"/>
      <c r="U854" s="17"/>
      <c r="V854" s="17"/>
      <c r="W854" s="5"/>
      <c r="X854" s="38"/>
      <c r="Y854" s="15"/>
      <c r="Z854" s="3"/>
      <c r="AA854" s="4"/>
      <c r="AB854" s="4"/>
      <c r="AC854" s="7"/>
      <c r="AD854" s="6"/>
      <c r="AE854" s="17"/>
      <c r="AF854" s="45"/>
    </row>
    <row r="855" spans="1:32" s="184" customFormat="1" ht="12.75" customHeight="1" x14ac:dyDescent="0.25">
      <c r="A855" s="28"/>
      <c r="B855" s="68"/>
      <c r="C855" s="7"/>
      <c r="D855" s="7"/>
      <c r="E855" s="7"/>
      <c r="F855" s="7"/>
      <c r="G855" s="931"/>
      <c r="H855" s="911"/>
      <c r="I855" s="160"/>
      <c r="J855" s="185"/>
      <c r="K855" s="132"/>
      <c r="L855" s="132"/>
      <c r="M855" s="5"/>
      <c r="N855" s="132"/>
      <c r="O855" s="38"/>
      <c r="P855" s="538"/>
      <c r="Q855" s="8"/>
      <c r="R855" s="8"/>
      <c r="S855" s="17"/>
      <c r="T855" s="17"/>
      <c r="U855" s="17"/>
      <c r="V855" s="17"/>
      <c r="W855" s="5"/>
      <c r="X855" s="38"/>
      <c r="Y855" s="15"/>
      <c r="Z855" s="3"/>
      <c r="AA855" s="4"/>
      <c r="AB855" s="4"/>
      <c r="AC855" s="7"/>
      <c r="AD855" s="6"/>
      <c r="AE855" s="17"/>
      <c r="AF855" s="45"/>
    </row>
    <row r="856" spans="1:32" s="348" customFormat="1" ht="12.75" customHeight="1" x14ac:dyDescent="0.25">
      <c r="A856" s="381"/>
      <c r="B856" s="380"/>
      <c r="C856" s="380"/>
      <c r="D856" s="357"/>
      <c r="E856" s="357"/>
      <c r="F856" s="357"/>
      <c r="G856" s="352"/>
      <c r="H856" s="912"/>
      <c r="I856" s="449"/>
      <c r="J856" s="381" t="s">
        <v>571</v>
      </c>
      <c r="K856" s="380"/>
      <c r="L856" s="380"/>
      <c r="M856" s="380"/>
      <c r="N856" s="380"/>
      <c r="O856" s="389"/>
      <c r="P856" s="378"/>
      <c r="Q856" s="372"/>
      <c r="R856" s="372"/>
      <c r="S856" s="372"/>
      <c r="T856" s="372"/>
      <c r="U856" s="372"/>
      <c r="V856" s="372"/>
      <c r="W856" s="372"/>
      <c r="X856" s="377"/>
      <c r="Y856" s="355"/>
      <c r="Z856" s="351"/>
      <c r="AA856" s="351"/>
      <c r="AB856" s="351"/>
      <c r="AC856" s="351"/>
      <c r="AD856" s="351"/>
      <c r="AE856" s="351"/>
      <c r="AF856" s="456"/>
    </row>
    <row r="857" spans="1:32" s="184" customFormat="1" ht="12.75" customHeight="1" x14ac:dyDescent="0.25">
      <c r="A857" s="28"/>
      <c r="B857" s="102"/>
      <c r="C857" s="7"/>
      <c r="D857" s="7"/>
      <c r="E857" s="7"/>
      <c r="F857" s="7"/>
      <c r="G857" s="931"/>
      <c r="H857" s="911"/>
      <c r="I857" s="160"/>
      <c r="J857" s="185"/>
      <c r="K857" s="132"/>
      <c r="L857" s="132"/>
      <c r="M857" s="101"/>
      <c r="N857" s="5"/>
      <c r="O857" s="38"/>
      <c r="P857" s="538"/>
      <c r="Q857" s="8"/>
      <c r="R857" s="8"/>
      <c r="S857" s="17"/>
      <c r="T857" s="17"/>
      <c r="U857" s="17"/>
      <c r="V857" s="17"/>
      <c r="W857" s="5"/>
      <c r="X857" s="38"/>
      <c r="Y857" s="15"/>
      <c r="Z857" s="3"/>
      <c r="AA857" s="4"/>
      <c r="AB857" s="4"/>
      <c r="AC857" s="7"/>
      <c r="AD857" s="6"/>
      <c r="AE857" s="17"/>
      <c r="AF857" s="45"/>
    </row>
    <row r="858" spans="1:32" s="184" customFormat="1" ht="12.75" customHeight="1" thickBot="1" x14ac:dyDescent="0.3">
      <c r="A858" s="58"/>
      <c r="B858" s="382"/>
      <c r="C858" s="33"/>
      <c r="D858" s="33"/>
      <c r="E858" s="33"/>
      <c r="F858" s="33"/>
      <c r="G858" s="954"/>
      <c r="H858" s="915"/>
      <c r="I858" s="163"/>
      <c r="J858" s="191"/>
      <c r="K858" s="254"/>
      <c r="L858" s="254"/>
      <c r="M858" s="49"/>
      <c r="N858" s="254"/>
      <c r="O858" s="50"/>
      <c r="P858" s="540"/>
      <c r="Q858" s="37"/>
      <c r="R858" s="37"/>
      <c r="S858" s="48"/>
      <c r="T858" s="48"/>
      <c r="U858" s="48"/>
      <c r="V858" s="48"/>
      <c r="W858" s="49"/>
      <c r="X858" s="50"/>
      <c r="Y858" s="59"/>
      <c r="Z858" s="52"/>
      <c r="AA858" s="51"/>
      <c r="AB858" s="51"/>
      <c r="AC858" s="33"/>
      <c r="AD858" s="40"/>
      <c r="AE858" s="48"/>
      <c r="AF858" s="457"/>
    </row>
    <row r="859" spans="1:32" s="188" customFormat="1" ht="12.5" x14ac:dyDescent="0.25">
      <c r="H859" s="677"/>
      <c r="I859" s="677"/>
      <c r="M859" s="137"/>
      <c r="N859" s="137"/>
      <c r="O859" s="137"/>
      <c r="P859" s="190"/>
      <c r="Q859" s="190"/>
      <c r="R859" s="190"/>
      <c r="S859" s="190"/>
      <c r="T859" s="190"/>
      <c r="U859" s="190"/>
      <c r="V859" s="190"/>
      <c r="W859" s="190"/>
      <c r="X859" s="190"/>
      <c r="Z859" s="166"/>
      <c r="AF859" s="190"/>
    </row>
    <row r="860" spans="1:32" s="188" customFormat="1" ht="12.5" x14ac:dyDescent="0.25">
      <c r="H860" s="677"/>
      <c r="I860" s="677"/>
      <c r="M860" s="137"/>
      <c r="N860" s="137"/>
      <c r="O860" s="137"/>
      <c r="P860" s="190"/>
      <c r="Q860" s="190"/>
      <c r="R860" s="190"/>
      <c r="S860" s="190"/>
      <c r="T860" s="190"/>
      <c r="U860" s="190"/>
      <c r="V860" s="190"/>
      <c r="W860" s="190"/>
      <c r="X860" s="190"/>
      <c r="Z860" s="166"/>
      <c r="AF860" s="190"/>
    </row>
    <row r="861" spans="1:32" s="188" customFormat="1" ht="12.5" x14ac:dyDescent="0.25">
      <c r="H861" s="677"/>
      <c r="I861" s="677"/>
      <c r="M861" s="137"/>
      <c r="N861" s="137"/>
      <c r="O861" s="137"/>
      <c r="P861" s="190"/>
      <c r="Q861" s="190"/>
      <c r="R861" s="190"/>
      <c r="S861" s="190"/>
      <c r="T861" s="190"/>
      <c r="U861" s="190"/>
      <c r="V861" s="190"/>
      <c r="W861" s="190"/>
      <c r="X861" s="190"/>
      <c r="Z861" s="166"/>
      <c r="AF861" s="190"/>
    </row>
    <row r="862" spans="1:32" s="188" customFormat="1" ht="12.5" x14ac:dyDescent="0.25">
      <c r="H862" s="677"/>
      <c r="I862" s="677"/>
      <c r="M862" s="137"/>
      <c r="N862" s="137"/>
      <c r="O862" s="137"/>
      <c r="P862" s="190"/>
      <c r="Q862" s="190"/>
      <c r="R862" s="190"/>
      <c r="S862" s="190"/>
      <c r="T862" s="190"/>
      <c r="U862" s="190"/>
      <c r="V862" s="190"/>
      <c r="W862" s="190"/>
      <c r="X862" s="190"/>
      <c r="Z862" s="166"/>
      <c r="AF862" s="190"/>
    </row>
    <row r="863" spans="1:32" s="188" customFormat="1" ht="12.5" x14ac:dyDescent="0.25">
      <c r="H863" s="677"/>
      <c r="I863" s="677"/>
      <c r="M863" s="137"/>
      <c r="N863" s="137"/>
      <c r="O863" s="137"/>
      <c r="P863" s="190"/>
      <c r="Q863" s="190"/>
      <c r="R863" s="190"/>
      <c r="S863" s="190"/>
      <c r="T863" s="190"/>
      <c r="U863" s="190"/>
      <c r="V863" s="190"/>
      <c r="W863" s="190"/>
      <c r="X863" s="190"/>
      <c r="Z863" s="166"/>
      <c r="AF863" s="190"/>
    </row>
    <row r="864" spans="1:32" s="188" customFormat="1" ht="12.5" x14ac:dyDescent="0.25">
      <c r="H864" s="677"/>
      <c r="I864" s="677"/>
      <c r="M864" s="137"/>
      <c r="N864" s="137"/>
      <c r="O864" s="137"/>
      <c r="P864" s="190"/>
      <c r="Q864" s="190"/>
      <c r="R864" s="190"/>
      <c r="S864" s="190"/>
      <c r="T864" s="190"/>
      <c r="U864" s="190"/>
      <c r="V864" s="190"/>
      <c r="W864" s="190"/>
      <c r="X864" s="190"/>
      <c r="Z864" s="166"/>
      <c r="AF864" s="190"/>
    </row>
    <row r="865" spans="8:32" s="188" customFormat="1" ht="12.5" x14ac:dyDescent="0.25">
      <c r="H865" s="677"/>
      <c r="I865" s="677"/>
      <c r="M865" s="137"/>
      <c r="N865" s="137"/>
      <c r="O865" s="137"/>
      <c r="P865" s="190"/>
      <c r="Q865" s="190"/>
      <c r="R865" s="190"/>
      <c r="S865" s="190"/>
      <c r="T865" s="190"/>
      <c r="U865" s="190"/>
      <c r="V865" s="190"/>
      <c r="W865" s="190"/>
      <c r="X865" s="190"/>
      <c r="Z865" s="166"/>
      <c r="AF865" s="190"/>
    </row>
    <row r="866" spans="8:32" s="188" customFormat="1" ht="12.5" x14ac:dyDescent="0.25">
      <c r="H866" s="677"/>
      <c r="I866" s="677"/>
      <c r="M866" s="137"/>
      <c r="N866" s="137"/>
      <c r="O866" s="137"/>
      <c r="P866" s="190"/>
      <c r="Q866" s="190"/>
      <c r="R866" s="190"/>
      <c r="S866" s="190"/>
      <c r="T866" s="190"/>
      <c r="U866" s="190"/>
      <c r="V866" s="190"/>
      <c r="W866" s="190"/>
      <c r="X866" s="190"/>
      <c r="Z866" s="166"/>
      <c r="AF866" s="190"/>
    </row>
    <row r="867" spans="8:32" s="188" customFormat="1" ht="12.5" x14ac:dyDescent="0.25">
      <c r="H867" s="677"/>
      <c r="I867" s="677"/>
      <c r="M867" s="137"/>
      <c r="N867" s="137"/>
      <c r="O867" s="137"/>
      <c r="P867" s="190"/>
      <c r="Q867" s="190"/>
      <c r="R867" s="190"/>
      <c r="S867" s="190"/>
      <c r="T867" s="190"/>
      <c r="U867" s="190"/>
      <c r="V867" s="190"/>
      <c r="W867" s="190"/>
      <c r="X867" s="190"/>
      <c r="Z867" s="166"/>
      <c r="AF867" s="190"/>
    </row>
    <row r="868" spans="8:32" s="188" customFormat="1" ht="12.5" x14ac:dyDescent="0.25">
      <c r="H868" s="677"/>
      <c r="I868" s="677"/>
      <c r="M868" s="137"/>
      <c r="N868" s="137"/>
      <c r="O868" s="137"/>
      <c r="P868" s="190"/>
      <c r="Q868" s="190"/>
      <c r="R868" s="190"/>
      <c r="S868" s="190"/>
      <c r="T868" s="190"/>
      <c r="U868" s="190"/>
      <c r="V868" s="190"/>
      <c r="W868" s="190"/>
      <c r="X868" s="190"/>
      <c r="Z868" s="166"/>
      <c r="AF868" s="190"/>
    </row>
    <row r="869" spans="8:32" s="188" customFormat="1" ht="12.5" x14ac:dyDescent="0.25">
      <c r="H869" s="677"/>
      <c r="I869" s="677"/>
      <c r="M869" s="137"/>
      <c r="N869" s="137"/>
      <c r="O869" s="137"/>
      <c r="P869" s="190"/>
      <c r="Q869" s="190"/>
      <c r="R869" s="190"/>
      <c r="S869" s="190"/>
      <c r="T869" s="190"/>
      <c r="U869" s="190"/>
      <c r="V869" s="190"/>
      <c r="W869" s="190"/>
      <c r="X869" s="190"/>
      <c r="Z869" s="166"/>
      <c r="AF869" s="190"/>
    </row>
    <row r="870" spans="8:32" s="188" customFormat="1" ht="12.5" x14ac:dyDescent="0.25">
      <c r="H870" s="677"/>
      <c r="I870" s="677"/>
      <c r="M870" s="137"/>
      <c r="N870" s="137"/>
      <c r="O870" s="137"/>
      <c r="P870" s="190"/>
      <c r="Q870" s="190"/>
      <c r="R870" s="190"/>
      <c r="S870" s="190"/>
      <c r="T870" s="190"/>
      <c r="U870" s="190"/>
      <c r="V870" s="190"/>
      <c r="W870" s="190"/>
      <c r="X870" s="190"/>
      <c r="Z870" s="166"/>
      <c r="AF870" s="190"/>
    </row>
    <row r="871" spans="8:32" s="188" customFormat="1" ht="12.5" x14ac:dyDescent="0.25">
      <c r="H871" s="677"/>
      <c r="I871" s="677"/>
      <c r="M871" s="137"/>
      <c r="N871" s="137"/>
      <c r="O871" s="137"/>
      <c r="P871" s="190"/>
      <c r="Q871" s="190"/>
      <c r="R871" s="190"/>
      <c r="S871" s="190"/>
      <c r="T871" s="190"/>
      <c r="U871" s="190"/>
      <c r="V871" s="190"/>
      <c r="W871" s="190"/>
      <c r="X871" s="190"/>
      <c r="Z871" s="166"/>
      <c r="AF871" s="190"/>
    </row>
    <row r="872" spans="8:32" s="188" customFormat="1" ht="12.5" x14ac:dyDescent="0.25">
      <c r="H872" s="677"/>
      <c r="I872" s="677"/>
      <c r="M872" s="137"/>
      <c r="N872" s="137"/>
      <c r="O872" s="137"/>
      <c r="P872" s="190"/>
      <c r="Q872" s="190"/>
      <c r="R872" s="190"/>
      <c r="S872" s="190"/>
      <c r="T872" s="190"/>
      <c r="U872" s="190"/>
      <c r="V872" s="190"/>
      <c r="W872" s="190"/>
      <c r="X872" s="190"/>
      <c r="Z872" s="166"/>
      <c r="AF872" s="190"/>
    </row>
    <row r="873" spans="8:32" s="188" customFormat="1" ht="12.5" x14ac:dyDescent="0.25">
      <c r="H873" s="677"/>
      <c r="I873" s="677"/>
      <c r="M873" s="137"/>
      <c r="N873" s="137"/>
      <c r="O873" s="137"/>
      <c r="P873" s="190"/>
      <c r="Q873" s="190"/>
      <c r="R873" s="190"/>
      <c r="S873" s="190"/>
      <c r="T873" s="190"/>
      <c r="U873" s="190"/>
      <c r="V873" s="190"/>
      <c r="W873" s="190"/>
      <c r="X873" s="190"/>
      <c r="Z873" s="166"/>
      <c r="AF873" s="190"/>
    </row>
    <row r="874" spans="8:32" s="188" customFormat="1" ht="12.5" x14ac:dyDescent="0.25">
      <c r="H874" s="677"/>
      <c r="I874" s="677"/>
      <c r="M874" s="137"/>
      <c r="N874" s="137"/>
      <c r="O874" s="137"/>
      <c r="P874" s="190"/>
      <c r="Q874" s="190"/>
      <c r="R874" s="190"/>
      <c r="S874" s="190"/>
      <c r="T874" s="190"/>
      <c r="U874" s="190"/>
      <c r="V874" s="190"/>
      <c r="W874" s="190"/>
      <c r="X874" s="190"/>
      <c r="Z874" s="166"/>
      <c r="AF874" s="190"/>
    </row>
    <row r="875" spans="8:32" s="188" customFormat="1" ht="12.5" x14ac:dyDescent="0.25">
      <c r="H875" s="677"/>
      <c r="I875" s="677"/>
      <c r="M875" s="137"/>
      <c r="N875" s="137"/>
      <c r="O875" s="137"/>
      <c r="P875" s="190"/>
      <c r="Q875" s="190"/>
      <c r="R875" s="190"/>
      <c r="S875" s="190"/>
      <c r="T875" s="190"/>
      <c r="U875" s="190"/>
      <c r="V875" s="190"/>
      <c r="W875" s="190"/>
      <c r="X875" s="190"/>
      <c r="Z875" s="166"/>
      <c r="AF875" s="190"/>
    </row>
    <row r="876" spans="8:32" s="188" customFormat="1" ht="12.5" x14ac:dyDescent="0.25">
      <c r="H876" s="677"/>
      <c r="I876" s="677"/>
      <c r="M876" s="137"/>
      <c r="N876" s="137"/>
      <c r="O876" s="137"/>
      <c r="P876" s="190"/>
      <c r="Q876" s="190"/>
      <c r="R876" s="190"/>
      <c r="S876" s="190"/>
      <c r="T876" s="190"/>
      <c r="U876" s="190"/>
      <c r="V876" s="190"/>
      <c r="W876" s="190"/>
      <c r="X876" s="190"/>
      <c r="Z876" s="166"/>
      <c r="AF876" s="190"/>
    </row>
    <row r="877" spans="8:32" s="188" customFormat="1" ht="12.5" x14ac:dyDescent="0.25">
      <c r="H877" s="677"/>
      <c r="I877" s="677"/>
      <c r="M877" s="137"/>
      <c r="N877" s="137"/>
      <c r="O877" s="137"/>
      <c r="P877" s="190"/>
      <c r="Q877" s="190"/>
      <c r="R877" s="190"/>
      <c r="S877" s="190"/>
      <c r="T877" s="190"/>
      <c r="U877" s="190"/>
      <c r="V877" s="190"/>
      <c r="W877" s="190"/>
      <c r="X877" s="190"/>
      <c r="Z877" s="166"/>
      <c r="AF877" s="190"/>
    </row>
    <row r="878" spans="8:32" s="188" customFormat="1" ht="12.5" x14ac:dyDescent="0.25">
      <c r="H878" s="677"/>
      <c r="I878" s="677"/>
      <c r="M878" s="137"/>
      <c r="N878" s="137"/>
      <c r="O878" s="137"/>
      <c r="P878" s="190"/>
      <c r="Q878" s="190"/>
      <c r="R878" s="190"/>
      <c r="S878" s="190"/>
      <c r="T878" s="190"/>
      <c r="U878" s="190"/>
      <c r="V878" s="190"/>
      <c r="W878" s="190"/>
      <c r="X878" s="190"/>
      <c r="Z878" s="166"/>
      <c r="AF878" s="190"/>
    </row>
    <row r="879" spans="8:32" s="188" customFormat="1" ht="12.5" x14ac:dyDescent="0.25">
      <c r="H879" s="677"/>
      <c r="I879" s="677"/>
      <c r="M879" s="137"/>
      <c r="N879" s="137"/>
      <c r="O879" s="137"/>
      <c r="P879" s="190"/>
      <c r="Q879" s="190"/>
      <c r="R879" s="190"/>
      <c r="S879" s="190"/>
      <c r="T879" s="190"/>
      <c r="U879" s="190"/>
      <c r="V879" s="190"/>
      <c r="W879" s="190"/>
      <c r="X879" s="190"/>
      <c r="Z879" s="166"/>
      <c r="AF879" s="190"/>
    </row>
    <row r="880" spans="8:32" s="188" customFormat="1" ht="12.5" x14ac:dyDescent="0.25">
      <c r="H880" s="677"/>
      <c r="I880" s="677"/>
      <c r="M880" s="137"/>
      <c r="N880" s="137"/>
      <c r="O880" s="137"/>
      <c r="P880" s="190"/>
      <c r="Q880" s="190"/>
      <c r="R880" s="190"/>
      <c r="S880" s="190"/>
      <c r="T880" s="190"/>
      <c r="U880" s="190"/>
      <c r="V880" s="190"/>
      <c r="W880" s="190"/>
      <c r="X880" s="190"/>
      <c r="Z880" s="166"/>
      <c r="AF880" s="190"/>
    </row>
    <row r="881" spans="8:32" s="188" customFormat="1" ht="12.5" x14ac:dyDescent="0.25">
      <c r="H881" s="677"/>
      <c r="I881" s="677"/>
      <c r="M881" s="137"/>
      <c r="N881" s="137"/>
      <c r="O881" s="137"/>
      <c r="P881" s="190"/>
      <c r="Q881" s="190"/>
      <c r="R881" s="190"/>
      <c r="S881" s="190"/>
      <c r="T881" s="190"/>
      <c r="U881" s="190"/>
      <c r="V881" s="190"/>
      <c r="W881" s="190"/>
      <c r="X881" s="190"/>
      <c r="Z881" s="166"/>
      <c r="AF881" s="190"/>
    </row>
    <row r="882" spans="8:32" s="188" customFormat="1" ht="12.5" x14ac:dyDescent="0.25">
      <c r="H882" s="677"/>
      <c r="I882" s="677"/>
      <c r="M882" s="137"/>
      <c r="N882" s="137"/>
      <c r="O882" s="137"/>
      <c r="P882" s="190"/>
      <c r="Q882" s="190"/>
      <c r="R882" s="190"/>
      <c r="S882" s="190"/>
      <c r="T882" s="190"/>
      <c r="U882" s="190"/>
      <c r="V882" s="190"/>
      <c r="W882" s="190"/>
      <c r="X882" s="190"/>
      <c r="Z882" s="166"/>
      <c r="AF882" s="190"/>
    </row>
    <row r="883" spans="8:32" s="188" customFormat="1" ht="12.5" x14ac:dyDescent="0.25">
      <c r="H883" s="677"/>
      <c r="I883" s="677"/>
      <c r="M883" s="137"/>
      <c r="N883" s="137"/>
      <c r="O883" s="137"/>
      <c r="P883" s="190"/>
      <c r="Q883" s="190"/>
      <c r="R883" s="190"/>
      <c r="S883" s="190"/>
      <c r="T883" s="190"/>
      <c r="U883" s="190"/>
      <c r="V883" s="190"/>
      <c r="W883" s="190"/>
      <c r="X883" s="190"/>
      <c r="Z883" s="166"/>
      <c r="AF883" s="190"/>
    </row>
    <row r="884" spans="8:32" s="188" customFormat="1" ht="12.5" x14ac:dyDescent="0.25">
      <c r="H884" s="677"/>
      <c r="I884" s="677"/>
      <c r="M884" s="137"/>
      <c r="N884" s="137"/>
      <c r="O884" s="137"/>
      <c r="P884" s="190"/>
      <c r="Q884" s="190"/>
      <c r="R884" s="190"/>
      <c r="S884" s="190"/>
      <c r="T884" s="190"/>
      <c r="U884" s="190"/>
      <c r="V884" s="190"/>
      <c r="W884" s="190"/>
      <c r="X884" s="190"/>
      <c r="Z884" s="166"/>
      <c r="AF884" s="190"/>
    </row>
    <row r="885" spans="8:32" s="188" customFormat="1" ht="12.5" x14ac:dyDescent="0.25">
      <c r="H885" s="677"/>
      <c r="I885" s="677"/>
      <c r="M885" s="137"/>
      <c r="N885" s="137"/>
      <c r="O885" s="137"/>
      <c r="P885" s="190"/>
      <c r="Q885" s="190"/>
      <c r="R885" s="190"/>
      <c r="S885" s="190"/>
      <c r="T885" s="190"/>
      <c r="U885" s="190"/>
      <c r="V885" s="190"/>
      <c r="W885" s="190"/>
      <c r="X885" s="190"/>
      <c r="Z885" s="166"/>
      <c r="AF885" s="190"/>
    </row>
    <row r="886" spans="8:32" s="188" customFormat="1" ht="12.5" x14ac:dyDescent="0.25">
      <c r="H886" s="677"/>
      <c r="I886" s="677"/>
      <c r="M886" s="137"/>
      <c r="N886" s="137"/>
      <c r="O886" s="137"/>
      <c r="P886" s="190"/>
      <c r="Q886" s="190"/>
      <c r="R886" s="190"/>
      <c r="S886" s="190"/>
      <c r="T886" s="190"/>
      <c r="U886" s="190"/>
      <c r="V886" s="190"/>
      <c r="W886" s="190"/>
      <c r="X886" s="190"/>
      <c r="Z886" s="166"/>
      <c r="AF886" s="190"/>
    </row>
    <row r="887" spans="8:32" s="188" customFormat="1" ht="12.5" x14ac:dyDescent="0.25">
      <c r="H887" s="677"/>
      <c r="I887" s="677"/>
      <c r="M887" s="137"/>
      <c r="N887" s="137"/>
      <c r="O887" s="137"/>
      <c r="P887" s="190"/>
      <c r="Q887" s="190"/>
      <c r="R887" s="190"/>
      <c r="S887" s="190"/>
      <c r="T887" s="190"/>
      <c r="U887" s="190"/>
      <c r="V887" s="190"/>
      <c r="W887" s="190"/>
      <c r="X887" s="190"/>
      <c r="Z887" s="166"/>
      <c r="AF887" s="190"/>
    </row>
    <row r="888" spans="8:32" s="188" customFormat="1" ht="12.5" x14ac:dyDescent="0.25">
      <c r="H888" s="677"/>
      <c r="I888" s="677"/>
      <c r="M888" s="137"/>
      <c r="N888" s="137"/>
      <c r="O888" s="137"/>
      <c r="P888" s="190"/>
      <c r="Q888" s="190"/>
      <c r="R888" s="190"/>
      <c r="S888" s="190"/>
      <c r="T888" s="190"/>
      <c r="U888" s="190"/>
      <c r="V888" s="190"/>
      <c r="W888" s="190"/>
      <c r="X888" s="190"/>
      <c r="Z888" s="166"/>
      <c r="AF888" s="190"/>
    </row>
    <row r="889" spans="8:32" s="188" customFormat="1" ht="12.5" x14ac:dyDescent="0.25">
      <c r="H889" s="677"/>
      <c r="I889" s="677"/>
      <c r="M889" s="137"/>
      <c r="N889" s="137"/>
      <c r="O889" s="137"/>
      <c r="P889" s="190"/>
      <c r="Q889" s="190"/>
      <c r="R889" s="190"/>
      <c r="S889" s="190"/>
      <c r="T889" s="190"/>
      <c r="U889" s="190"/>
      <c r="V889" s="190"/>
      <c r="W889" s="190"/>
      <c r="X889" s="190"/>
      <c r="Z889" s="166"/>
      <c r="AF889" s="190"/>
    </row>
    <row r="890" spans="8:32" s="188" customFormat="1" ht="12.5" x14ac:dyDescent="0.25">
      <c r="H890" s="677"/>
      <c r="I890" s="677"/>
      <c r="M890" s="137"/>
      <c r="N890" s="137"/>
      <c r="O890" s="137"/>
      <c r="P890" s="190"/>
      <c r="Q890" s="190"/>
      <c r="R890" s="190"/>
      <c r="S890" s="190"/>
      <c r="T890" s="190"/>
      <c r="U890" s="190"/>
      <c r="V890" s="190"/>
      <c r="W890" s="190"/>
      <c r="X890" s="190"/>
      <c r="Z890" s="166"/>
      <c r="AF890" s="190"/>
    </row>
    <row r="891" spans="8:32" s="188" customFormat="1" ht="12.5" x14ac:dyDescent="0.25">
      <c r="H891" s="677"/>
      <c r="I891" s="677"/>
      <c r="M891" s="137"/>
      <c r="N891" s="137"/>
      <c r="O891" s="137"/>
      <c r="P891" s="190"/>
      <c r="Q891" s="190"/>
      <c r="R891" s="190"/>
      <c r="S891" s="190"/>
      <c r="T891" s="190"/>
      <c r="U891" s="190"/>
      <c r="V891" s="190"/>
      <c r="W891" s="190"/>
      <c r="X891" s="190"/>
      <c r="Z891" s="166"/>
      <c r="AF891" s="190"/>
    </row>
    <row r="892" spans="8:32" s="188" customFormat="1" ht="12.5" x14ac:dyDescent="0.25">
      <c r="H892" s="677"/>
      <c r="I892" s="677"/>
      <c r="M892" s="137"/>
      <c r="N892" s="137"/>
      <c r="O892" s="137"/>
      <c r="P892" s="190"/>
      <c r="Q892" s="190"/>
      <c r="R892" s="190"/>
      <c r="S892" s="190"/>
      <c r="T892" s="190"/>
      <c r="U892" s="190"/>
      <c r="V892" s="190"/>
      <c r="W892" s="190"/>
      <c r="X892" s="190"/>
      <c r="Z892" s="166"/>
      <c r="AF892" s="190"/>
    </row>
  </sheetData>
  <autoFilter ref="A13:AN858" xr:uid="{00000000-0009-0000-0000-00001D000000}"/>
  <mergeCells count="5">
    <mergeCell ref="A10:G10"/>
    <mergeCell ref="H10:I10"/>
    <mergeCell ref="P10:X10"/>
    <mergeCell ref="Y10:AB10"/>
    <mergeCell ref="Q11:R11"/>
  </mergeCells>
  <phoneticPr fontId="22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53" fitToHeight="0" orientation="landscape" r:id="rId1"/>
  <headerFooter alignWithMargins="0">
    <oddHeader>&amp;L
&amp;C&amp;"Arial,Fett"&amp;12Klärwerk Ruhleben - Standorterweiterung I
Dokumentenmanagementdatei DMD&amp;R&amp;G</oddHeader>
    <oddFooter>&amp;CSeite &amp;P von &amp;N</oddFoot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3" tint="0.39997558519241921"/>
    <pageSetUpPr fitToPage="1"/>
  </sheetPr>
  <dimension ref="A1:AJ489"/>
  <sheetViews>
    <sheetView zoomScaleNormal="100" workbookViewId="0">
      <pane ySplit="12" topLeftCell="A100" activePane="bottomLeft" state="frozen"/>
      <selection activeCell="O663" sqref="O663"/>
      <selection pane="bottomLeft" activeCell="O663" sqref="O663"/>
    </sheetView>
  </sheetViews>
  <sheetFormatPr baseColWidth="10" defaultColWidth="11.453125" defaultRowHeight="12.5" x14ac:dyDescent="0.25"/>
  <cols>
    <col min="1" max="1" width="10.6328125" style="137" customWidth="1"/>
    <col min="2" max="2" width="7.6328125" style="188" customWidth="1"/>
    <col min="3" max="3" width="10.6328125" style="137" customWidth="1"/>
    <col min="4" max="6" width="12.6328125" style="137" customWidth="1"/>
    <col min="7" max="7" width="7.6328125" style="137" customWidth="1"/>
    <col min="8" max="8" width="12.6328125" style="137" customWidth="1"/>
    <col min="9" max="9" width="7.6328125" style="137" customWidth="1"/>
    <col min="10" max="10" width="53.54296875" style="190" bestFit="1" customWidth="1"/>
    <col min="11" max="11" width="67.6328125" style="190" bestFit="1" customWidth="1"/>
    <col min="12" max="12" width="23.6328125" style="190" customWidth="1"/>
    <col min="13" max="16384" width="11.453125" style="188"/>
  </cols>
  <sheetData>
    <row r="1" spans="1:36" ht="13" x14ac:dyDescent="0.25">
      <c r="B1" s="137"/>
      <c r="J1" s="137"/>
      <c r="K1" s="137"/>
      <c r="L1" s="137"/>
      <c r="M1" s="137"/>
      <c r="N1" s="166"/>
      <c r="O1" s="166"/>
      <c r="P1" s="166"/>
      <c r="Q1" s="166"/>
      <c r="R1" s="166"/>
      <c r="S1" s="558"/>
      <c r="T1" s="166"/>
      <c r="U1" s="166"/>
      <c r="V1" s="167"/>
      <c r="W1" s="541"/>
      <c r="X1" s="541"/>
      <c r="Y1" s="190"/>
      <c r="Z1" s="190"/>
      <c r="AA1" s="190"/>
      <c r="AB1" s="190"/>
      <c r="AC1" s="190"/>
      <c r="AD1" s="190"/>
      <c r="AF1" s="166"/>
      <c r="AG1" s="170"/>
      <c r="AH1" s="171"/>
    </row>
    <row r="2" spans="1:36" ht="15.5" x14ac:dyDescent="0.25">
      <c r="A2" s="530" t="s">
        <v>1781</v>
      </c>
      <c r="B2" s="170"/>
      <c r="C2" s="170"/>
      <c r="D2" s="170"/>
      <c r="E2" s="170"/>
      <c r="F2" s="170"/>
      <c r="G2" s="170"/>
      <c r="H2" s="170"/>
      <c r="I2" s="170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</row>
    <row r="3" spans="1:36" ht="13" x14ac:dyDescent="0.25">
      <c r="B3" s="137"/>
      <c r="J3" s="137"/>
      <c r="K3" s="137"/>
      <c r="L3" s="137"/>
      <c r="M3" s="137"/>
      <c r="N3" s="166"/>
      <c r="O3" s="166"/>
      <c r="P3" s="166"/>
      <c r="Q3" s="166"/>
      <c r="R3" s="166"/>
      <c r="S3" s="558"/>
      <c r="T3" s="166"/>
      <c r="U3" s="166"/>
      <c r="V3" s="167"/>
      <c r="W3" s="541"/>
      <c r="X3" s="541"/>
      <c r="Y3" s="190"/>
      <c r="Z3" s="190"/>
      <c r="AA3" s="190"/>
      <c r="AB3" s="190"/>
      <c r="AC3" s="190"/>
      <c r="AD3" s="190"/>
      <c r="AF3" s="166"/>
      <c r="AG3" s="170"/>
      <c r="AH3" s="171"/>
    </row>
    <row r="4" spans="1:36" ht="13" x14ac:dyDescent="0.25">
      <c r="B4" s="137"/>
      <c r="D4" s="559" t="s">
        <v>455</v>
      </c>
      <c r="F4" s="188"/>
      <c r="I4" s="861" t="s">
        <v>1556</v>
      </c>
      <c r="J4" s="188" t="s">
        <v>541</v>
      </c>
      <c r="K4" s="137"/>
      <c r="L4" s="137"/>
      <c r="M4" s="137"/>
      <c r="N4" s="166"/>
      <c r="O4" s="166"/>
      <c r="P4" s="166"/>
      <c r="Q4" s="166"/>
      <c r="R4" s="166"/>
      <c r="S4" s="558"/>
      <c r="T4" s="166"/>
      <c r="U4" s="166"/>
      <c r="V4" s="167"/>
      <c r="W4" s="541"/>
      <c r="X4" s="541"/>
      <c r="Y4" s="190"/>
      <c r="Z4" s="190"/>
      <c r="AA4" s="190"/>
      <c r="AB4" s="190"/>
      <c r="AC4" s="190"/>
      <c r="AD4" s="190"/>
      <c r="AF4" s="166"/>
      <c r="AG4" s="170"/>
      <c r="AH4" s="171"/>
    </row>
    <row r="5" spans="1:36" ht="13" x14ac:dyDescent="0.25">
      <c r="B5" s="137"/>
      <c r="D5" s="560" t="s">
        <v>514</v>
      </c>
      <c r="F5" s="188"/>
      <c r="I5" s="19" t="s">
        <v>56</v>
      </c>
      <c r="J5" s="188" t="s">
        <v>1558</v>
      </c>
      <c r="K5" s="137"/>
      <c r="L5" s="137"/>
      <c r="M5" s="137"/>
      <c r="N5" s="166"/>
      <c r="O5" s="166"/>
      <c r="P5" s="166"/>
      <c r="Q5" s="166"/>
      <c r="R5" s="166"/>
      <c r="S5" s="558"/>
      <c r="T5" s="166"/>
      <c r="U5" s="166"/>
      <c r="V5" s="167"/>
      <c r="W5" s="541"/>
      <c r="X5" s="541"/>
      <c r="Y5" s="190"/>
      <c r="Z5" s="190"/>
      <c r="AA5" s="190"/>
      <c r="AB5" s="190"/>
      <c r="AC5" s="190"/>
      <c r="AD5" s="190"/>
      <c r="AF5" s="166"/>
      <c r="AG5" s="170"/>
      <c r="AH5" s="171"/>
    </row>
    <row r="6" spans="1:36" ht="13" x14ac:dyDescent="0.25">
      <c r="B6" s="137"/>
      <c r="D6" s="561" t="s">
        <v>456</v>
      </c>
      <c r="F6" s="188"/>
      <c r="I6" s="854" t="s">
        <v>1557</v>
      </c>
      <c r="J6" s="188" t="s">
        <v>1559</v>
      </c>
      <c r="K6" s="137"/>
      <c r="L6" s="137"/>
      <c r="M6" s="137"/>
      <c r="N6" s="166"/>
      <c r="O6" s="166"/>
      <c r="P6" s="166"/>
      <c r="Q6" s="166"/>
      <c r="R6" s="166"/>
      <c r="S6" s="558"/>
      <c r="T6" s="166"/>
      <c r="U6" s="166"/>
      <c r="V6" s="167"/>
      <c r="W6" s="541"/>
      <c r="X6" s="541"/>
      <c r="Y6" s="190"/>
      <c r="Z6" s="190"/>
      <c r="AA6" s="190"/>
      <c r="AB6" s="190"/>
      <c r="AC6" s="190"/>
      <c r="AD6" s="190"/>
      <c r="AF6" s="166"/>
      <c r="AG6" s="170"/>
      <c r="AH6" s="171"/>
    </row>
    <row r="7" spans="1:36" ht="13" x14ac:dyDescent="0.25">
      <c r="B7" s="137"/>
      <c r="D7" s="116" t="s">
        <v>541</v>
      </c>
      <c r="F7" s="188"/>
      <c r="I7" s="19"/>
      <c r="J7" s="188"/>
      <c r="K7" s="137"/>
      <c r="L7" s="137"/>
      <c r="M7" s="137"/>
      <c r="N7" s="166"/>
      <c r="O7" s="166"/>
      <c r="P7" s="166"/>
      <c r="Q7" s="166"/>
      <c r="R7" s="166"/>
      <c r="S7" s="558"/>
      <c r="T7" s="166"/>
      <c r="U7" s="166"/>
      <c r="V7" s="167"/>
      <c r="W7" s="541"/>
      <c r="X7" s="541"/>
      <c r="Y7" s="190"/>
      <c r="Z7" s="190"/>
      <c r="AA7" s="190"/>
      <c r="AB7" s="190"/>
      <c r="AC7" s="190"/>
      <c r="AD7" s="190"/>
      <c r="AF7" s="166"/>
      <c r="AG7" s="170"/>
      <c r="AH7" s="171"/>
    </row>
    <row r="8" spans="1:36" ht="13" x14ac:dyDescent="0.25">
      <c r="B8" s="137"/>
      <c r="D8" s="217" t="s">
        <v>791</v>
      </c>
      <c r="F8" s="188"/>
      <c r="I8" s="847" t="s">
        <v>1560</v>
      </c>
      <c r="J8" s="188" t="s">
        <v>1563</v>
      </c>
      <c r="K8" s="137"/>
      <c r="L8" s="137"/>
      <c r="M8" s="137"/>
      <c r="N8" s="166"/>
      <c r="O8" s="166"/>
      <c r="P8" s="166"/>
      <c r="Q8" s="166"/>
      <c r="R8" s="166"/>
      <c r="S8" s="558"/>
      <c r="T8" s="166"/>
      <c r="U8" s="166"/>
      <c r="V8" s="167"/>
      <c r="W8" s="541"/>
      <c r="X8" s="541"/>
      <c r="Y8" s="190"/>
      <c r="Z8" s="190"/>
      <c r="AA8" s="190"/>
      <c r="AB8" s="190"/>
      <c r="AC8" s="190"/>
      <c r="AD8" s="190"/>
      <c r="AF8" s="166"/>
      <c r="AG8" s="170"/>
      <c r="AH8" s="171"/>
    </row>
    <row r="9" spans="1:36" ht="13.5" thickBot="1" x14ac:dyDescent="0.3">
      <c r="B9" s="137"/>
      <c r="J9" s="137"/>
      <c r="K9" s="137"/>
      <c r="L9" s="137"/>
      <c r="M9" s="137"/>
      <c r="N9" s="166"/>
      <c r="O9" s="166"/>
      <c r="P9" s="166"/>
      <c r="Q9" s="166"/>
      <c r="R9" s="166"/>
      <c r="S9" s="558"/>
      <c r="T9" s="166"/>
      <c r="U9" s="166"/>
      <c r="V9" s="167"/>
      <c r="W9" s="541"/>
      <c r="X9" s="541"/>
      <c r="Y9" s="190"/>
      <c r="Z9" s="190"/>
      <c r="AA9" s="190"/>
      <c r="AB9" s="190"/>
      <c r="AC9" s="190"/>
      <c r="AD9" s="190"/>
      <c r="AF9" s="166"/>
      <c r="AG9" s="170"/>
      <c r="AH9" s="171"/>
    </row>
    <row r="10" spans="1:36" ht="26" x14ac:dyDescent="0.25">
      <c r="A10" s="552" t="s">
        <v>785</v>
      </c>
      <c r="B10" s="590" t="s">
        <v>819</v>
      </c>
      <c r="C10" s="590" t="s">
        <v>940</v>
      </c>
      <c r="D10" s="604" t="s">
        <v>588</v>
      </c>
      <c r="E10" s="604" t="s">
        <v>588</v>
      </c>
      <c r="F10" s="588" t="s">
        <v>789</v>
      </c>
      <c r="G10" s="657" t="s">
        <v>950</v>
      </c>
      <c r="H10" s="659" t="s">
        <v>5</v>
      </c>
      <c r="I10" s="659" t="s">
        <v>1555</v>
      </c>
      <c r="J10" s="598" t="s">
        <v>451</v>
      </c>
      <c r="K10" s="598" t="s">
        <v>470</v>
      </c>
      <c r="L10" s="599" t="s">
        <v>546</v>
      </c>
    </row>
    <row r="11" spans="1:36" ht="13.5" thickBot="1" x14ac:dyDescent="0.3">
      <c r="A11" s="600"/>
      <c r="B11" s="601"/>
      <c r="C11" s="601"/>
      <c r="D11" s="605" t="s">
        <v>787</v>
      </c>
      <c r="E11" s="605" t="s">
        <v>802</v>
      </c>
      <c r="F11" s="605"/>
      <c r="G11" s="650"/>
      <c r="H11" s="650"/>
      <c r="I11" s="650"/>
      <c r="J11" s="602"/>
      <c r="K11" s="602"/>
      <c r="L11" s="603"/>
    </row>
    <row r="12" spans="1:36" x14ac:dyDescent="0.25">
      <c r="A12" s="399"/>
      <c r="B12" s="584"/>
      <c r="C12" s="401"/>
      <c r="D12" s="866"/>
      <c r="E12" s="866"/>
      <c r="F12" s="866"/>
      <c r="G12" s="866"/>
      <c r="H12" s="866"/>
      <c r="I12" s="866"/>
      <c r="J12" s="410"/>
      <c r="K12" s="410"/>
      <c r="L12" s="585"/>
    </row>
    <row r="13" spans="1:36" ht="13" x14ac:dyDescent="0.25">
      <c r="A13" s="992" t="s">
        <v>1782</v>
      </c>
      <c r="B13" s="993"/>
      <c r="C13" s="994"/>
      <c r="D13" s="995"/>
      <c r="E13" s="995"/>
      <c r="F13" s="995"/>
      <c r="G13" s="995"/>
      <c r="H13" s="995"/>
      <c r="I13" s="995"/>
      <c r="J13" s="996"/>
      <c r="K13" s="996"/>
      <c r="L13" s="997"/>
    </row>
    <row r="14" spans="1:36" x14ac:dyDescent="0.25">
      <c r="A14" s="29"/>
      <c r="B14" s="608"/>
      <c r="C14" s="19"/>
      <c r="D14" s="608"/>
      <c r="E14" s="608"/>
      <c r="F14" s="608"/>
      <c r="G14" s="608"/>
      <c r="H14" s="608"/>
      <c r="I14" s="608"/>
      <c r="J14" s="18"/>
      <c r="K14" s="730"/>
      <c r="L14" s="586"/>
    </row>
    <row r="15" spans="1:36" x14ac:dyDescent="0.25">
      <c r="A15" s="29" t="s">
        <v>583</v>
      </c>
      <c r="B15" s="608" t="s">
        <v>817</v>
      </c>
      <c r="C15" s="19" t="s">
        <v>583</v>
      </c>
      <c r="D15" s="608"/>
      <c r="E15" s="608"/>
      <c r="F15" s="608"/>
      <c r="G15" s="608"/>
      <c r="H15" s="608"/>
      <c r="I15" s="19" t="s">
        <v>56</v>
      </c>
      <c r="J15" s="714" t="s">
        <v>597</v>
      </c>
      <c r="K15" s="730"/>
      <c r="L15" s="586"/>
    </row>
    <row r="16" spans="1:36" s="445" customFormat="1" x14ac:dyDescent="0.25">
      <c r="A16" s="856" t="s">
        <v>583</v>
      </c>
      <c r="B16" s="929" t="s">
        <v>817</v>
      </c>
      <c r="C16" s="120" t="s">
        <v>583</v>
      </c>
      <c r="D16" s="929">
        <v>44629</v>
      </c>
      <c r="E16" s="929"/>
      <c r="F16" s="929"/>
      <c r="G16" s="929"/>
      <c r="H16" s="929">
        <v>44589</v>
      </c>
      <c r="I16" s="861" t="s">
        <v>1556</v>
      </c>
      <c r="J16" s="1092" t="s">
        <v>1785</v>
      </c>
      <c r="K16" s="1092" t="s">
        <v>1786</v>
      </c>
      <c r="L16" s="858"/>
    </row>
    <row r="17" spans="1:12" x14ac:dyDescent="0.25">
      <c r="A17" s="29" t="s">
        <v>583</v>
      </c>
      <c r="B17" s="608" t="s">
        <v>817</v>
      </c>
      <c r="C17" s="19" t="s">
        <v>583</v>
      </c>
      <c r="D17" s="685">
        <v>44931</v>
      </c>
      <c r="E17" s="608"/>
      <c r="F17" s="608"/>
      <c r="G17" s="608"/>
      <c r="H17" s="608">
        <v>44914</v>
      </c>
      <c r="I17" s="854" t="s">
        <v>1557</v>
      </c>
      <c r="J17" s="730" t="s">
        <v>1785</v>
      </c>
      <c r="K17" s="730" t="s">
        <v>2105</v>
      </c>
      <c r="L17" s="586"/>
    </row>
    <row r="18" spans="1:12" x14ac:dyDescent="0.25">
      <c r="A18" s="29"/>
      <c r="B18" s="608"/>
      <c r="C18" s="19"/>
      <c r="D18" s="608"/>
      <c r="E18" s="608"/>
      <c r="F18" s="608"/>
      <c r="G18" s="608"/>
      <c r="H18" s="608"/>
      <c r="I18" s="608"/>
      <c r="J18" s="18"/>
      <c r="K18" s="730"/>
      <c r="L18" s="586"/>
    </row>
    <row r="19" spans="1:12" ht="13" x14ac:dyDescent="0.25">
      <c r="A19" s="992" t="s">
        <v>598</v>
      </c>
      <c r="B19" s="993"/>
      <c r="C19" s="994"/>
      <c r="D19" s="995"/>
      <c r="E19" s="995"/>
      <c r="F19" s="995"/>
      <c r="G19" s="995"/>
      <c r="H19" s="995"/>
      <c r="I19" s="995"/>
      <c r="J19" s="996"/>
      <c r="K19" s="996"/>
      <c r="L19" s="997"/>
    </row>
    <row r="20" spans="1:12" ht="13" x14ac:dyDescent="0.25">
      <c r="A20" s="592" t="s">
        <v>599</v>
      </c>
      <c r="B20" s="589"/>
      <c r="C20" s="611"/>
      <c r="D20" s="607"/>
      <c r="E20" s="607"/>
      <c r="F20" s="607"/>
      <c r="G20" s="607"/>
      <c r="H20" s="607"/>
      <c r="I20" s="607"/>
      <c r="J20" s="591"/>
      <c r="K20" s="591"/>
      <c r="L20" s="593"/>
    </row>
    <row r="21" spans="1:12" x14ac:dyDescent="0.25">
      <c r="A21" s="29"/>
      <c r="B21" s="608"/>
      <c r="C21" s="19"/>
      <c r="D21" s="608"/>
      <c r="E21" s="608"/>
      <c r="F21" s="608"/>
      <c r="G21" s="608"/>
      <c r="H21" s="608"/>
      <c r="I21" s="608"/>
      <c r="J21" s="18"/>
      <c r="K21" s="18"/>
      <c r="L21" s="586"/>
    </row>
    <row r="22" spans="1:12" x14ac:dyDescent="0.25">
      <c r="A22" s="856" t="s">
        <v>583</v>
      </c>
      <c r="B22" s="608" t="s">
        <v>817</v>
      </c>
      <c r="C22" s="120" t="s">
        <v>583</v>
      </c>
      <c r="D22" s="929">
        <v>44629</v>
      </c>
      <c r="E22" s="608"/>
      <c r="F22" s="608"/>
      <c r="G22" s="608"/>
      <c r="H22" s="929">
        <v>43837</v>
      </c>
      <c r="I22" s="861" t="s">
        <v>1556</v>
      </c>
      <c r="J22" s="1092" t="s">
        <v>600</v>
      </c>
      <c r="K22" s="1092" t="s">
        <v>1318</v>
      </c>
      <c r="L22" s="586"/>
    </row>
    <row r="23" spans="1:12" x14ac:dyDescent="0.25">
      <c r="A23" s="29" t="s">
        <v>583</v>
      </c>
      <c r="B23" s="608" t="s">
        <v>817</v>
      </c>
      <c r="C23" s="19" t="s">
        <v>583</v>
      </c>
      <c r="D23" s="685">
        <v>44932</v>
      </c>
      <c r="E23" s="608"/>
      <c r="F23" s="608"/>
      <c r="G23" s="608"/>
      <c r="H23" s="608">
        <v>43837</v>
      </c>
      <c r="I23" s="854" t="s">
        <v>1557</v>
      </c>
      <c r="J23" s="730" t="s">
        <v>600</v>
      </c>
      <c r="K23" s="730" t="s">
        <v>1318</v>
      </c>
      <c r="L23" s="586"/>
    </row>
    <row r="24" spans="1:12" x14ac:dyDescent="0.25">
      <c r="A24" s="856" t="s">
        <v>583</v>
      </c>
      <c r="B24" s="608" t="s">
        <v>817</v>
      </c>
      <c r="C24" s="120" t="s">
        <v>583</v>
      </c>
      <c r="D24" s="929">
        <v>44629</v>
      </c>
      <c r="E24" s="608"/>
      <c r="F24" s="608"/>
      <c r="G24" s="608"/>
      <c r="H24" s="929">
        <v>44589</v>
      </c>
      <c r="I24" s="861" t="s">
        <v>1556</v>
      </c>
      <c r="J24" s="1092" t="s">
        <v>1791</v>
      </c>
      <c r="K24" s="1092" t="s">
        <v>1787</v>
      </c>
      <c r="L24" s="586"/>
    </row>
    <row r="25" spans="1:12" x14ac:dyDescent="0.25">
      <c r="A25" s="29" t="s">
        <v>583</v>
      </c>
      <c r="B25" s="608" t="s">
        <v>817</v>
      </c>
      <c r="C25" s="19" t="s">
        <v>583</v>
      </c>
      <c r="D25" s="685">
        <v>44932</v>
      </c>
      <c r="E25" s="608"/>
      <c r="F25" s="608"/>
      <c r="G25" s="608"/>
      <c r="H25" s="608">
        <v>44867</v>
      </c>
      <c r="I25" s="854" t="s">
        <v>1557</v>
      </c>
      <c r="J25" s="730" t="s">
        <v>1791</v>
      </c>
      <c r="K25" s="730" t="s">
        <v>2154</v>
      </c>
      <c r="L25" s="586"/>
    </row>
    <row r="26" spans="1:12" x14ac:dyDescent="0.25">
      <c r="A26" s="29" t="s">
        <v>583</v>
      </c>
      <c r="B26" s="608" t="s">
        <v>817</v>
      </c>
      <c r="C26" s="19" t="s">
        <v>583</v>
      </c>
      <c r="D26" s="685">
        <v>44629</v>
      </c>
      <c r="E26" s="608"/>
      <c r="F26" s="608"/>
      <c r="G26" s="608"/>
      <c r="H26" s="608">
        <v>44279</v>
      </c>
      <c r="I26" s="854" t="s">
        <v>1557</v>
      </c>
      <c r="J26" s="730" t="s">
        <v>1792</v>
      </c>
      <c r="K26" s="730" t="s">
        <v>1788</v>
      </c>
      <c r="L26" s="586"/>
    </row>
    <row r="27" spans="1:12" x14ac:dyDescent="0.25">
      <c r="A27" s="940" t="s">
        <v>583</v>
      </c>
      <c r="B27" s="608" t="s">
        <v>817</v>
      </c>
      <c r="C27" s="941" t="s">
        <v>583</v>
      </c>
      <c r="D27" s="1013">
        <v>44629</v>
      </c>
      <c r="E27" s="608"/>
      <c r="F27" s="608"/>
      <c r="G27" s="608"/>
      <c r="H27" s="1013">
        <v>43927</v>
      </c>
      <c r="I27" s="861" t="s">
        <v>1556</v>
      </c>
      <c r="J27" s="1047" t="s">
        <v>1793</v>
      </c>
      <c r="K27" s="1047" t="s">
        <v>1789</v>
      </c>
      <c r="L27" s="586"/>
    </row>
    <row r="28" spans="1:12" x14ac:dyDescent="0.25">
      <c r="A28" s="29" t="s">
        <v>583</v>
      </c>
      <c r="B28" s="608" t="s">
        <v>817</v>
      </c>
      <c r="C28" s="19" t="s">
        <v>583</v>
      </c>
      <c r="D28" s="685">
        <v>44932</v>
      </c>
      <c r="E28" s="608"/>
      <c r="F28" s="608"/>
      <c r="G28" s="608"/>
      <c r="H28" s="608">
        <v>43927</v>
      </c>
      <c r="I28" s="854" t="s">
        <v>1557</v>
      </c>
      <c r="J28" s="730" t="s">
        <v>1793</v>
      </c>
      <c r="K28" s="730" t="s">
        <v>1789</v>
      </c>
      <c r="L28" s="586"/>
    </row>
    <row r="29" spans="1:12" x14ac:dyDescent="0.25">
      <c r="A29" s="940" t="s">
        <v>583</v>
      </c>
      <c r="B29" s="608" t="s">
        <v>817</v>
      </c>
      <c r="C29" s="941" t="s">
        <v>583</v>
      </c>
      <c r="D29" s="1013">
        <v>44629</v>
      </c>
      <c r="E29" s="608"/>
      <c r="F29" s="608"/>
      <c r="G29" s="608"/>
      <c r="H29" s="1013">
        <v>43641</v>
      </c>
      <c r="I29" s="861" t="s">
        <v>1556</v>
      </c>
      <c r="J29" s="1047" t="s">
        <v>1794</v>
      </c>
      <c r="K29" s="1047" t="s">
        <v>1790</v>
      </c>
      <c r="L29" s="586"/>
    </row>
    <row r="30" spans="1:12" x14ac:dyDescent="0.25">
      <c r="A30" s="29" t="s">
        <v>583</v>
      </c>
      <c r="B30" s="608" t="s">
        <v>817</v>
      </c>
      <c r="C30" s="19" t="s">
        <v>583</v>
      </c>
      <c r="D30" s="685">
        <v>44932</v>
      </c>
      <c r="E30" s="608"/>
      <c r="F30" s="608"/>
      <c r="G30" s="608"/>
      <c r="H30" s="608">
        <v>43641</v>
      </c>
      <c r="I30" s="854" t="s">
        <v>1557</v>
      </c>
      <c r="J30" s="730" t="s">
        <v>1794</v>
      </c>
      <c r="K30" s="730" t="s">
        <v>1790</v>
      </c>
      <c r="L30" s="586"/>
    </row>
    <row r="31" spans="1:12" x14ac:dyDescent="0.25">
      <c r="A31" s="29" t="s">
        <v>2109</v>
      </c>
      <c r="B31" s="608"/>
      <c r="C31" s="19" t="s">
        <v>583</v>
      </c>
      <c r="D31" s="685">
        <v>44932</v>
      </c>
      <c r="E31" s="608"/>
      <c r="F31" s="608"/>
      <c r="G31" s="608"/>
      <c r="H31" s="608">
        <v>44806</v>
      </c>
      <c r="I31" s="854" t="s">
        <v>1557</v>
      </c>
      <c r="J31" s="74" t="s">
        <v>2107</v>
      </c>
      <c r="K31" s="730" t="s">
        <v>2108</v>
      </c>
      <c r="L31" s="586"/>
    </row>
    <row r="32" spans="1:12" x14ac:dyDescent="0.25">
      <c r="A32" s="29" t="s">
        <v>583</v>
      </c>
      <c r="B32" s="608"/>
      <c r="C32" s="19" t="s">
        <v>583</v>
      </c>
      <c r="D32" s="685">
        <v>44932</v>
      </c>
      <c r="E32" s="608"/>
      <c r="F32" s="608"/>
      <c r="G32" s="608"/>
      <c r="H32" s="608">
        <v>44809</v>
      </c>
      <c r="I32" s="854" t="s">
        <v>1557</v>
      </c>
      <c r="J32" s="74" t="s">
        <v>2110</v>
      </c>
      <c r="K32" s="730" t="s">
        <v>2111</v>
      </c>
      <c r="L32" s="586"/>
    </row>
    <row r="33" spans="1:12" x14ac:dyDescent="0.25">
      <c r="A33" s="29" t="s">
        <v>583</v>
      </c>
      <c r="B33" s="608"/>
      <c r="C33" s="19" t="s">
        <v>583</v>
      </c>
      <c r="D33" s="685">
        <v>44932</v>
      </c>
      <c r="E33" s="608"/>
      <c r="F33" s="608"/>
      <c r="G33" s="608"/>
      <c r="H33" s="608">
        <v>44284</v>
      </c>
      <c r="I33" s="854" t="s">
        <v>1557</v>
      </c>
      <c r="J33" s="74" t="s">
        <v>2112</v>
      </c>
      <c r="K33" s="730" t="s">
        <v>2113</v>
      </c>
      <c r="L33" s="586"/>
    </row>
    <row r="34" spans="1:12" x14ac:dyDescent="0.25">
      <c r="A34" s="29" t="s">
        <v>2109</v>
      </c>
      <c r="B34" s="608"/>
      <c r="C34" s="19" t="s">
        <v>583</v>
      </c>
      <c r="D34" s="685">
        <v>44932</v>
      </c>
      <c r="E34" s="608"/>
      <c r="F34" s="608"/>
      <c r="G34" s="608"/>
      <c r="H34" s="608">
        <v>44284</v>
      </c>
      <c r="I34" s="854" t="s">
        <v>1557</v>
      </c>
      <c r="J34" s="74" t="s">
        <v>2114</v>
      </c>
      <c r="K34" s="730" t="s">
        <v>2115</v>
      </c>
      <c r="L34" s="586"/>
    </row>
    <row r="35" spans="1:12" x14ac:dyDescent="0.25">
      <c r="A35" s="29" t="s">
        <v>583</v>
      </c>
      <c r="B35" s="608"/>
      <c r="C35" s="19" t="s">
        <v>583</v>
      </c>
      <c r="D35" s="685">
        <v>44932</v>
      </c>
      <c r="E35" s="608"/>
      <c r="F35" s="608"/>
      <c r="G35" s="608"/>
      <c r="H35" s="608">
        <v>44284</v>
      </c>
      <c r="I35" s="854" t="s">
        <v>1557</v>
      </c>
      <c r="J35" s="74" t="s">
        <v>2116</v>
      </c>
      <c r="K35" s="730" t="s">
        <v>2117</v>
      </c>
      <c r="L35" s="586"/>
    </row>
    <row r="36" spans="1:12" x14ac:dyDescent="0.25">
      <c r="A36" s="29" t="s">
        <v>583</v>
      </c>
      <c r="B36" s="608"/>
      <c r="C36" s="19" t="s">
        <v>583</v>
      </c>
      <c r="D36" s="685">
        <v>44932</v>
      </c>
      <c r="E36" s="608"/>
      <c r="F36" s="608"/>
      <c r="G36" s="608"/>
      <c r="H36" s="608">
        <v>44903</v>
      </c>
      <c r="I36" s="854" t="s">
        <v>1557</v>
      </c>
      <c r="J36" s="74" t="s">
        <v>2118</v>
      </c>
      <c r="K36" s="730" t="s">
        <v>2119</v>
      </c>
      <c r="L36" s="586"/>
    </row>
    <row r="37" spans="1:12" x14ac:dyDescent="0.25">
      <c r="A37" s="29" t="s">
        <v>583</v>
      </c>
      <c r="B37" s="608"/>
      <c r="C37" s="19" t="s">
        <v>583</v>
      </c>
      <c r="D37" s="685">
        <v>44932</v>
      </c>
      <c r="E37" s="608"/>
      <c r="F37" s="608"/>
      <c r="G37" s="608"/>
      <c r="H37" s="608">
        <v>44903</v>
      </c>
      <c r="I37" s="854" t="s">
        <v>1557</v>
      </c>
      <c r="J37" s="74" t="s">
        <v>2120</v>
      </c>
      <c r="K37" s="730" t="s">
        <v>2121</v>
      </c>
      <c r="L37" s="586"/>
    </row>
    <row r="38" spans="1:12" x14ac:dyDescent="0.25">
      <c r="A38" s="29" t="s">
        <v>583</v>
      </c>
      <c r="B38" s="608"/>
      <c r="C38" s="19" t="s">
        <v>583</v>
      </c>
      <c r="D38" s="685">
        <v>44932</v>
      </c>
      <c r="E38" s="608"/>
      <c r="F38" s="608"/>
      <c r="G38" s="608"/>
      <c r="H38" s="608">
        <v>44649</v>
      </c>
      <c r="I38" s="854" t="s">
        <v>1557</v>
      </c>
      <c r="J38" s="74" t="s">
        <v>2122</v>
      </c>
      <c r="K38" s="730" t="s">
        <v>2123</v>
      </c>
      <c r="L38" s="586"/>
    </row>
    <row r="39" spans="1:12" x14ac:dyDescent="0.25">
      <c r="A39" s="29" t="s">
        <v>583</v>
      </c>
      <c r="B39" s="608"/>
      <c r="C39" s="19" t="s">
        <v>583</v>
      </c>
      <c r="D39" s="685">
        <v>44932</v>
      </c>
      <c r="E39" s="608"/>
      <c r="F39" s="608"/>
      <c r="G39" s="608"/>
      <c r="H39" s="608">
        <v>44805</v>
      </c>
      <c r="I39" s="854" t="s">
        <v>1557</v>
      </c>
      <c r="J39" s="74" t="s">
        <v>2124</v>
      </c>
      <c r="K39" s="730" t="s">
        <v>2125</v>
      </c>
      <c r="L39" s="586"/>
    </row>
    <row r="40" spans="1:12" x14ac:dyDescent="0.25">
      <c r="A40" s="29" t="s">
        <v>583</v>
      </c>
      <c r="B40" s="608"/>
      <c r="C40" s="19" t="s">
        <v>583</v>
      </c>
      <c r="D40" s="685">
        <v>44932</v>
      </c>
      <c r="E40" s="608"/>
      <c r="F40" s="608"/>
      <c r="G40" s="608"/>
      <c r="H40" s="608">
        <v>44866</v>
      </c>
      <c r="I40" s="854" t="s">
        <v>1557</v>
      </c>
      <c r="J40" s="74" t="s">
        <v>2126</v>
      </c>
      <c r="K40" s="730" t="s">
        <v>2127</v>
      </c>
      <c r="L40" s="586"/>
    </row>
    <row r="41" spans="1:12" x14ac:dyDescent="0.25">
      <c r="A41" s="29" t="s">
        <v>583</v>
      </c>
      <c r="B41" s="608"/>
      <c r="C41" s="19" t="s">
        <v>583</v>
      </c>
      <c r="D41" s="685">
        <v>44932</v>
      </c>
      <c r="E41" s="608"/>
      <c r="F41" s="608"/>
      <c r="G41" s="608"/>
      <c r="H41" s="608">
        <v>44893</v>
      </c>
      <c r="I41" s="854" t="s">
        <v>1557</v>
      </c>
      <c r="J41" s="1093" t="s">
        <v>2155</v>
      </c>
      <c r="K41" s="730" t="s">
        <v>2156</v>
      </c>
      <c r="L41" s="586"/>
    </row>
    <row r="42" spans="1:12" x14ac:dyDescent="0.25">
      <c r="A42" s="29" t="s">
        <v>583</v>
      </c>
      <c r="B42" s="608"/>
      <c r="C42" s="19" t="s">
        <v>583</v>
      </c>
      <c r="D42" s="685">
        <v>44932</v>
      </c>
      <c r="E42" s="608"/>
      <c r="F42" s="608"/>
      <c r="G42" s="608"/>
      <c r="H42" s="608">
        <v>44891</v>
      </c>
      <c r="I42" s="854" t="s">
        <v>1557</v>
      </c>
      <c r="J42" s="1093" t="s">
        <v>2157</v>
      </c>
      <c r="K42" s="730" t="s">
        <v>2158</v>
      </c>
      <c r="L42" s="586"/>
    </row>
    <row r="43" spans="1:12" x14ac:dyDescent="0.25">
      <c r="A43" s="29"/>
      <c r="B43" s="608"/>
      <c r="C43" s="19"/>
      <c r="D43" s="608"/>
      <c r="E43" s="608"/>
      <c r="F43" s="608"/>
      <c r="G43" s="608"/>
      <c r="H43" s="608"/>
      <c r="I43" s="608"/>
      <c r="J43" s="730"/>
      <c r="K43" s="730"/>
      <c r="L43" s="586"/>
    </row>
    <row r="44" spans="1:12" ht="13" x14ac:dyDescent="0.25">
      <c r="A44" s="592" t="s">
        <v>601</v>
      </c>
      <c r="B44" s="589"/>
      <c r="C44" s="611"/>
      <c r="D44" s="607"/>
      <c r="E44" s="607"/>
      <c r="F44" s="607"/>
      <c r="G44" s="607"/>
      <c r="H44" s="607"/>
      <c r="I44" s="607"/>
      <c r="J44" s="591"/>
      <c r="K44" s="591"/>
      <c r="L44" s="593"/>
    </row>
    <row r="45" spans="1:12" x14ac:dyDescent="0.25">
      <c r="A45" s="29"/>
      <c r="B45" s="608"/>
      <c r="C45" s="19"/>
      <c r="D45" s="608"/>
      <c r="E45" s="608"/>
      <c r="F45" s="608"/>
      <c r="G45" s="608"/>
      <c r="H45" s="608"/>
      <c r="I45" s="608"/>
      <c r="J45" s="18"/>
      <c r="K45" s="18"/>
      <c r="L45" s="586"/>
    </row>
    <row r="46" spans="1:12" x14ac:dyDescent="0.25">
      <c r="A46" s="940" t="s">
        <v>583</v>
      </c>
      <c r="B46" s="1013" t="s">
        <v>71</v>
      </c>
      <c r="C46" s="941" t="s">
        <v>583</v>
      </c>
      <c r="D46" s="929">
        <v>44935</v>
      </c>
      <c r="E46" s="608"/>
      <c r="F46" s="608"/>
      <c r="G46" s="608"/>
      <c r="H46" s="1013">
        <v>43978</v>
      </c>
      <c r="I46" s="861" t="s">
        <v>1556</v>
      </c>
      <c r="J46" s="1047" t="s">
        <v>602</v>
      </c>
      <c r="K46" s="1047" t="s">
        <v>1796</v>
      </c>
      <c r="L46" s="586"/>
    </row>
    <row r="47" spans="1:12" x14ac:dyDescent="0.25">
      <c r="A47" s="29" t="s">
        <v>583</v>
      </c>
      <c r="B47" s="608" t="s">
        <v>71</v>
      </c>
      <c r="C47" s="19" t="s">
        <v>583</v>
      </c>
      <c r="D47" s="685">
        <v>44935</v>
      </c>
      <c r="E47" s="608"/>
      <c r="F47" s="608"/>
      <c r="G47" s="608"/>
      <c r="H47" s="608">
        <v>44805</v>
      </c>
      <c r="I47" s="854" t="s">
        <v>1557</v>
      </c>
      <c r="J47" s="730" t="s">
        <v>602</v>
      </c>
      <c r="K47" s="730" t="s">
        <v>2446</v>
      </c>
      <c r="L47" s="586"/>
    </row>
    <row r="48" spans="1:12" x14ac:dyDescent="0.25">
      <c r="A48" s="940" t="s">
        <v>583</v>
      </c>
      <c r="B48" s="1013" t="s">
        <v>71</v>
      </c>
      <c r="C48" s="941" t="s">
        <v>583</v>
      </c>
      <c r="D48" s="1013">
        <v>44629</v>
      </c>
      <c r="E48" s="608"/>
      <c r="F48" s="608"/>
      <c r="G48" s="608"/>
      <c r="H48" s="1013">
        <v>44256</v>
      </c>
      <c r="I48" s="861" t="s">
        <v>1556</v>
      </c>
      <c r="J48" s="1047" t="s">
        <v>603</v>
      </c>
      <c r="K48" s="1047" t="s">
        <v>1797</v>
      </c>
      <c r="L48" s="586"/>
    </row>
    <row r="49" spans="1:12" x14ac:dyDescent="0.25">
      <c r="A49" s="29" t="s">
        <v>583</v>
      </c>
      <c r="B49" s="608" t="s">
        <v>71</v>
      </c>
      <c r="C49" s="19" t="s">
        <v>583</v>
      </c>
      <c r="D49" s="685">
        <v>44935</v>
      </c>
      <c r="E49" s="608"/>
      <c r="F49" s="608"/>
      <c r="G49" s="608"/>
      <c r="H49" s="608">
        <v>44852</v>
      </c>
      <c r="I49" s="854" t="s">
        <v>1557</v>
      </c>
      <c r="J49" s="730" t="s">
        <v>603</v>
      </c>
      <c r="K49" s="730" t="s">
        <v>2447</v>
      </c>
      <c r="L49" s="586"/>
    </row>
    <row r="50" spans="1:12" x14ac:dyDescent="0.25">
      <c r="A50" s="940" t="s">
        <v>583</v>
      </c>
      <c r="B50" s="1013" t="s">
        <v>71</v>
      </c>
      <c r="C50" s="941" t="s">
        <v>583</v>
      </c>
      <c r="D50" s="1013">
        <v>44629</v>
      </c>
      <c r="E50" s="608"/>
      <c r="F50" s="608"/>
      <c r="G50" s="608"/>
      <c r="H50" s="1013">
        <v>44241</v>
      </c>
      <c r="I50" s="861" t="s">
        <v>1556</v>
      </c>
      <c r="J50" s="1047" t="s">
        <v>604</v>
      </c>
      <c r="K50" s="1047" t="s">
        <v>1798</v>
      </c>
      <c r="L50" s="586"/>
    </row>
    <row r="51" spans="1:12" x14ac:dyDescent="0.25">
      <c r="A51" s="29" t="s">
        <v>583</v>
      </c>
      <c r="B51" s="608" t="s">
        <v>71</v>
      </c>
      <c r="C51" s="19" t="s">
        <v>583</v>
      </c>
      <c r="D51" s="685">
        <v>44935</v>
      </c>
      <c r="E51" s="608"/>
      <c r="F51" s="608"/>
      <c r="G51" s="608"/>
      <c r="H51" s="608">
        <v>44241</v>
      </c>
      <c r="I51" s="854" t="s">
        <v>1557</v>
      </c>
      <c r="J51" s="730" t="s">
        <v>604</v>
      </c>
      <c r="K51" s="730" t="s">
        <v>1798</v>
      </c>
      <c r="L51" s="586"/>
    </row>
    <row r="52" spans="1:12" x14ac:dyDescent="0.25">
      <c r="A52" s="940" t="s">
        <v>583</v>
      </c>
      <c r="B52" s="1013" t="s">
        <v>71</v>
      </c>
      <c r="C52" s="941" t="s">
        <v>583</v>
      </c>
      <c r="D52" s="1013">
        <v>44629</v>
      </c>
      <c r="E52" s="608"/>
      <c r="F52" s="608"/>
      <c r="G52" s="608"/>
      <c r="H52" s="1013">
        <v>44263</v>
      </c>
      <c r="I52" s="861" t="s">
        <v>1556</v>
      </c>
      <c r="J52" s="1047" t="s">
        <v>605</v>
      </c>
      <c r="K52" s="1047" t="s">
        <v>1799</v>
      </c>
      <c r="L52" s="586"/>
    </row>
    <row r="53" spans="1:12" x14ac:dyDescent="0.25">
      <c r="A53" s="29" t="s">
        <v>583</v>
      </c>
      <c r="B53" s="608" t="s">
        <v>71</v>
      </c>
      <c r="C53" s="19" t="s">
        <v>583</v>
      </c>
      <c r="D53" s="685">
        <v>44935</v>
      </c>
      <c r="E53" s="608"/>
      <c r="F53" s="608"/>
      <c r="G53" s="608"/>
      <c r="H53" s="608">
        <v>44263</v>
      </c>
      <c r="I53" s="854" t="s">
        <v>1557</v>
      </c>
      <c r="J53" s="730" t="s">
        <v>605</v>
      </c>
      <c r="K53" s="730" t="s">
        <v>1799</v>
      </c>
      <c r="L53" s="586"/>
    </row>
    <row r="54" spans="1:12" x14ac:dyDescent="0.25">
      <c r="A54" s="29" t="s">
        <v>583</v>
      </c>
      <c r="B54" s="608" t="s">
        <v>71</v>
      </c>
      <c r="C54" s="19" t="s">
        <v>583</v>
      </c>
      <c r="D54" s="685">
        <v>44629</v>
      </c>
      <c r="E54" s="608"/>
      <c r="F54" s="608"/>
      <c r="G54" s="608"/>
      <c r="H54" s="608">
        <v>44256</v>
      </c>
      <c r="I54" s="854" t="s">
        <v>1557</v>
      </c>
      <c r="J54" s="730" t="s">
        <v>606</v>
      </c>
      <c r="K54" s="730" t="s">
        <v>1800</v>
      </c>
      <c r="L54" s="586"/>
    </row>
    <row r="55" spans="1:12" x14ac:dyDescent="0.25">
      <c r="A55" s="940" t="s">
        <v>583</v>
      </c>
      <c r="B55" s="1013" t="s">
        <v>71</v>
      </c>
      <c r="C55" s="941" t="s">
        <v>583</v>
      </c>
      <c r="D55" s="1013">
        <v>44629</v>
      </c>
      <c r="E55" s="608"/>
      <c r="F55" s="608"/>
      <c r="G55" s="608"/>
      <c r="H55" s="1013">
        <v>44256</v>
      </c>
      <c r="I55" s="861" t="s">
        <v>1556</v>
      </c>
      <c r="J55" s="1047" t="s">
        <v>607</v>
      </c>
      <c r="K55" s="1047" t="s">
        <v>1801</v>
      </c>
      <c r="L55" s="586"/>
    </row>
    <row r="56" spans="1:12" x14ac:dyDescent="0.25">
      <c r="A56" s="29" t="s">
        <v>583</v>
      </c>
      <c r="B56" s="608" t="s">
        <v>71</v>
      </c>
      <c r="C56" s="19" t="s">
        <v>583</v>
      </c>
      <c r="D56" s="685">
        <v>44935</v>
      </c>
      <c r="E56" s="608"/>
      <c r="F56" s="608"/>
      <c r="G56" s="608"/>
      <c r="H56" s="608">
        <v>44256</v>
      </c>
      <c r="I56" s="854" t="s">
        <v>1557</v>
      </c>
      <c r="J56" s="730" t="s">
        <v>607</v>
      </c>
      <c r="K56" s="730" t="s">
        <v>1801</v>
      </c>
      <c r="L56" s="586"/>
    </row>
    <row r="57" spans="1:12" x14ac:dyDescent="0.25">
      <c r="A57" s="940" t="s">
        <v>583</v>
      </c>
      <c r="B57" s="1013" t="s">
        <v>71</v>
      </c>
      <c r="C57" s="941" t="s">
        <v>583</v>
      </c>
      <c r="D57" s="1013">
        <v>44629</v>
      </c>
      <c r="E57" s="608"/>
      <c r="F57" s="608"/>
      <c r="G57" s="608"/>
      <c r="H57" s="1013">
        <v>44063</v>
      </c>
      <c r="I57" s="861" t="s">
        <v>1556</v>
      </c>
      <c r="J57" s="1047" t="s">
        <v>1284</v>
      </c>
      <c r="K57" s="1047" t="s">
        <v>1285</v>
      </c>
      <c r="L57" s="586"/>
    </row>
    <row r="58" spans="1:12" x14ac:dyDescent="0.25">
      <c r="A58" s="29" t="s">
        <v>583</v>
      </c>
      <c r="B58" s="608" t="s">
        <v>71</v>
      </c>
      <c r="C58" s="19" t="s">
        <v>583</v>
      </c>
      <c r="D58" s="685">
        <v>44935</v>
      </c>
      <c r="E58" s="608"/>
      <c r="F58" s="608"/>
      <c r="G58" s="608"/>
      <c r="H58" s="608">
        <v>44063</v>
      </c>
      <c r="I58" s="854" t="s">
        <v>1557</v>
      </c>
      <c r="J58" s="730" t="s">
        <v>1284</v>
      </c>
      <c r="K58" s="730" t="s">
        <v>1285</v>
      </c>
      <c r="L58" s="586"/>
    </row>
    <row r="59" spans="1:12" x14ac:dyDescent="0.25">
      <c r="A59" s="940" t="s">
        <v>583</v>
      </c>
      <c r="B59" s="1013" t="s">
        <v>71</v>
      </c>
      <c r="C59" s="941" t="s">
        <v>583</v>
      </c>
      <c r="D59" s="1013">
        <v>44629</v>
      </c>
      <c r="E59" s="608"/>
      <c r="F59" s="608"/>
      <c r="G59" s="608"/>
      <c r="H59" s="1013">
        <v>44241</v>
      </c>
      <c r="I59" s="861" t="s">
        <v>1556</v>
      </c>
      <c r="J59" s="1047" t="s">
        <v>1804</v>
      </c>
      <c r="K59" s="1047" t="s">
        <v>1795</v>
      </c>
      <c r="L59" s="586"/>
    </row>
    <row r="60" spans="1:12" x14ac:dyDescent="0.25">
      <c r="A60" s="29" t="s">
        <v>583</v>
      </c>
      <c r="B60" s="608" t="s">
        <v>71</v>
      </c>
      <c r="C60" s="19" t="s">
        <v>583</v>
      </c>
      <c r="D60" s="685">
        <v>44935</v>
      </c>
      <c r="E60" s="608"/>
      <c r="F60" s="608"/>
      <c r="G60" s="608"/>
      <c r="H60" s="608">
        <v>44241</v>
      </c>
      <c r="I60" s="854" t="s">
        <v>1557</v>
      </c>
      <c r="J60" s="730" t="s">
        <v>1804</v>
      </c>
      <c r="K60" s="730" t="s">
        <v>1795</v>
      </c>
      <c r="L60" s="586"/>
    </row>
    <row r="61" spans="1:12" x14ac:dyDescent="0.25">
      <c r="A61" s="940" t="s">
        <v>583</v>
      </c>
      <c r="B61" s="1013" t="s">
        <v>71</v>
      </c>
      <c r="C61" s="941" t="s">
        <v>583</v>
      </c>
      <c r="D61" s="1013">
        <v>44629</v>
      </c>
      <c r="E61" s="608"/>
      <c r="F61" s="608"/>
      <c r="G61" s="608"/>
      <c r="H61" s="1013">
        <v>44284</v>
      </c>
      <c r="I61" s="861" t="s">
        <v>1556</v>
      </c>
      <c r="J61" s="1047" t="s">
        <v>1805</v>
      </c>
      <c r="K61" s="1047" t="s">
        <v>1802</v>
      </c>
      <c r="L61" s="586"/>
    </row>
    <row r="62" spans="1:12" x14ac:dyDescent="0.25">
      <c r="A62" s="29" t="s">
        <v>583</v>
      </c>
      <c r="B62" s="608" t="s">
        <v>71</v>
      </c>
      <c r="C62" s="19" t="s">
        <v>583</v>
      </c>
      <c r="D62" s="685">
        <v>44935</v>
      </c>
      <c r="E62" s="608"/>
      <c r="F62" s="608"/>
      <c r="G62" s="608"/>
      <c r="H62" s="608">
        <v>44284</v>
      </c>
      <c r="I62" s="854" t="s">
        <v>1557</v>
      </c>
      <c r="J62" s="730" t="s">
        <v>1805</v>
      </c>
      <c r="K62" s="730" t="s">
        <v>1802</v>
      </c>
      <c r="L62" s="586"/>
    </row>
    <row r="63" spans="1:12" x14ac:dyDescent="0.25">
      <c r="A63" s="940" t="s">
        <v>583</v>
      </c>
      <c r="B63" s="1013" t="s">
        <v>71</v>
      </c>
      <c r="C63" s="941" t="s">
        <v>583</v>
      </c>
      <c r="D63" s="1013">
        <v>44629</v>
      </c>
      <c r="E63" s="608"/>
      <c r="F63" s="608"/>
      <c r="G63" s="608"/>
      <c r="H63" s="1013">
        <v>44263</v>
      </c>
      <c r="I63" s="861" t="s">
        <v>1556</v>
      </c>
      <c r="J63" s="1047" t="s">
        <v>1806</v>
      </c>
      <c r="K63" s="1047" t="s">
        <v>1803</v>
      </c>
      <c r="L63" s="586"/>
    </row>
    <row r="64" spans="1:12" x14ac:dyDescent="0.25">
      <c r="A64" s="29" t="s">
        <v>583</v>
      </c>
      <c r="B64" s="608" t="s">
        <v>71</v>
      </c>
      <c r="C64" s="19" t="s">
        <v>583</v>
      </c>
      <c r="D64" s="685">
        <v>44935</v>
      </c>
      <c r="E64" s="608"/>
      <c r="F64" s="608"/>
      <c r="G64" s="608"/>
      <c r="H64" s="608">
        <v>44263</v>
      </c>
      <c r="I64" s="854" t="s">
        <v>1557</v>
      </c>
      <c r="J64" s="730" t="s">
        <v>1806</v>
      </c>
      <c r="K64" s="730" t="s">
        <v>1803</v>
      </c>
      <c r="L64" s="586"/>
    </row>
    <row r="65" spans="1:12" x14ac:dyDescent="0.25">
      <c r="A65" s="29" t="s">
        <v>583</v>
      </c>
      <c r="B65" s="608" t="s">
        <v>71</v>
      </c>
      <c r="C65" s="19" t="s">
        <v>583</v>
      </c>
      <c r="D65" s="685">
        <v>44935</v>
      </c>
      <c r="E65" s="608"/>
      <c r="F65" s="608"/>
      <c r="G65" s="608"/>
      <c r="H65" s="608">
        <v>44552</v>
      </c>
      <c r="I65" s="854" t="s">
        <v>1557</v>
      </c>
      <c r="J65" s="730" t="s">
        <v>2463</v>
      </c>
      <c r="K65" s="730" t="s">
        <v>2464</v>
      </c>
      <c r="L65" s="586"/>
    </row>
    <row r="66" spans="1:12" x14ac:dyDescent="0.25">
      <c r="A66" s="29" t="s">
        <v>583</v>
      </c>
      <c r="B66" s="608" t="s">
        <v>71</v>
      </c>
      <c r="C66" s="19" t="s">
        <v>583</v>
      </c>
      <c r="D66" s="685">
        <v>44935</v>
      </c>
      <c r="E66" s="608"/>
      <c r="F66" s="608"/>
      <c r="G66" s="608"/>
      <c r="H66" s="608">
        <v>40817</v>
      </c>
      <c r="I66" s="854" t="s">
        <v>1557</v>
      </c>
      <c r="J66" s="1093" t="s">
        <v>2395</v>
      </c>
      <c r="K66" s="730" t="s">
        <v>2396</v>
      </c>
      <c r="L66" s="586"/>
    </row>
    <row r="67" spans="1:12" x14ac:dyDescent="0.25">
      <c r="A67" s="29" t="s">
        <v>583</v>
      </c>
      <c r="B67" s="608" t="s">
        <v>71</v>
      </c>
      <c r="C67" s="19" t="s">
        <v>583</v>
      </c>
      <c r="D67" s="685">
        <v>44935</v>
      </c>
      <c r="E67" s="608"/>
      <c r="F67" s="608"/>
      <c r="G67" s="608"/>
      <c r="H67" s="608">
        <v>44776</v>
      </c>
      <c r="I67" s="854" t="s">
        <v>1557</v>
      </c>
      <c r="J67" s="1093" t="s">
        <v>2397</v>
      </c>
      <c r="K67" s="730" t="s">
        <v>2398</v>
      </c>
      <c r="L67" s="586"/>
    </row>
    <row r="68" spans="1:12" x14ac:dyDescent="0.25">
      <c r="A68" s="29" t="s">
        <v>583</v>
      </c>
      <c r="B68" s="608" t="s">
        <v>71</v>
      </c>
      <c r="C68" s="19" t="s">
        <v>583</v>
      </c>
      <c r="D68" s="685">
        <v>44935</v>
      </c>
      <c r="E68" s="608"/>
      <c r="F68" s="608"/>
      <c r="G68" s="608"/>
      <c r="H68" s="608">
        <v>44713</v>
      </c>
      <c r="I68" s="854" t="s">
        <v>1557</v>
      </c>
      <c r="J68" s="1093" t="s">
        <v>2399</v>
      </c>
      <c r="K68" s="730" t="s">
        <v>2400</v>
      </c>
      <c r="L68" s="586"/>
    </row>
    <row r="69" spans="1:12" x14ac:dyDescent="0.25">
      <c r="A69" s="29" t="s">
        <v>583</v>
      </c>
      <c r="B69" s="608" t="s">
        <v>71</v>
      </c>
      <c r="C69" s="19" t="s">
        <v>583</v>
      </c>
      <c r="D69" s="685">
        <v>44935</v>
      </c>
      <c r="E69" s="608"/>
      <c r="F69" s="608"/>
      <c r="G69" s="608"/>
      <c r="H69" s="608">
        <v>44713</v>
      </c>
      <c r="I69" s="854" t="s">
        <v>1557</v>
      </c>
      <c r="J69" s="1093" t="s">
        <v>2402</v>
      </c>
      <c r="K69" s="730" t="s">
        <v>2401</v>
      </c>
      <c r="L69" s="586"/>
    </row>
    <row r="70" spans="1:12" x14ac:dyDescent="0.25">
      <c r="A70" s="29" t="s">
        <v>583</v>
      </c>
      <c r="B70" s="608" t="s">
        <v>71</v>
      </c>
      <c r="C70" s="19" t="s">
        <v>583</v>
      </c>
      <c r="D70" s="685">
        <v>44935</v>
      </c>
      <c r="E70" s="608"/>
      <c r="F70" s="608"/>
      <c r="G70" s="608"/>
      <c r="H70" s="608">
        <v>44713</v>
      </c>
      <c r="I70" s="854" t="s">
        <v>1557</v>
      </c>
      <c r="J70" s="1093" t="s">
        <v>2403</v>
      </c>
      <c r="K70" s="730" t="s">
        <v>2404</v>
      </c>
      <c r="L70" s="586"/>
    </row>
    <row r="71" spans="1:12" x14ac:dyDescent="0.25">
      <c r="A71" s="29" t="s">
        <v>583</v>
      </c>
      <c r="B71" s="608" t="s">
        <v>71</v>
      </c>
      <c r="C71" s="19" t="s">
        <v>583</v>
      </c>
      <c r="D71" s="685">
        <v>44935</v>
      </c>
      <c r="E71" s="608"/>
      <c r="F71" s="608"/>
      <c r="G71" s="608"/>
      <c r="H71" s="608">
        <v>44713</v>
      </c>
      <c r="I71" s="854" t="s">
        <v>1557</v>
      </c>
      <c r="J71" s="1093" t="s">
        <v>2406</v>
      </c>
      <c r="K71" s="730" t="s">
        <v>2408</v>
      </c>
      <c r="L71" s="586"/>
    </row>
    <row r="72" spans="1:12" x14ac:dyDescent="0.25">
      <c r="A72" s="29" t="s">
        <v>583</v>
      </c>
      <c r="B72" s="608" t="s">
        <v>71</v>
      </c>
      <c r="C72" s="19" t="s">
        <v>583</v>
      </c>
      <c r="D72" s="685">
        <v>44935</v>
      </c>
      <c r="E72" s="608"/>
      <c r="F72" s="608"/>
      <c r="G72" s="608"/>
      <c r="H72" s="608">
        <v>44713</v>
      </c>
      <c r="I72" s="854" t="s">
        <v>1557</v>
      </c>
      <c r="J72" s="1093" t="s">
        <v>2407</v>
      </c>
      <c r="K72" s="730" t="s">
        <v>2405</v>
      </c>
      <c r="L72" s="586"/>
    </row>
    <row r="73" spans="1:12" x14ac:dyDescent="0.25">
      <c r="A73" s="29" t="s">
        <v>583</v>
      </c>
      <c r="B73" s="608" t="s">
        <v>71</v>
      </c>
      <c r="C73" s="19" t="s">
        <v>583</v>
      </c>
      <c r="D73" s="685">
        <v>44935</v>
      </c>
      <c r="E73" s="608"/>
      <c r="F73" s="608"/>
      <c r="G73" s="608"/>
      <c r="H73" s="608">
        <v>44774</v>
      </c>
      <c r="I73" s="854" t="s">
        <v>1557</v>
      </c>
      <c r="J73" s="1093" t="s">
        <v>2410</v>
      </c>
      <c r="K73" s="730" t="s">
        <v>2409</v>
      </c>
      <c r="L73" s="586"/>
    </row>
    <row r="74" spans="1:12" x14ac:dyDescent="0.25">
      <c r="A74" s="29" t="s">
        <v>583</v>
      </c>
      <c r="B74" s="608" t="s">
        <v>71</v>
      </c>
      <c r="C74" s="19" t="s">
        <v>583</v>
      </c>
      <c r="D74" s="685">
        <v>44935</v>
      </c>
      <c r="E74" s="608"/>
      <c r="F74" s="608"/>
      <c r="G74" s="608"/>
      <c r="H74" s="608">
        <v>44774</v>
      </c>
      <c r="I74" s="854" t="s">
        <v>1557</v>
      </c>
      <c r="J74" s="1093" t="s">
        <v>2411</v>
      </c>
      <c r="K74" s="730" t="s">
        <v>2412</v>
      </c>
      <c r="L74" s="586"/>
    </row>
    <row r="75" spans="1:12" ht="14.4" customHeight="1" x14ac:dyDescent="0.25">
      <c r="A75" s="29" t="s">
        <v>583</v>
      </c>
      <c r="B75" s="608" t="s">
        <v>71</v>
      </c>
      <c r="C75" s="19" t="s">
        <v>583</v>
      </c>
      <c r="D75" s="685">
        <v>44935</v>
      </c>
      <c r="E75" s="608"/>
      <c r="F75" s="608"/>
      <c r="G75" s="608"/>
      <c r="H75" s="608">
        <v>44835</v>
      </c>
      <c r="I75" s="854" t="s">
        <v>1557</v>
      </c>
      <c r="J75" s="1093" t="s">
        <v>2414</v>
      </c>
      <c r="K75" s="730" t="s">
        <v>2413</v>
      </c>
      <c r="L75" s="586"/>
    </row>
    <row r="76" spans="1:12" x14ac:dyDescent="0.25">
      <c r="A76" s="29" t="s">
        <v>583</v>
      </c>
      <c r="B76" s="608" t="s">
        <v>71</v>
      </c>
      <c r="C76" s="19" t="s">
        <v>583</v>
      </c>
      <c r="D76" s="685">
        <v>44935</v>
      </c>
      <c r="E76" s="608"/>
      <c r="F76" s="608"/>
      <c r="G76" s="608"/>
      <c r="H76" s="608">
        <v>44713</v>
      </c>
      <c r="I76" s="854" t="s">
        <v>1557</v>
      </c>
      <c r="J76" s="1093" t="s">
        <v>2416</v>
      </c>
      <c r="K76" s="730" t="s">
        <v>2415</v>
      </c>
      <c r="L76" s="586"/>
    </row>
    <row r="77" spans="1:12" x14ac:dyDescent="0.25">
      <c r="A77" s="29" t="s">
        <v>583</v>
      </c>
      <c r="B77" s="608" t="s">
        <v>71</v>
      </c>
      <c r="C77" s="19" t="s">
        <v>583</v>
      </c>
      <c r="D77" s="685">
        <v>44935</v>
      </c>
      <c r="E77" s="608"/>
      <c r="F77" s="608"/>
      <c r="G77" s="608"/>
      <c r="H77" s="608">
        <v>44713</v>
      </c>
      <c r="I77" s="854" t="s">
        <v>1557</v>
      </c>
      <c r="J77" s="1093" t="s">
        <v>2418</v>
      </c>
      <c r="K77" s="730" t="s">
        <v>2417</v>
      </c>
      <c r="L77" s="586"/>
    </row>
    <row r="78" spans="1:12" x14ac:dyDescent="0.25">
      <c r="A78" s="29" t="s">
        <v>583</v>
      </c>
      <c r="B78" s="608" t="s">
        <v>71</v>
      </c>
      <c r="C78" s="19" t="s">
        <v>583</v>
      </c>
      <c r="D78" s="685">
        <v>44935</v>
      </c>
      <c r="E78" s="608"/>
      <c r="F78" s="608"/>
      <c r="G78" s="608"/>
      <c r="H78" s="608">
        <v>43040</v>
      </c>
      <c r="I78" s="854" t="s">
        <v>1557</v>
      </c>
      <c r="J78" s="1093" t="s">
        <v>2420</v>
      </c>
      <c r="K78" s="730" t="s">
        <v>2419</v>
      </c>
      <c r="L78" s="586"/>
    </row>
    <row r="79" spans="1:12" x14ac:dyDescent="0.25">
      <c r="A79" s="29" t="s">
        <v>583</v>
      </c>
      <c r="B79" s="608" t="s">
        <v>71</v>
      </c>
      <c r="C79" s="19" t="s">
        <v>583</v>
      </c>
      <c r="D79" s="685">
        <v>44935</v>
      </c>
      <c r="E79" s="608"/>
      <c r="F79" s="608"/>
      <c r="G79" s="608"/>
      <c r="H79" s="608">
        <v>43070</v>
      </c>
      <c r="I79" s="854" t="s">
        <v>1557</v>
      </c>
      <c r="J79" s="1093" t="s">
        <v>2422</v>
      </c>
      <c r="K79" s="730" t="s">
        <v>2421</v>
      </c>
      <c r="L79" s="586"/>
    </row>
    <row r="80" spans="1:12" x14ac:dyDescent="0.25">
      <c r="A80" s="29" t="s">
        <v>583</v>
      </c>
      <c r="B80" s="608" t="s">
        <v>552</v>
      </c>
      <c r="C80" s="19" t="s">
        <v>583</v>
      </c>
      <c r="D80" s="685">
        <v>44935</v>
      </c>
      <c r="E80" s="608"/>
      <c r="F80" s="608"/>
      <c r="G80" s="608"/>
      <c r="H80" s="608">
        <v>44890</v>
      </c>
      <c r="I80" s="854" t="s">
        <v>1557</v>
      </c>
      <c r="J80" s="1093" t="s">
        <v>2448</v>
      </c>
      <c r="K80" s="730" t="s">
        <v>2449</v>
      </c>
      <c r="L80" s="586"/>
    </row>
    <row r="81" spans="1:12" x14ac:dyDescent="0.25">
      <c r="A81" s="29" t="s">
        <v>583</v>
      </c>
      <c r="B81" s="608" t="s">
        <v>552</v>
      </c>
      <c r="C81" s="19" t="s">
        <v>583</v>
      </c>
      <c r="D81" s="685">
        <v>44935</v>
      </c>
      <c r="E81" s="608"/>
      <c r="F81" s="608"/>
      <c r="G81" s="608"/>
      <c r="H81" s="608">
        <v>44890</v>
      </c>
      <c r="I81" s="854" t="s">
        <v>1557</v>
      </c>
      <c r="J81" s="1093" t="s">
        <v>2452</v>
      </c>
      <c r="K81" s="730" t="s">
        <v>2453</v>
      </c>
      <c r="L81" s="586"/>
    </row>
    <row r="82" spans="1:12" x14ac:dyDescent="0.25">
      <c r="A82" s="29" t="s">
        <v>583</v>
      </c>
      <c r="B82" s="608" t="s">
        <v>552</v>
      </c>
      <c r="C82" s="19" t="s">
        <v>583</v>
      </c>
      <c r="D82" s="685">
        <v>44935</v>
      </c>
      <c r="E82" s="608"/>
      <c r="F82" s="608"/>
      <c r="G82" s="608"/>
      <c r="H82" s="608">
        <v>44890</v>
      </c>
      <c r="I82" s="854" t="s">
        <v>1557</v>
      </c>
      <c r="J82" s="1093" t="s">
        <v>2456</v>
      </c>
      <c r="K82" s="730" t="s">
        <v>2457</v>
      </c>
      <c r="L82" s="586"/>
    </row>
    <row r="83" spans="1:12" x14ac:dyDescent="0.25">
      <c r="A83" s="29" t="s">
        <v>583</v>
      </c>
      <c r="B83" s="608" t="s">
        <v>552</v>
      </c>
      <c r="C83" s="19" t="s">
        <v>583</v>
      </c>
      <c r="D83" s="685">
        <v>44935</v>
      </c>
      <c r="E83" s="608"/>
      <c r="F83" s="608"/>
      <c r="G83" s="608"/>
      <c r="H83" s="608">
        <v>44890</v>
      </c>
      <c r="I83" s="854" t="s">
        <v>1557</v>
      </c>
      <c r="J83" s="1093" t="s">
        <v>2460</v>
      </c>
      <c r="K83" s="730" t="s">
        <v>2461</v>
      </c>
      <c r="L83" s="586"/>
    </row>
    <row r="84" spans="1:12" x14ac:dyDescent="0.25">
      <c r="A84" s="29"/>
      <c r="B84" s="608"/>
      <c r="C84" s="19"/>
      <c r="D84" s="608"/>
      <c r="E84" s="608"/>
      <c r="F84" s="608"/>
      <c r="G84" s="608"/>
      <c r="H84" s="608"/>
      <c r="I84" s="608"/>
      <c r="J84" s="730"/>
      <c r="K84" s="730"/>
      <c r="L84" s="586"/>
    </row>
    <row r="85" spans="1:12" ht="13" x14ac:dyDescent="0.25">
      <c r="A85" s="592" t="s">
        <v>608</v>
      </c>
      <c r="B85" s="589"/>
      <c r="C85" s="611"/>
      <c r="D85" s="607"/>
      <c r="E85" s="607"/>
      <c r="F85" s="607"/>
      <c r="G85" s="607"/>
      <c r="H85" s="607"/>
      <c r="I85" s="607"/>
      <c r="J85" s="591"/>
      <c r="K85" s="591"/>
      <c r="L85" s="593"/>
    </row>
    <row r="86" spans="1:12" x14ac:dyDescent="0.25">
      <c r="A86" s="29"/>
      <c r="B86" s="608"/>
      <c r="C86" s="19"/>
      <c r="D86" s="608"/>
      <c r="E86" s="608"/>
      <c r="F86" s="608"/>
      <c r="G86" s="608"/>
      <c r="H86" s="608"/>
      <c r="I86" s="608"/>
      <c r="J86" s="18"/>
      <c r="K86" s="18"/>
      <c r="L86" s="586"/>
    </row>
    <row r="87" spans="1:12" x14ac:dyDescent="0.25">
      <c r="A87" s="940" t="s">
        <v>583</v>
      </c>
      <c r="B87" s="1013" t="s">
        <v>71</v>
      </c>
      <c r="C87" s="941" t="s">
        <v>583</v>
      </c>
      <c r="D87" s="929">
        <v>44935</v>
      </c>
      <c r="E87" s="608"/>
      <c r="F87" s="608"/>
      <c r="G87" s="608"/>
      <c r="H87" s="1013">
        <v>44070</v>
      </c>
      <c r="I87" s="861" t="s">
        <v>1556</v>
      </c>
      <c r="J87" s="1047" t="s">
        <v>609</v>
      </c>
      <c r="K87" s="1047" t="s">
        <v>1807</v>
      </c>
      <c r="L87" s="586"/>
    </row>
    <row r="88" spans="1:12" x14ac:dyDescent="0.25">
      <c r="A88" s="29" t="s">
        <v>583</v>
      </c>
      <c r="B88" s="608" t="s">
        <v>71</v>
      </c>
      <c r="C88" s="19" t="s">
        <v>583</v>
      </c>
      <c r="D88" s="685">
        <v>44935</v>
      </c>
      <c r="E88" s="608"/>
      <c r="F88" s="608"/>
      <c r="G88" s="608"/>
      <c r="H88" s="608">
        <v>44805</v>
      </c>
      <c r="I88" s="854" t="s">
        <v>1557</v>
      </c>
      <c r="J88" s="730" t="s">
        <v>609</v>
      </c>
      <c r="K88" s="730" t="s">
        <v>2444</v>
      </c>
      <c r="L88" s="586"/>
    </row>
    <row r="89" spans="1:12" x14ac:dyDescent="0.25">
      <c r="A89" s="940" t="s">
        <v>583</v>
      </c>
      <c r="B89" s="1013" t="s">
        <v>71</v>
      </c>
      <c r="C89" s="941" t="s">
        <v>583</v>
      </c>
      <c r="D89" s="1013">
        <v>44629</v>
      </c>
      <c r="E89" s="608"/>
      <c r="F89" s="608"/>
      <c r="G89" s="608"/>
      <c r="H89" s="1013">
        <v>44267</v>
      </c>
      <c r="I89" s="861" t="s">
        <v>1556</v>
      </c>
      <c r="J89" s="1047" t="s">
        <v>610</v>
      </c>
      <c r="K89" s="1047" t="s">
        <v>1808</v>
      </c>
      <c r="L89" s="586"/>
    </row>
    <row r="90" spans="1:12" x14ac:dyDescent="0.25">
      <c r="A90" s="29" t="s">
        <v>583</v>
      </c>
      <c r="B90" s="608" t="s">
        <v>71</v>
      </c>
      <c r="C90" s="19" t="s">
        <v>583</v>
      </c>
      <c r="D90" s="685">
        <v>44935</v>
      </c>
      <c r="E90" s="608"/>
      <c r="F90" s="608"/>
      <c r="G90" s="608"/>
      <c r="H90" s="608">
        <v>44852</v>
      </c>
      <c r="I90" s="854" t="s">
        <v>1557</v>
      </c>
      <c r="J90" s="730" t="s">
        <v>610</v>
      </c>
      <c r="K90" s="730" t="s">
        <v>2445</v>
      </c>
      <c r="L90" s="586"/>
    </row>
    <row r="91" spans="1:12" x14ac:dyDescent="0.25">
      <c r="A91" s="940" t="s">
        <v>583</v>
      </c>
      <c r="B91" s="1013" t="s">
        <v>71</v>
      </c>
      <c r="C91" s="941" t="s">
        <v>583</v>
      </c>
      <c r="D91" s="1013">
        <v>44629</v>
      </c>
      <c r="E91" s="608"/>
      <c r="F91" s="608"/>
      <c r="G91" s="608"/>
      <c r="H91" s="1013">
        <v>44256</v>
      </c>
      <c r="I91" s="861" t="s">
        <v>1556</v>
      </c>
      <c r="J91" s="1047" t="s">
        <v>611</v>
      </c>
      <c r="K91" s="1047" t="s">
        <v>1809</v>
      </c>
      <c r="L91" s="586"/>
    </row>
    <row r="92" spans="1:12" x14ac:dyDescent="0.25">
      <c r="A92" s="29" t="s">
        <v>583</v>
      </c>
      <c r="B92" s="608" t="s">
        <v>71</v>
      </c>
      <c r="C92" s="19" t="s">
        <v>583</v>
      </c>
      <c r="D92" s="685">
        <v>44935</v>
      </c>
      <c r="E92" s="608"/>
      <c r="F92" s="608"/>
      <c r="G92" s="608"/>
      <c r="H92" s="608">
        <v>44256</v>
      </c>
      <c r="I92" s="854" t="s">
        <v>1557</v>
      </c>
      <c r="J92" s="730" t="s">
        <v>611</v>
      </c>
      <c r="K92" s="730" t="s">
        <v>1809</v>
      </c>
      <c r="L92" s="586"/>
    </row>
    <row r="93" spans="1:12" x14ac:dyDescent="0.25">
      <c r="A93" s="940" t="s">
        <v>583</v>
      </c>
      <c r="B93" s="1013" t="s">
        <v>71</v>
      </c>
      <c r="C93" s="941" t="s">
        <v>583</v>
      </c>
      <c r="D93" s="1013">
        <v>44629</v>
      </c>
      <c r="E93" s="608"/>
      <c r="F93" s="608"/>
      <c r="G93" s="608"/>
      <c r="H93" s="1013">
        <v>44263</v>
      </c>
      <c r="I93" s="861" t="s">
        <v>1556</v>
      </c>
      <c r="J93" s="1047" t="s">
        <v>612</v>
      </c>
      <c r="K93" s="1047" t="s">
        <v>1810</v>
      </c>
      <c r="L93" s="586"/>
    </row>
    <row r="94" spans="1:12" x14ac:dyDescent="0.25">
      <c r="A94" s="29" t="s">
        <v>583</v>
      </c>
      <c r="B94" s="608" t="s">
        <v>71</v>
      </c>
      <c r="C94" s="19" t="s">
        <v>583</v>
      </c>
      <c r="D94" s="685">
        <v>44935</v>
      </c>
      <c r="E94" s="608"/>
      <c r="F94" s="608"/>
      <c r="G94" s="608"/>
      <c r="H94" s="608">
        <v>44263</v>
      </c>
      <c r="I94" s="854" t="s">
        <v>1557</v>
      </c>
      <c r="J94" s="730" t="s">
        <v>612</v>
      </c>
      <c r="K94" s="730" t="s">
        <v>1810</v>
      </c>
      <c r="L94" s="586"/>
    </row>
    <row r="95" spans="1:12" x14ac:dyDescent="0.25">
      <c r="A95" s="29" t="s">
        <v>583</v>
      </c>
      <c r="B95" s="608" t="s">
        <v>71</v>
      </c>
      <c r="C95" s="19" t="s">
        <v>583</v>
      </c>
      <c r="D95" s="685">
        <v>44629</v>
      </c>
      <c r="E95" s="608"/>
      <c r="F95" s="608"/>
      <c r="G95" s="608"/>
      <c r="H95" s="608">
        <v>44256</v>
      </c>
      <c r="I95" s="854" t="s">
        <v>1557</v>
      </c>
      <c r="J95" s="730" t="s">
        <v>613</v>
      </c>
      <c r="K95" s="730" t="s">
        <v>1811</v>
      </c>
      <c r="L95" s="586"/>
    </row>
    <row r="96" spans="1:12" x14ac:dyDescent="0.25">
      <c r="A96" s="940" t="s">
        <v>583</v>
      </c>
      <c r="B96" s="1013" t="s">
        <v>71</v>
      </c>
      <c r="C96" s="941" t="s">
        <v>583</v>
      </c>
      <c r="D96" s="1013">
        <v>44629</v>
      </c>
      <c r="E96" s="608"/>
      <c r="F96" s="608"/>
      <c r="G96" s="608"/>
      <c r="H96" s="1013">
        <v>44214</v>
      </c>
      <c r="I96" s="861" t="s">
        <v>1556</v>
      </c>
      <c r="J96" s="1047" t="s">
        <v>614</v>
      </c>
      <c r="K96" s="1047" t="s">
        <v>1812</v>
      </c>
      <c r="L96" s="586"/>
    </row>
    <row r="97" spans="1:12" x14ac:dyDescent="0.25">
      <c r="A97" s="29" t="s">
        <v>583</v>
      </c>
      <c r="B97" s="608" t="s">
        <v>71</v>
      </c>
      <c r="C97" s="19" t="s">
        <v>583</v>
      </c>
      <c r="D97" s="685">
        <v>44935</v>
      </c>
      <c r="E97" s="608"/>
      <c r="F97" s="608"/>
      <c r="G97" s="608"/>
      <c r="H97" s="608">
        <v>44214</v>
      </c>
      <c r="I97" s="854" t="s">
        <v>1557</v>
      </c>
      <c r="J97" s="730" t="s">
        <v>614</v>
      </c>
      <c r="K97" s="730" t="s">
        <v>1812</v>
      </c>
      <c r="L97" s="586"/>
    </row>
    <row r="98" spans="1:12" x14ac:dyDescent="0.25">
      <c r="A98" s="940" t="s">
        <v>583</v>
      </c>
      <c r="B98" s="1013" t="s">
        <v>71</v>
      </c>
      <c r="C98" s="941" t="s">
        <v>583</v>
      </c>
      <c r="D98" s="1013">
        <v>44629</v>
      </c>
      <c r="E98" s="608"/>
      <c r="F98" s="608"/>
      <c r="G98" s="608"/>
      <c r="H98" s="1013">
        <v>44063</v>
      </c>
      <c r="I98" s="861" t="s">
        <v>1556</v>
      </c>
      <c r="J98" s="1047" t="s">
        <v>1286</v>
      </c>
      <c r="K98" s="1047" t="s">
        <v>1287</v>
      </c>
      <c r="L98" s="586"/>
    </row>
    <row r="99" spans="1:12" x14ac:dyDescent="0.25">
      <c r="A99" s="29" t="s">
        <v>583</v>
      </c>
      <c r="B99" s="608" t="s">
        <v>71</v>
      </c>
      <c r="C99" s="19" t="s">
        <v>583</v>
      </c>
      <c r="D99" s="685">
        <v>44629</v>
      </c>
      <c r="E99" s="608"/>
      <c r="F99" s="608"/>
      <c r="G99" s="608"/>
      <c r="H99" s="608">
        <v>44063</v>
      </c>
      <c r="I99" s="854" t="s">
        <v>1557</v>
      </c>
      <c r="J99" s="730" t="s">
        <v>1286</v>
      </c>
      <c r="K99" s="730" t="s">
        <v>1287</v>
      </c>
      <c r="L99" s="586"/>
    </row>
    <row r="100" spans="1:12" x14ac:dyDescent="0.25">
      <c r="A100" s="940" t="s">
        <v>583</v>
      </c>
      <c r="B100" s="1013" t="s">
        <v>71</v>
      </c>
      <c r="C100" s="941" t="s">
        <v>583</v>
      </c>
      <c r="D100" s="1013">
        <v>44629</v>
      </c>
      <c r="E100" s="608"/>
      <c r="F100" s="608"/>
      <c r="G100" s="608"/>
      <c r="H100" s="1013">
        <v>44241</v>
      </c>
      <c r="I100" s="861" t="s">
        <v>1556</v>
      </c>
      <c r="J100" s="1047" t="s">
        <v>1288</v>
      </c>
      <c r="K100" s="1047" t="s">
        <v>1813</v>
      </c>
      <c r="L100" s="586"/>
    </row>
    <row r="101" spans="1:12" x14ac:dyDescent="0.25">
      <c r="A101" s="29" t="s">
        <v>583</v>
      </c>
      <c r="B101" s="608" t="s">
        <v>71</v>
      </c>
      <c r="C101" s="19" t="s">
        <v>583</v>
      </c>
      <c r="D101" s="685">
        <v>44935</v>
      </c>
      <c r="E101" s="608"/>
      <c r="F101" s="608"/>
      <c r="G101" s="608"/>
      <c r="H101" s="608">
        <v>44241</v>
      </c>
      <c r="I101" s="854" t="s">
        <v>1557</v>
      </c>
      <c r="J101" s="730" t="s">
        <v>1288</v>
      </c>
      <c r="K101" s="730" t="s">
        <v>1813</v>
      </c>
      <c r="L101" s="586"/>
    </row>
    <row r="102" spans="1:12" x14ac:dyDescent="0.25">
      <c r="A102" s="940" t="s">
        <v>583</v>
      </c>
      <c r="B102" s="1013" t="s">
        <v>71</v>
      </c>
      <c r="C102" s="941" t="s">
        <v>583</v>
      </c>
      <c r="D102" s="1013">
        <v>44629</v>
      </c>
      <c r="E102" s="608"/>
      <c r="F102" s="608"/>
      <c r="G102" s="608"/>
      <c r="H102" s="1013">
        <v>44227</v>
      </c>
      <c r="I102" s="861" t="s">
        <v>1556</v>
      </c>
      <c r="J102" s="1047" t="s">
        <v>1816</v>
      </c>
      <c r="K102" s="1047" t="s">
        <v>1814</v>
      </c>
      <c r="L102" s="586"/>
    </row>
    <row r="103" spans="1:12" x14ac:dyDescent="0.25">
      <c r="A103" s="29" t="s">
        <v>583</v>
      </c>
      <c r="B103" s="608" t="s">
        <v>71</v>
      </c>
      <c r="C103" s="19" t="s">
        <v>583</v>
      </c>
      <c r="D103" s="685">
        <v>44935</v>
      </c>
      <c r="E103" s="608"/>
      <c r="F103" s="608"/>
      <c r="G103" s="608"/>
      <c r="H103" s="608">
        <v>44163</v>
      </c>
      <c r="I103" s="854" t="s">
        <v>1557</v>
      </c>
      <c r="J103" s="730" t="s">
        <v>1816</v>
      </c>
      <c r="K103" s="730" t="s">
        <v>2443</v>
      </c>
      <c r="L103" s="586"/>
    </row>
    <row r="104" spans="1:12" x14ac:dyDescent="0.25">
      <c r="A104" s="940" t="s">
        <v>583</v>
      </c>
      <c r="B104" s="1013" t="s">
        <v>71</v>
      </c>
      <c r="C104" s="941" t="s">
        <v>583</v>
      </c>
      <c r="D104" s="1013">
        <v>44629</v>
      </c>
      <c r="E104" s="608"/>
      <c r="F104" s="608"/>
      <c r="G104" s="608"/>
      <c r="H104" s="1013">
        <v>44262</v>
      </c>
      <c r="I104" s="861" t="s">
        <v>1556</v>
      </c>
      <c r="J104" s="1047" t="s">
        <v>1817</v>
      </c>
      <c r="K104" s="1047" t="s">
        <v>1815</v>
      </c>
      <c r="L104" s="586"/>
    </row>
    <row r="105" spans="1:12" x14ac:dyDescent="0.25">
      <c r="A105" s="29" t="s">
        <v>583</v>
      </c>
      <c r="B105" s="608" t="s">
        <v>71</v>
      </c>
      <c r="C105" s="19" t="s">
        <v>583</v>
      </c>
      <c r="D105" s="685">
        <v>44935</v>
      </c>
      <c r="E105" s="608"/>
      <c r="F105" s="608"/>
      <c r="G105" s="608"/>
      <c r="H105" s="608">
        <v>44262</v>
      </c>
      <c r="I105" s="854" t="s">
        <v>1557</v>
      </c>
      <c r="J105" s="730" t="s">
        <v>1817</v>
      </c>
      <c r="K105" s="730" t="s">
        <v>1815</v>
      </c>
      <c r="L105" s="586"/>
    </row>
    <row r="106" spans="1:12" x14ac:dyDescent="0.25">
      <c r="A106" s="29" t="s">
        <v>583</v>
      </c>
      <c r="B106" s="608" t="s">
        <v>71</v>
      </c>
      <c r="C106" s="19" t="s">
        <v>583</v>
      </c>
      <c r="D106" s="685">
        <v>44935</v>
      </c>
      <c r="E106" s="608"/>
      <c r="F106" s="608"/>
      <c r="G106" s="608"/>
      <c r="H106" s="608">
        <v>44713</v>
      </c>
      <c r="I106" s="854" t="s">
        <v>1557</v>
      </c>
      <c r="J106" s="1093" t="s">
        <v>2424</v>
      </c>
      <c r="K106" s="730" t="s">
        <v>2423</v>
      </c>
      <c r="L106" s="586"/>
    </row>
    <row r="107" spans="1:12" x14ac:dyDescent="0.25">
      <c r="A107" s="29" t="s">
        <v>583</v>
      </c>
      <c r="B107" s="608" t="s">
        <v>71</v>
      </c>
      <c r="C107" s="19" t="s">
        <v>583</v>
      </c>
      <c r="D107" s="685">
        <v>44935</v>
      </c>
      <c r="E107" s="608"/>
      <c r="F107" s="608"/>
      <c r="G107" s="608"/>
      <c r="H107" s="608">
        <v>44713</v>
      </c>
      <c r="I107" s="854" t="s">
        <v>1557</v>
      </c>
      <c r="J107" s="1093" t="s">
        <v>2425</v>
      </c>
      <c r="K107" s="730" t="s">
        <v>2426</v>
      </c>
      <c r="L107" s="586"/>
    </row>
    <row r="108" spans="1:12" x14ac:dyDescent="0.25">
      <c r="A108" s="29" t="s">
        <v>583</v>
      </c>
      <c r="B108" s="608" t="s">
        <v>71</v>
      </c>
      <c r="C108" s="19" t="s">
        <v>583</v>
      </c>
      <c r="D108" s="685">
        <v>44935</v>
      </c>
      <c r="E108" s="608"/>
      <c r="F108" s="608"/>
      <c r="G108" s="608"/>
      <c r="H108" s="608">
        <v>44713</v>
      </c>
      <c r="I108" s="854" t="s">
        <v>1557</v>
      </c>
      <c r="J108" s="1093" t="s">
        <v>2428</v>
      </c>
      <c r="K108" s="730" t="s">
        <v>2427</v>
      </c>
      <c r="L108" s="586"/>
    </row>
    <row r="109" spans="1:12" x14ac:dyDescent="0.25">
      <c r="A109" s="29" t="s">
        <v>583</v>
      </c>
      <c r="B109" s="608" t="s">
        <v>71</v>
      </c>
      <c r="C109" s="19" t="s">
        <v>583</v>
      </c>
      <c r="D109" s="685">
        <v>44935</v>
      </c>
      <c r="E109" s="608"/>
      <c r="F109" s="608"/>
      <c r="G109" s="608"/>
      <c r="H109" s="608">
        <v>44713</v>
      </c>
      <c r="I109" s="854" t="s">
        <v>1557</v>
      </c>
      <c r="J109" s="1093" t="s">
        <v>2429</v>
      </c>
      <c r="K109" s="730" t="s">
        <v>2430</v>
      </c>
      <c r="L109" s="586"/>
    </row>
    <row r="110" spans="1:12" x14ac:dyDescent="0.25">
      <c r="A110" s="29" t="s">
        <v>583</v>
      </c>
      <c r="B110" s="608" t="s">
        <v>71</v>
      </c>
      <c r="C110" s="19" t="s">
        <v>583</v>
      </c>
      <c r="D110" s="685">
        <v>44935</v>
      </c>
      <c r="E110" s="608"/>
      <c r="F110" s="608"/>
      <c r="G110" s="608"/>
      <c r="H110" s="608">
        <v>44835</v>
      </c>
      <c r="I110" s="854" t="s">
        <v>1557</v>
      </c>
      <c r="J110" s="1093" t="s">
        <v>2432</v>
      </c>
      <c r="K110" s="730" t="s">
        <v>2431</v>
      </c>
      <c r="L110" s="586"/>
    </row>
    <row r="111" spans="1:12" x14ac:dyDescent="0.25">
      <c r="A111" s="29" t="s">
        <v>583</v>
      </c>
      <c r="B111" s="608" t="s">
        <v>71</v>
      </c>
      <c r="C111" s="19" t="s">
        <v>583</v>
      </c>
      <c r="D111" s="685">
        <v>44935</v>
      </c>
      <c r="E111" s="608"/>
      <c r="F111" s="608"/>
      <c r="G111" s="608"/>
      <c r="H111" s="608">
        <v>44835</v>
      </c>
      <c r="I111" s="854" t="s">
        <v>1557</v>
      </c>
      <c r="J111" s="1093" t="s">
        <v>2433</v>
      </c>
      <c r="K111" s="730" t="s">
        <v>2434</v>
      </c>
      <c r="L111" s="586"/>
    </row>
    <row r="112" spans="1:12" x14ac:dyDescent="0.25">
      <c r="A112" s="29" t="s">
        <v>583</v>
      </c>
      <c r="B112" s="608" t="s">
        <v>71</v>
      </c>
      <c r="C112" s="19" t="s">
        <v>583</v>
      </c>
      <c r="D112" s="685">
        <v>44935</v>
      </c>
      <c r="E112" s="608"/>
      <c r="F112" s="608"/>
      <c r="G112" s="608"/>
      <c r="H112" s="608">
        <v>44713</v>
      </c>
      <c r="I112" s="854" t="s">
        <v>1557</v>
      </c>
      <c r="J112" s="1093" t="s">
        <v>2436</v>
      </c>
      <c r="K112" s="730" t="s">
        <v>2435</v>
      </c>
      <c r="L112" s="586"/>
    </row>
    <row r="113" spans="1:12" x14ac:dyDescent="0.25">
      <c r="A113" s="29" t="s">
        <v>583</v>
      </c>
      <c r="B113" s="608" t="s">
        <v>71</v>
      </c>
      <c r="C113" s="19" t="s">
        <v>583</v>
      </c>
      <c r="D113" s="685">
        <v>44935</v>
      </c>
      <c r="E113" s="608"/>
      <c r="F113" s="608"/>
      <c r="G113" s="608"/>
      <c r="H113" s="608">
        <v>44713</v>
      </c>
      <c r="I113" s="854" t="s">
        <v>1557</v>
      </c>
      <c r="J113" s="1093" t="s">
        <v>2437</v>
      </c>
      <c r="K113" s="730" t="s">
        <v>2438</v>
      </c>
      <c r="L113" s="586"/>
    </row>
    <row r="114" spans="1:12" x14ac:dyDescent="0.25">
      <c r="A114" s="29" t="s">
        <v>583</v>
      </c>
      <c r="B114" s="608" t="s">
        <v>71</v>
      </c>
      <c r="C114" s="19" t="s">
        <v>583</v>
      </c>
      <c r="D114" s="685">
        <v>44935</v>
      </c>
      <c r="E114" s="608"/>
      <c r="F114" s="608"/>
      <c r="G114" s="608"/>
      <c r="H114" s="608">
        <v>44713</v>
      </c>
      <c r="I114" s="854" t="s">
        <v>1557</v>
      </c>
      <c r="J114" s="1093" t="s">
        <v>2440</v>
      </c>
      <c r="K114" s="730" t="s">
        <v>2439</v>
      </c>
      <c r="L114" s="586"/>
    </row>
    <row r="115" spans="1:12" x14ac:dyDescent="0.25">
      <c r="A115" s="29" t="s">
        <v>583</v>
      </c>
      <c r="B115" s="608" t="s">
        <v>71</v>
      </c>
      <c r="C115" s="19" t="s">
        <v>583</v>
      </c>
      <c r="D115" s="685">
        <v>44935</v>
      </c>
      <c r="E115" s="608"/>
      <c r="F115" s="608"/>
      <c r="G115" s="608"/>
      <c r="H115" s="608">
        <v>44713</v>
      </c>
      <c r="I115" s="854" t="s">
        <v>1557</v>
      </c>
      <c r="J115" s="1093" t="s">
        <v>2441</v>
      </c>
      <c r="K115" s="730" t="s">
        <v>2442</v>
      </c>
      <c r="L115" s="586"/>
    </row>
    <row r="116" spans="1:12" x14ac:dyDescent="0.25">
      <c r="A116" s="29" t="s">
        <v>583</v>
      </c>
      <c r="B116" s="608" t="s">
        <v>552</v>
      </c>
      <c r="C116" s="19" t="s">
        <v>583</v>
      </c>
      <c r="D116" s="685">
        <v>44935</v>
      </c>
      <c r="E116" s="608"/>
      <c r="F116" s="608"/>
      <c r="G116" s="608"/>
      <c r="H116" s="608">
        <v>44890</v>
      </c>
      <c r="I116" s="854" t="s">
        <v>1557</v>
      </c>
      <c r="J116" s="1093" t="s">
        <v>2450</v>
      </c>
      <c r="K116" s="730" t="s">
        <v>2451</v>
      </c>
      <c r="L116" s="586"/>
    </row>
    <row r="117" spans="1:12" x14ac:dyDescent="0.25">
      <c r="A117" s="29" t="s">
        <v>583</v>
      </c>
      <c r="B117" s="608" t="s">
        <v>552</v>
      </c>
      <c r="C117" s="19" t="s">
        <v>583</v>
      </c>
      <c r="D117" s="685">
        <v>44935</v>
      </c>
      <c r="E117" s="608"/>
      <c r="F117" s="608"/>
      <c r="G117" s="608"/>
      <c r="H117" s="608">
        <v>44890</v>
      </c>
      <c r="I117" s="854" t="s">
        <v>1557</v>
      </c>
      <c r="J117" s="1093" t="s">
        <v>2454</v>
      </c>
      <c r="K117" s="730" t="s">
        <v>2455</v>
      </c>
      <c r="L117" s="586"/>
    </row>
    <row r="118" spans="1:12" x14ac:dyDescent="0.25">
      <c r="A118" s="29" t="s">
        <v>583</v>
      </c>
      <c r="B118" s="608" t="s">
        <v>552</v>
      </c>
      <c r="C118" s="19" t="s">
        <v>583</v>
      </c>
      <c r="D118" s="685">
        <v>44935</v>
      </c>
      <c r="E118" s="608"/>
      <c r="F118" s="608"/>
      <c r="G118" s="608"/>
      <c r="H118" s="608">
        <v>44890</v>
      </c>
      <c r="I118" s="854" t="s">
        <v>1557</v>
      </c>
      <c r="J118" s="1093" t="s">
        <v>2458</v>
      </c>
      <c r="K118" s="730" t="s">
        <v>2459</v>
      </c>
      <c r="L118" s="586"/>
    </row>
    <row r="119" spans="1:12" x14ac:dyDescent="0.25">
      <c r="A119" s="29"/>
      <c r="B119" s="608"/>
      <c r="C119" s="19"/>
      <c r="D119" s="608"/>
      <c r="E119" s="608"/>
      <c r="F119" s="608"/>
      <c r="G119" s="608"/>
      <c r="H119" s="608"/>
      <c r="I119" s="608"/>
      <c r="J119" s="730"/>
      <c r="K119" s="730"/>
      <c r="L119" s="586"/>
    </row>
    <row r="120" spans="1:12" ht="13" x14ac:dyDescent="0.25">
      <c r="A120" s="592" t="s">
        <v>1783</v>
      </c>
      <c r="B120" s="589"/>
      <c r="C120" s="611"/>
      <c r="D120" s="607"/>
      <c r="E120" s="607"/>
      <c r="F120" s="607"/>
      <c r="G120" s="607"/>
      <c r="H120" s="607"/>
      <c r="I120" s="607"/>
      <c r="J120" s="591"/>
      <c r="K120" s="591"/>
      <c r="L120" s="593"/>
    </row>
    <row r="121" spans="1:12" x14ac:dyDescent="0.25">
      <c r="A121" s="29"/>
      <c r="B121" s="608"/>
      <c r="C121" s="19"/>
      <c r="D121" s="608"/>
      <c r="E121" s="608"/>
      <c r="F121" s="608"/>
      <c r="G121" s="608"/>
      <c r="H121" s="608"/>
      <c r="I121" s="608"/>
      <c r="J121" s="18"/>
      <c r="K121" s="18"/>
      <c r="L121" s="586"/>
    </row>
    <row r="122" spans="1:12" x14ac:dyDescent="0.25">
      <c r="A122" s="940" t="s">
        <v>583</v>
      </c>
      <c r="B122" s="1013" t="s">
        <v>26</v>
      </c>
      <c r="C122" s="941" t="s">
        <v>583</v>
      </c>
      <c r="D122" s="1013">
        <v>44629</v>
      </c>
      <c r="E122" s="608"/>
      <c r="F122" s="608"/>
      <c r="G122" s="608"/>
      <c r="H122" s="1013">
        <v>44256</v>
      </c>
      <c r="I122" s="861" t="s">
        <v>1556</v>
      </c>
      <c r="J122" s="1047" t="s">
        <v>615</v>
      </c>
      <c r="K122" s="1047" t="s">
        <v>1819</v>
      </c>
      <c r="L122" s="586"/>
    </row>
    <row r="123" spans="1:12" x14ac:dyDescent="0.25">
      <c r="A123" s="29" t="s">
        <v>583</v>
      </c>
      <c r="B123" s="608" t="s">
        <v>26</v>
      </c>
      <c r="C123" s="19" t="s">
        <v>583</v>
      </c>
      <c r="D123" s="685">
        <v>44932</v>
      </c>
      <c r="E123" s="608"/>
      <c r="F123" s="608"/>
      <c r="G123" s="608"/>
      <c r="H123" s="608">
        <v>44852</v>
      </c>
      <c r="I123" s="854" t="s">
        <v>1557</v>
      </c>
      <c r="J123" s="730" t="s">
        <v>615</v>
      </c>
      <c r="K123" s="730" t="s">
        <v>2246</v>
      </c>
      <c r="L123" s="586"/>
    </row>
    <row r="124" spans="1:12" x14ac:dyDescent="0.25">
      <c r="A124" s="29" t="s">
        <v>583</v>
      </c>
      <c r="B124" s="608" t="s">
        <v>26</v>
      </c>
      <c r="C124" s="19" t="s">
        <v>583</v>
      </c>
      <c r="D124" s="685">
        <v>44932</v>
      </c>
      <c r="E124" s="608"/>
      <c r="F124" s="608"/>
      <c r="G124" s="608"/>
      <c r="H124" s="608">
        <v>44256</v>
      </c>
      <c r="I124" s="854" t="s">
        <v>1557</v>
      </c>
      <c r="J124" s="1093" t="s">
        <v>2249</v>
      </c>
      <c r="K124" s="730" t="s">
        <v>2250</v>
      </c>
      <c r="L124" s="586"/>
    </row>
    <row r="125" spans="1:12" x14ac:dyDescent="0.25">
      <c r="A125" s="29" t="s">
        <v>583</v>
      </c>
      <c r="B125" s="608" t="s">
        <v>26</v>
      </c>
      <c r="C125" s="19" t="s">
        <v>583</v>
      </c>
      <c r="D125" s="685">
        <v>44932</v>
      </c>
      <c r="E125" s="608"/>
      <c r="F125" s="608"/>
      <c r="G125" s="608"/>
      <c r="H125" s="608">
        <v>44256</v>
      </c>
      <c r="I125" s="854" t="s">
        <v>1557</v>
      </c>
      <c r="J125" s="1093" t="s">
        <v>2251</v>
      </c>
      <c r="K125" s="730" t="s">
        <v>2252</v>
      </c>
      <c r="L125" s="586"/>
    </row>
    <row r="126" spans="1:12" x14ac:dyDescent="0.25">
      <c r="A126" s="29" t="s">
        <v>583</v>
      </c>
      <c r="B126" s="608" t="s">
        <v>26</v>
      </c>
      <c r="C126" s="19" t="s">
        <v>583</v>
      </c>
      <c r="D126" s="685">
        <v>44629</v>
      </c>
      <c r="E126" s="608"/>
      <c r="F126" s="608"/>
      <c r="G126" s="608"/>
      <c r="H126" s="608">
        <v>44256</v>
      </c>
      <c r="I126" s="854" t="s">
        <v>1557</v>
      </c>
      <c r="J126" s="730" t="s">
        <v>616</v>
      </c>
      <c r="K126" s="730" t="s">
        <v>1820</v>
      </c>
      <c r="L126" s="586"/>
    </row>
    <row r="127" spans="1:12" x14ac:dyDescent="0.25">
      <c r="A127" s="29" t="s">
        <v>583</v>
      </c>
      <c r="B127" s="608" t="s">
        <v>26</v>
      </c>
      <c r="C127" s="19" t="s">
        <v>583</v>
      </c>
      <c r="D127" s="685">
        <v>44629</v>
      </c>
      <c r="E127" s="608"/>
      <c r="F127" s="608"/>
      <c r="G127" s="608"/>
      <c r="H127" s="608">
        <v>44256</v>
      </c>
      <c r="I127" s="854" t="s">
        <v>1557</v>
      </c>
      <c r="J127" s="730" t="s">
        <v>617</v>
      </c>
      <c r="K127" s="730" t="s">
        <v>1821</v>
      </c>
      <c r="L127" s="586"/>
    </row>
    <row r="128" spans="1:12" x14ac:dyDescent="0.25">
      <c r="A128" s="940" t="s">
        <v>583</v>
      </c>
      <c r="B128" s="1013" t="s">
        <v>26</v>
      </c>
      <c r="C128" s="941" t="s">
        <v>583</v>
      </c>
      <c r="D128" s="1013">
        <v>44629</v>
      </c>
      <c r="E128" s="608"/>
      <c r="F128" s="608"/>
      <c r="G128" s="608"/>
      <c r="H128" s="1013">
        <v>44256</v>
      </c>
      <c r="I128" s="861" t="s">
        <v>1556</v>
      </c>
      <c r="J128" s="1047" t="s">
        <v>618</v>
      </c>
      <c r="K128" s="1047" t="s">
        <v>1822</v>
      </c>
      <c r="L128" s="858"/>
    </row>
    <row r="129" spans="1:12" x14ac:dyDescent="0.25">
      <c r="A129" s="29" t="s">
        <v>583</v>
      </c>
      <c r="B129" s="608" t="s">
        <v>26</v>
      </c>
      <c r="C129" s="19" t="s">
        <v>583</v>
      </c>
      <c r="D129" s="685">
        <v>44932</v>
      </c>
      <c r="E129" s="608"/>
      <c r="F129" s="608"/>
      <c r="G129" s="608"/>
      <c r="H129" s="608">
        <v>44256</v>
      </c>
      <c r="I129" s="854" t="s">
        <v>1557</v>
      </c>
      <c r="J129" s="1093" t="s">
        <v>2254</v>
      </c>
      <c r="K129" s="730" t="s">
        <v>2255</v>
      </c>
      <c r="L129" s="586"/>
    </row>
    <row r="130" spans="1:12" x14ac:dyDescent="0.25">
      <c r="A130" s="940" t="s">
        <v>583</v>
      </c>
      <c r="B130" s="1013" t="s">
        <v>26</v>
      </c>
      <c r="C130" s="941" t="s">
        <v>583</v>
      </c>
      <c r="D130" s="1013">
        <v>44629</v>
      </c>
      <c r="E130" s="608"/>
      <c r="F130" s="608"/>
      <c r="G130" s="608"/>
      <c r="H130" s="1013">
        <v>44202</v>
      </c>
      <c r="I130" s="861" t="s">
        <v>1556</v>
      </c>
      <c r="J130" s="1047" t="s">
        <v>619</v>
      </c>
      <c r="K130" s="1047" t="s">
        <v>1823</v>
      </c>
      <c r="L130" s="586"/>
    </row>
    <row r="131" spans="1:12" x14ac:dyDescent="0.25">
      <c r="A131" s="29" t="s">
        <v>583</v>
      </c>
      <c r="B131" s="608" t="s">
        <v>26</v>
      </c>
      <c r="C131" s="19" t="s">
        <v>583</v>
      </c>
      <c r="D131" s="685">
        <v>44932</v>
      </c>
      <c r="E131" s="608"/>
      <c r="F131" s="608"/>
      <c r="G131" s="608"/>
      <c r="H131" s="608">
        <v>44889</v>
      </c>
      <c r="I131" s="854" t="s">
        <v>1557</v>
      </c>
      <c r="J131" s="730" t="s">
        <v>619</v>
      </c>
      <c r="K131" s="730" t="s">
        <v>2245</v>
      </c>
      <c r="L131" s="586"/>
    </row>
    <row r="132" spans="1:12" x14ac:dyDescent="0.25">
      <c r="A132" s="940" t="s">
        <v>583</v>
      </c>
      <c r="B132" s="929" t="s">
        <v>26</v>
      </c>
      <c r="C132" s="941" t="s">
        <v>583</v>
      </c>
      <c r="D132" s="1013">
        <v>44629</v>
      </c>
      <c r="E132" s="608"/>
      <c r="F132" s="608"/>
      <c r="G132" s="608"/>
      <c r="H132" s="1013">
        <v>43994</v>
      </c>
      <c r="I132" s="861" t="s">
        <v>1556</v>
      </c>
      <c r="J132" s="1047" t="s">
        <v>620</v>
      </c>
      <c r="K132" s="1047" t="s">
        <v>1319</v>
      </c>
      <c r="L132" s="586"/>
    </row>
    <row r="133" spans="1:12" x14ac:dyDescent="0.25">
      <c r="A133" s="29" t="s">
        <v>583</v>
      </c>
      <c r="B133" s="608" t="s">
        <v>26</v>
      </c>
      <c r="C133" s="19" t="s">
        <v>583</v>
      </c>
      <c r="D133" s="685">
        <v>44932</v>
      </c>
      <c r="E133" s="608"/>
      <c r="F133" s="608"/>
      <c r="G133" s="608"/>
      <c r="H133" s="608">
        <v>44889</v>
      </c>
      <c r="I133" s="854" t="s">
        <v>1557</v>
      </c>
      <c r="J133" s="730" t="s">
        <v>620</v>
      </c>
      <c r="K133" s="730" t="s">
        <v>2242</v>
      </c>
      <c r="L133" s="586"/>
    </row>
    <row r="134" spans="1:12" x14ac:dyDescent="0.25">
      <c r="A134" s="29" t="s">
        <v>583</v>
      </c>
      <c r="B134" s="608" t="s">
        <v>26</v>
      </c>
      <c r="C134" s="19" t="s">
        <v>583</v>
      </c>
      <c r="D134" s="685">
        <v>44629</v>
      </c>
      <c r="E134" s="608"/>
      <c r="F134" s="608"/>
      <c r="G134" s="608"/>
      <c r="H134" s="608">
        <v>44256</v>
      </c>
      <c r="I134" s="854" t="s">
        <v>1557</v>
      </c>
      <c r="J134" s="730" t="s">
        <v>621</v>
      </c>
      <c r="K134" s="730" t="s">
        <v>1824</v>
      </c>
      <c r="L134" s="586"/>
    </row>
    <row r="135" spans="1:12" x14ac:dyDescent="0.25">
      <c r="A135" s="940" t="s">
        <v>583</v>
      </c>
      <c r="B135" s="1013" t="s">
        <v>26</v>
      </c>
      <c r="C135" s="941" t="s">
        <v>583</v>
      </c>
      <c r="D135" s="1013">
        <v>44629</v>
      </c>
      <c r="E135" s="608"/>
      <c r="F135" s="608"/>
      <c r="G135" s="608"/>
      <c r="H135" s="1013">
        <v>44256</v>
      </c>
      <c r="I135" s="861" t="s">
        <v>1556</v>
      </c>
      <c r="J135" s="1047" t="s">
        <v>622</v>
      </c>
      <c r="K135" s="1047" t="s">
        <v>1825</v>
      </c>
      <c r="L135" s="586"/>
    </row>
    <row r="136" spans="1:12" x14ac:dyDescent="0.25">
      <c r="A136" s="29" t="s">
        <v>583</v>
      </c>
      <c r="B136" s="608" t="s">
        <v>26</v>
      </c>
      <c r="C136" s="19" t="s">
        <v>583</v>
      </c>
      <c r="D136" s="685">
        <v>44932</v>
      </c>
      <c r="E136" s="608"/>
      <c r="F136" s="608"/>
      <c r="G136" s="608"/>
      <c r="H136" s="608">
        <v>44256</v>
      </c>
      <c r="I136" s="854" t="s">
        <v>1557</v>
      </c>
      <c r="J136" s="730" t="s">
        <v>622</v>
      </c>
      <c r="K136" s="730" t="s">
        <v>1825</v>
      </c>
      <c r="L136" s="586"/>
    </row>
    <row r="137" spans="1:12" x14ac:dyDescent="0.25">
      <c r="A137" s="940" t="s">
        <v>583</v>
      </c>
      <c r="B137" s="1013" t="s">
        <v>26</v>
      </c>
      <c r="C137" s="941" t="s">
        <v>583</v>
      </c>
      <c r="D137" s="1013">
        <v>44629</v>
      </c>
      <c r="E137" s="608"/>
      <c r="F137" s="608"/>
      <c r="G137" s="608"/>
      <c r="H137" s="1013">
        <v>44057</v>
      </c>
      <c r="I137" s="861" t="s">
        <v>1556</v>
      </c>
      <c r="J137" s="1047" t="s">
        <v>1289</v>
      </c>
      <c r="K137" s="1047" t="s">
        <v>1290</v>
      </c>
      <c r="L137" s="586"/>
    </row>
    <row r="138" spans="1:12" x14ac:dyDescent="0.25">
      <c r="A138" s="29" t="s">
        <v>583</v>
      </c>
      <c r="B138" s="608" t="s">
        <v>26</v>
      </c>
      <c r="C138" s="19" t="s">
        <v>583</v>
      </c>
      <c r="D138" s="685">
        <v>44932</v>
      </c>
      <c r="E138" s="608"/>
      <c r="F138" s="608"/>
      <c r="G138" s="608"/>
      <c r="H138" s="608">
        <v>44264</v>
      </c>
      <c r="I138" s="854" t="s">
        <v>1557</v>
      </c>
      <c r="J138" s="730" t="s">
        <v>1289</v>
      </c>
      <c r="K138" s="730" t="s">
        <v>2468</v>
      </c>
      <c r="L138" s="586"/>
    </row>
    <row r="139" spans="1:12" x14ac:dyDescent="0.25">
      <c r="A139" s="29" t="s">
        <v>583</v>
      </c>
      <c r="B139" s="608" t="s">
        <v>26</v>
      </c>
      <c r="C139" s="19" t="s">
        <v>583</v>
      </c>
      <c r="D139" s="685">
        <v>44932</v>
      </c>
      <c r="E139" s="608"/>
      <c r="F139" s="608"/>
      <c r="G139" s="608"/>
      <c r="H139" s="608">
        <v>44264</v>
      </c>
      <c r="I139" s="854" t="s">
        <v>1557</v>
      </c>
      <c r="J139" s="1093" t="s">
        <v>2243</v>
      </c>
      <c r="K139" s="730" t="s">
        <v>2244</v>
      </c>
      <c r="L139" s="586"/>
    </row>
    <row r="140" spans="1:12" x14ac:dyDescent="0.25">
      <c r="A140" s="29" t="s">
        <v>583</v>
      </c>
      <c r="B140" s="608" t="s">
        <v>26</v>
      </c>
      <c r="C140" s="19" t="s">
        <v>583</v>
      </c>
      <c r="D140" s="685">
        <v>44629</v>
      </c>
      <c r="E140" s="608"/>
      <c r="F140" s="608"/>
      <c r="G140" s="608"/>
      <c r="H140" s="608">
        <v>44062</v>
      </c>
      <c r="I140" s="854" t="s">
        <v>1557</v>
      </c>
      <c r="J140" s="730" t="s">
        <v>1291</v>
      </c>
      <c r="K140" s="730" t="s">
        <v>2469</v>
      </c>
      <c r="L140" s="586"/>
    </row>
    <row r="141" spans="1:12" x14ac:dyDescent="0.25">
      <c r="A141" s="940" t="s">
        <v>583</v>
      </c>
      <c r="B141" s="1013" t="s">
        <v>26</v>
      </c>
      <c r="C141" s="941" t="s">
        <v>583</v>
      </c>
      <c r="D141" s="1013">
        <v>44629</v>
      </c>
      <c r="E141" s="608"/>
      <c r="F141" s="608"/>
      <c r="G141" s="608"/>
      <c r="H141" s="1013">
        <v>44264</v>
      </c>
      <c r="I141" s="861" t="s">
        <v>1556</v>
      </c>
      <c r="J141" s="1047" t="s">
        <v>1828</v>
      </c>
      <c r="K141" s="1047" t="s">
        <v>1826</v>
      </c>
      <c r="L141" s="586"/>
    </row>
    <row r="142" spans="1:12" x14ac:dyDescent="0.25">
      <c r="A142" s="29" t="s">
        <v>583</v>
      </c>
      <c r="B142" s="608" t="s">
        <v>26</v>
      </c>
      <c r="C142" s="19" t="s">
        <v>583</v>
      </c>
      <c r="D142" s="685">
        <v>44932</v>
      </c>
      <c r="E142" s="608"/>
      <c r="F142" s="608"/>
      <c r="G142" s="608"/>
      <c r="H142" s="608">
        <v>44264</v>
      </c>
      <c r="I142" s="854" t="s">
        <v>1557</v>
      </c>
      <c r="J142" s="730" t="s">
        <v>1828</v>
      </c>
      <c r="K142" s="730" t="s">
        <v>2470</v>
      </c>
      <c r="L142" s="586"/>
    </row>
    <row r="143" spans="1:12" x14ac:dyDescent="0.25">
      <c r="A143" s="940" t="s">
        <v>583</v>
      </c>
      <c r="B143" s="1013" t="s">
        <v>26</v>
      </c>
      <c r="C143" s="941" t="s">
        <v>583</v>
      </c>
      <c r="D143" s="1013">
        <v>44629</v>
      </c>
      <c r="E143" s="608"/>
      <c r="F143" s="608"/>
      <c r="G143" s="608"/>
      <c r="H143" s="1013">
        <v>44063</v>
      </c>
      <c r="I143" s="861" t="s">
        <v>1556</v>
      </c>
      <c r="J143" s="1047" t="s">
        <v>1818</v>
      </c>
      <c r="K143" s="1047" t="s">
        <v>1827</v>
      </c>
      <c r="L143" s="586"/>
    </row>
    <row r="144" spans="1:12" x14ac:dyDescent="0.25">
      <c r="A144" s="29" t="s">
        <v>583</v>
      </c>
      <c r="B144" s="608" t="s">
        <v>26</v>
      </c>
      <c r="C144" s="19" t="s">
        <v>583</v>
      </c>
      <c r="D144" s="685">
        <v>44932</v>
      </c>
      <c r="E144" s="608"/>
      <c r="F144" s="608"/>
      <c r="G144" s="608"/>
      <c r="H144" s="608">
        <v>44063</v>
      </c>
      <c r="I144" s="854" t="s">
        <v>1557</v>
      </c>
      <c r="J144" s="730" t="s">
        <v>2253</v>
      </c>
      <c r="K144" s="730" t="s">
        <v>2471</v>
      </c>
      <c r="L144" s="586"/>
    </row>
    <row r="145" spans="1:12" x14ac:dyDescent="0.25">
      <c r="A145" s="29" t="s">
        <v>583</v>
      </c>
      <c r="B145" s="608" t="s">
        <v>26</v>
      </c>
      <c r="C145" s="19" t="s">
        <v>583</v>
      </c>
      <c r="D145" s="685">
        <v>44932</v>
      </c>
      <c r="E145" s="608"/>
      <c r="F145" s="608"/>
      <c r="G145" s="608"/>
      <c r="H145" s="608">
        <v>44809</v>
      </c>
      <c r="I145" s="854" t="s">
        <v>1557</v>
      </c>
      <c r="J145" s="1093" t="s">
        <v>2180</v>
      </c>
      <c r="K145" s="730" t="s">
        <v>2181</v>
      </c>
      <c r="L145" s="586"/>
    </row>
    <row r="146" spans="1:12" x14ac:dyDescent="0.25">
      <c r="A146" s="29" t="s">
        <v>583</v>
      </c>
      <c r="B146" s="608" t="s">
        <v>26</v>
      </c>
      <c r="C146" s="19" t="s">
        <v>583</v>
      </c>
      <c r="D146" s="685">
        <v>44932</v>
      </c>
      <c r="E146" s="608"/>
      <c r="F146" s="608"/>
      <c r="G146" s="608"/>
      <c r="H146" s="608">
        <v>44809</v>
      </c>
      <c r="I146" s="854" t="s">
        <v>1557</v>
      </c>
      <c r="J146" s="1093" t="s">
        <v>2182</v>
      </c>
      <c r="K146" s="730" t="s">
        <v>2183</v>
      </c>
      <c r="L146" s="586"/>
    </row>
    <row r="147" spans="1:12" x14ac:dyDescent="0.25">
      <c r="A147" s="29" t="s">
        <v>583</v>
      </c>
      <c r="B147" s="608" t="s">
        <v>26</v>
      </c>
      <c r="C147" s="19" t="s">
        <v>583</v>
      </c>
      <c r="D147" s="685">
        <v>44932</v>
      </c>
      <c r="E147" s="608"/>
      <c r="F147" s="608"/>
      <c r="G147" s="608"/>
      <c r="H147" s="608">
        <v>44809</v>
      </c>
      <c r="I147" s="854" t="s">
        <v>1557</v>
      </c>
      <c r="J147" s="1093" t="s">
        <v>2184</v>
      </c>
      <c r="K147" s="730" t="s">
        <v>2185</v>
      </c>
      <c r="L147" s="586"/>
    </row>
    <row r="148" spans="1:12" x14ac:dyDescent="0.25">
      <c r="A148" s="29" t="s">
        <v>583</v>
      </c>
      <c r="B148" s="608" t="s">
        <v>26</v>
      </c>
      <c r="C148" s="19" t="s">
        <v>583</v>
      </c>
      <c r="D148" s="685">
        <v>44932</v>
      </c>
      <c r="E148" s="608"/>
      <c r="F148" s="608"/>
      <c r="G148" s="608"/>
      <c r="H148" s="608">
        <v>44805</v>
      </c>
      <c r="I148" s="854" t="s">
        <v>1557</v>
      </c>
      <c r="J148" s="1093" t="s">
        <v>2186</v>
      </c>
      <c r="K148" s="730" t="s">
        <v>2187</v>
      </c>
      <c r="L148" s="586"/>
    </row>
    <row r="149" spans="1:12" x14ac:dyDescent="0.25">
      <c r="A149" s="29" t="s">
        <v>583</v>
      </c>
      <c r="B149" s="608" t="s">
        <v>26</v>
      </c>
      <c r="C149" s="19" t="s">
        <v>583</v>
      </c>
      <c r="D149" s="685">
        <v>44932</v>
      </c>
      <c r="E149" s="608"/>
      <c r="F149" s="608"/>
      <c r="G149" s="608"/>
      <c r="H149" s="608">
        <v>44805</v>
      </c>
      <c r="I149" s="854" t="s">
        <v>1557</v>
      </c>
      <c r="J149" s="1093" t="s">
        <v>2188</v>
      </c>
      <c r="K149" s="730" t="s">
        <v>2189</v>
      </c>
      <c r="L149" s="586"/>
    </row>
    <row r="150" spans="1:12" x14ac:dyDescent="0.25">
      <c r="A150" s="29" t="s">
        <v>583</v>
      </c>
      <c r="B150" s="608" t="s">
        <v>26</v>
      </c>
      <c r="C150" s="19" t="s">
        <v>583</v>
      </c>
      <c r="D150" s="685">
        <v>44932</v>
      </c>
      <c r="E150" s="608"/>
      <c r="F150" s="608"/>
      <c r="G150" s="608"/>
      <c r="H150" s="608">
        <v>44805</v>
      </c>
      <c r="I150" s="854" t="s">
        <v>1557</v>
      </c>
      <c r="J150" s="1093" t="s">
        <v>2190</v>
      </c>
      <c r="K150" s="730" t="s">
        <v>2191</v>
      </c>
      <c r="L150" s="586"/>
    </row>
    <row r="151" spans="1:12" x14ac:dyDescent="0.25">
      <c r="A151" s="29" t="s">
        <v>583</v>
      </c>
      <c r="B151" s="608" t="s">
        <v>26</v>
      </c>
      <c r="C151" s="19" t="s">
        <v>583</v>
      </c>
      <c r="D151" s="685">
        <v>44932</v>
      </c>
      <c r="E151" s="608"/>
      <c r="F151" s="608"/>
      <c r="G151" s="608"/>
      <c r="H151" s="608">
        <v>44805</v>
      </c>
      <c r="I151" s="854" t="s">
        <v>1557</v>
      </c>
      <c r="J151" s="1093" t="s">
        <v>2192</v>
      </c>
      <c r="K151" s="730" t="s">
        <v>2193</v>
      </c>
      <c r="L151" s="586"/>
    </row>
    <row r="152" spans="1:12" x14ac:dyDescent="0.25">
      <c r="A152" s="29" t="s">
        <v>583</v>
      </c>
      <c r="B152" s="608" t="s">
        <v>26</v>
      </c>
      <c r="C152" s="19" t="s">
        <v>583</v>
      </c>
      <c r="D152" s="685">
        <v>44932</v>
      </c>
      <c r="E152" s="608"/>
      <c r="F152" s="608"/>
      <c r="G152" s="608"/>
      <c r="H152" s="608">
        <v>44805</v>
      </c>
      <c r="I152" s="854" t="s">
        <v>1557</v>
      </c>
      <c r="J152" s="1093" t="s">
        <v>2194</v>
      </c>
      <c r="K152" s="730" t="s">
        <v>2195</v>
      </c>
      <c r="L152" s="586"/>
    </row>
    <row r="153" spans="1:12" x14ac:dyDescent="0.25">
      <c r="A153" s="29" t="s">
        <v>583</v>
      </c>
      <c r="B153" s="608" t="s">
        <v>26</v>
      </c>
      <c r="C153" s="19" t="s">
        <v>583</v>
      </c>
      <c r="D153" s="685">
        <v>44932</v>
      </c>
      <c r="E153" s="608"/>
      <c r="F153" s="608"/>
      <c r="G153" s="608"/>
      <c r="H153" s="608">
        <v>44805</v>
      </c>
      <c r="I153" s="854" t="s">
        <v>1557</v>
      </c>
      <c r="J153" s="1093" t="s">
        <v>2196</v>
      </c>
      <c r="K153" s="730" t="s">
        <v>2197</v>
      </c>
      <c r="L153" s="586"/>
    </row>
    <row r="154" spans="1:12" x14ac:dyDescent="0.25">
      <c r="A154" s="29" t="s">
        <v>583</v>
      </c>
      <c r="B154" s="608" t="s">
        <v>26</v>
      </c>
      <c r="C154" s="19" t="s">
        <v>583</v>
      </c>
      <c r="D154" s="685">
        <v>44932</v>
      </c>
      <c r="E154" s="608"/>
      <c r="F154" s="608"/>
      <c r="G154" s="608"/>
      <c r="H154" s="608">
        <v>44835</v>
      </c>
      <c r="I154" s="854" t="s">
        <v>1557</v>
      </c>
      <c r="J154" s="1093" t="s">
        <v>2198</v>
      </c>
      <c r="K154" s="730" t="s">
        <v>2199</v>
      </c>
      <c r="L154" s="586"/>
    </row>
    <row r="155" spans="1:12" x14ac:dyDescent="0.25">
      <c r="A155" s="29" t="s">
        <v>583</v>
      </c>
      <c r="B155" s="608" t="s">
        <v>26</v>
      </c>
      <c r="C155" s="19" t="s">
        <v>583</v>
      </c>
      <c r="D155" s="685">
        <v>44932</v>
      </c>
      <c r="E155" s="608"/>
      <c r="F155" s="608"/>
      <c r="G155" s="608"/>
      <c r="H155" s="608">
        <v>44835</v>
      </c>
      <c r="I155" s="854" t="s">
        <v>1557</v>
      </c>
      <c r="J155" s="1093" t="s">
        <v>2200</v>
      </c>
      <c r="K155" s="730" t="s">
        <v>2201</v>
      </c>
      <c r="L155" s="586"/>
    </row>
    <row r="156" spans="1:12" x14ac:dyDescent="0.25">
      <c r="A156" s="29" t="s">
        <v>583</v>
      </c>
      <c r="B156" s="608" t="s">
        <v>26</v>
      </c>
      <c r="C156" s="19" t="s">
        <v>583</v>
      </c>
      <c r="D156" s="685">
        <v>44932</v>
      </c>
      <c r="E156" s="608"/>
      <c r="F156" s="608"/>
      <c r="G156" s="608"/>
      <c r="H156" s="608">
        <v>44805</v>
      </c>
      <c r="I156" s="854" t="s">
        <v>1557</v>
      </c>
      <c r="J156" s="1093" t="s">
        <v>2202</v>
      </c>
      <c r="K156" s="730" t="s">
        <v>2203</v>
      </c>
      <c r="L156" s="586"/>
    </row>
    <row r="157" spans="1:12" x14ac:dyDescent="0.25">
      <c r="A157" s="29" t="s">
        <v>583</v>
      </c>
      <c r="B157" s="608" t="s">
        <v>26</v>
      </c>
      <c r="C157" s="19" t="s">
        <v>583</v>
      </c>
      <c r="D157" s="685">
        <v>44932</v>
      </c>
      <c r="E157" s="608"/>
      <c r="F157" s="608"/>
      <c r="G157" s="608"/>
      <c r="H157" s="608">
        <v>44805</v>
      </c>
      <c r="I157" s="854" t="s">
        <v>1557</v>
      </c>
      <c r="J157" s="1093" t="s">
        <v>2204</v>
      </c>
      <c r="K157" s="730" t="s">
        <v>2205</v>
      </c>
      <c r="L157" s="586"/>
    </row>
    <row r="158" spans="1:12" x14ac:dyDescent="0.25">
      <c r="A158" s="29" t="s">
        <v>583</v>
      </c>
      <c r="B158" s="608" t="s">
        <v>26</v>
      </c>
      <c r="C158" s="19" t="s">
        <v>583</v>
      </c>
      <c r="D158" s="685">
        <v>44932</v>
      </c>
      <c r="E158" s="608"/>
      <c r="F158" s="608"/>
      <c r="G158" s="608"/>
      <c r="H158" s="608">
        <v>44805</v>
      </c>
      <c r="I158" s="854" t="s">
        <v>1557</v>
      </c>
      <c r="J158" s="1093" t="s">
        <v>2206</v>
      </c>
      <c r="K158" s="730" t="s">
        <v>2207</v>
      </c>
      <c r="L158" s="586"/>
    </row>
    <row r="159" spans="1:12" x14ac:dyDescent="0.25">
      <c r="A159" s="29" t="s">
        <v>583</v>
      </c>
      <c r="B159" s="608" t="s">
        <v>26</v>
      </c>
      <c r="C159" s="19" t="s">
        <v>583</v>
      </c>
      <c r="D159" s="685">
        <v>44932</v>
      </c>
      <c r="E159" s="608"/>
      <c r="F159" s="608"/>
      <c r="G159" s="608"/>
      <c r="H159" s="608">
        <v>44805</v>
      </c>
      <c r="I159" s="854" t="s">
        <v>1557</v>
      </c>
      <c r="J159" s="1093" t="s">
        <v>2208</v>
      </c>
      <c r="K159" s="730" t="s">
        <v>2209</v>
      </c>
      <c r="L159" s="586"/>
    </row>
    <row r="160" spans="1:12" x14ac:dyDescent="0.25">
      <c r="A160" s="29" t="s">
        <v>583</v>
      </c>
      <c r="B160" s="608" t="s">
        <v>26</v>
      </c>
      <c r="C160" s="19" t="s">
        <v>583</v>
      </c>
      <c r="D160" s="685">
        <v>44932</v>
      </c>
      <c r="E160" s="608"/>
      <c r="F160" s="608"/>
      <c r="G160" s="608"/>
      <c r="H160" s="608">
        <v>44805</v>
      </c>
      <c r="I160" s="854" t="s">
        <v>1557</v>
      </c>
      <c r="J160" s="1093" t="s">
        <v>2210</v>
      </c>
      <c r="K160" s="730" t="s">
        <v>2211</v>
      </c>
      <c r="L160" s="586"/>
    </row>
    <row r="161" spans="1:12" x14ac:dyDescent="0.25">
      <c r="A161" s="29" t="s">
        <v>583</v>
      </c>
      <c r="B161" s="608" t="s">
        <v>26</v>
      </c>
      <c r="C161" s="19" t="s">
        <v>583</v>
      </c>
      <c r="D161" s="685">
        <v>44932</v>
      </c>
      <c r="E161" s="608"/>
      <c r="F161" s="608"/>
      <c r="G161" s="608"/>
      <c r="H161" s="608">
        <v>44805</v>
      </c>
      <c r="I161" s="854" t="s">
        <v>1557</v>
      </c>
      <c r="J161" s="1093" t="s">
        <v>2212</v>
      </c>
      <c r="K161" s="730" t="s">
        <v>2213</v>
      </c>
      <c r="L161" s="586"/>
    </row>
    <row r="162" spans="1:12" x14ac:dyDescent="0.25">
      <c r="A162" s="29" t="s">
        <v>583</v>
      </c>
      <c r="B162" s="608" t="s">
        <v>26</v>
      </c>
      <c r="C162" s="19" t="s">
        <v>583</v>
      </c>
      <c r="D162" s="685">
        <v>44932</v>
      </c>
      <c r="E162" s="608"/>
      <c r="F162" s="608"/>
      <c r="G162" s="608"/>
      <c r="H162" s="608">
        <v>44805</v>
      </c>
      <c r="I162" s="854" t="s">
        <v>1557</v>
      </c>
      <c r="J162" s="1093" t="s">
        <v>2214</v>
      </c>
      <c r="K162" s="730" t="s">
        <v>2215</v>
      </c>
      <c r="L162" s="586"/>
    </row>
    <row r="163" spans="1:12" x14ac:dyDescent="0.25">
      <c r="A163" s="29" t="s">
        <v>583</v>
      </c>
      <c r="B163" s="608" t="s">
        <v>26</v>
      </c>
      <c r="C163" s="19" t="s">
        <v>583</v>
      </c>
      <c r="D163" s="685">
        <v>44932</v>
      </c>
      <c r="E163" s="608"/>
      <c r="F163" s="608"/>
      <c r="G163" s="608"/>
      <c r="H163" s="608">
        <v>44805</v>
      </c>
      <c r="I163" s="854" t="s">
        <v>1557</v>
      </c>
      <c r="J163" s="1093" t="s">
        <v>2216</v>
      </c>
      <c r="K163" s="730" t="s">
        <v>2217</v>
      </c>
      <c r="L163" s="586"/>
    </row>
    <row r="164" spans="1:12" x14ac:dyDescent="0.25">
      <c r="A164" s="29" t="s">
        <v>583</v>
      </c>
      <c r="B164" s="608" t="s">
        <v>26</v>
      </c>
      <c r="C164" s="19" t="s">
        <v>583</v>
      </c>
      <c r="D164" s="685">
        <v>44932</v>
      </c>
      <c r="E164" s="608"/>
      <c r="F164" s="608"/>
      <c r="G164" s="608"/>
      <c r="H164" s="608">
        <v>44805</v>
      </c>
      <c r="I164" s="854" t="s">
        <v>1557</v>
      </c>
      <c r="J164" s="1093" t="s">
        <v>2218</v>
      </c>
      <c r="K164" s="730" t="s">
        <v>2219</v>
      </c>
      <c r="L164" s="586"/>
    </row>
    <row r="165" spans="1:12" x14ac:dyDescent="0.25">
      <c r="A165" s="29" t="s">
        <v>583</v>
      </c>
      <c r="B165" s="608" t="s">
        <v>26</v>
      </c>
      <c r="C165" s="19" t="s">
        <v>583</v>
      </c>
      <c r="D165" s="685">
        <v>44932</v>
      </c>
      <c r="E165" s="608"/>
      <c r="F165" s="608"/>
      <c r="G165" s="608"/>
      <c r="H165" s="608">
        <v>44805</v>
      </c>
      <c r="I165" s="854" t="s">
        <v>1557</v>
      </c>
      <c r="J165" s="1093" t="s">
        <v>2220</v>
      </c>
      <c r="K165" s="730" t="s">
        <v>2221</v>
      </c>
      <c r="L165" s="586"/>
    </row>
    <row r="166" spans="1:12" x14ac:dyDescent="0.25">
      <c r="A166" s="29" t="s">
        <v>583</v>
      </c>
      <c r="B166" s="608" t="s">
        <v>26</v>
      </c>
      <c r="C166" s="19" t="s">
        <v>583</v>
      </c>
      <c r="D166" s="685">
        <v>44932</v>
      </c>
      <c r="E166" s="608"/>
      <c r="F166" s="608"/>
      <c r="G166" s="608"/>
      <c r="H166" s="608">
        <v>44805</v>
      </c>
      <c r="I166" s="854" t="s">
        <v>1557</v>
      </c>
      <c r="J166" s="1093" t="s">
        <v>2222</v>
      </c>
      <c r="K166" s="730" t="s">
        <v>2223</v>
      </c>
      <c r="L166" s="586"/>
    </row>
    <row r="167" spans="1:12" x14ac:dyDescent="0.25">
      <c r="A167" s="29" t="s">
        <v>583</v>
      </c>
      <c r="B167" s="608" t="s">
        <v>26</v>
      </c>
      <c r="C167" s="19" t="s">
        <v>583</v>
      </c>
      <c r="D167" s="685">
        <v>44932</v>
      </c>
      <c r="E167" s="608"/>
      <c r="F167" s="608"/>
      <c r="G167" s="608"/>
      <c r="H167" s="608">
        <v>44805</v>
      </c>
      <c r="I167" s="854" t="s">
        <v>1557</v>
      </c>
      <c r="J167" s="1093" t="s">
        <v>2224</v>
      </c>
      <c r="K167" s="730" t="s">
        <v>2225</v>
      </c>
      <c r="L167" s="586"/>
    </row>
    <row r="168" spans="1:12" x14ac:dyDescent="0.25">
      <c r="A168" s="29" t="s">
        <v>583</v>
      </c>
      <c r="B168" s="608" t="s">
        <v>26</v>
      </c>
      <c r="C168" s="19" t="s">
        <v>583</v>
      </c>
      <c r="D168" s="685">
        <v>44932</v>
      </c>
      <c r="E168" s="608"/>
      <c r="F168" s="608"/>
      <c r="G168" s="608"/>
      <c r="H168" s="608">
        <v>44805</v>
      </c>
      <c r="I168" s="854" t="s">
        <v>1557</v>
      </c>
      <c r="J168" s="1093" t="s">
        <v>2226</v>
      </c>
      <c r="K168" s="730" t="s">
        <v>2227</v>
      </c>
      <c r="L168" s="586"/>
    </row>
    <row r="169" spans="1:12" x14ac:dyDescent="0.25">
      <c r="A169" s="29" t="s">
        <v>583</v>
      </c>
      <c r="B169" s="608" t="s">
        <v>26</v>
      </c>
      <c r="C169" s="19" t="s">
        <v>583</v>
      </c>
      <c r="D169" s="685">
        <v>44932</v>
      </c>
      <c r="E169" s="608"/>
      <c r="F169" s="608"/>
      <c r="G169" s="608"/>
      <c r="H169" s="608">
        <v>44713</v>
      </c>
      <c r="I169" s="854" t="s">
        <v>1557</v>
      </c>
      <c r="J169" s="1093" t="s">
        <v>2228</v>
      </c>
      <c r="K169" s="1093" t="s">
        <v>2230</v>
      </c>
      <c r="L169" s="586"/>
    </row>
    <row r="170" spans="1:12" x14ac:dyDescent="0.25">
      <c r="A170" s="29" t="s">
        <v>583</v>
      </c>
      <c r="B170" s="608" t="s">
        <v>26</v>
      </c>
      <c r="C170" s="19" t="s">
        <v>583</v>
      </c>
      <c r="D170" s="685">
        <v>44932</v>
      </c>
      <c r="E170" s="608"/>
      <c r="F170" s="608"/>
      <c r="G170" s="608"/>
      <c r="H170" s="608">
        <v>44713</v>
      </c>
      <c r="I170" s="854" t="s">
        <v>1557</v>
      </c>
      <c r="J170" s="1093" t="s">
        <v>2229</v>
      </c>
      <c r="K170" s="1093" t="s">
        <v>2231</v>
      </c>
      <c r="L170" s="586"/>
    </row>
    <row r="171" spans="1:12" x14ac:dyDescent="0.25">
      <c r="A171" s="29" t="s">
        <v>583</v>
      </c>
      <c r="B171" s="608" t="s">
        <v>26</v>
      </c>
      <c r="C171" s="19" t="s">
        <v>583</v>
      </c>
      <c r="D171" s="685">
        <v>44932</v>
      </c>
      <c r="E171" s="608"/>
      <c r="F171" s="608"/>
      <c r="G171" s="608"/>
      <c r="H171" s="608">
        <v>44713</v>
      </c>
      <c r="I171" s="854" t="s">
        <v>1557</v>
      </c>
      <c r="J171" s="1093" t="s">
        <v>2232</v>
      </c>
      <c r="K171" s="1093" t="s">
        <v>2233</v>
      </c>
      <c r="L171" s="586"/>
    </row>
    <row r="172" spans="1:12" x14ac:dyDescent="0.25">
      <c r="A172" s="29" t="s">
        <v>583</v>
      </c>
      <c r="B172" s="608" t="s">
        <v>26</v>
      </c>
      <c r="C172" s="19" t="s">
        <v>583</v>
      </c>
      <c r="D172" s="685">
        <v>44932</v>
      </c>
      <c r="E172" s="608"/>
      <c r="F172" s="608"/>
      <c r="G172" s="608"/>
      <c r="H172" s="608">
        <v>44713</v>
      </c>
      <c r="I172" s="854" t="s">
        <v>1557</v>
      </c>
      <c r="J172" s="1093" t="s">
        <v>2234</v>
      </c>
      <c r="K172" s="1093" t="s">
        <v>2235</v>
      </c>
      <c r="L172" s="586"/>
    </row>
    <row r="173" spans="1:12" x14ac:dyDescent="0.25">
      <c r="A173" s="29" t="s">
        <v>583</v>
      </c>
      <c r="B173" s="608" t="s">
        <v>26</v>
      </c>
      <c r="C173" s="19" t="s">
        <v>583</v>
      </c>
      <c r="D173" s="685">
        <v>44932</v>
      </c>
      <c r="E173" s="608"/>
      <c r="F173" s="608"/>
      <c r="G173" s="608"/>
      <c r="H173" s="608">
        <v>44805</v>
      </c>
      <c r="I173" s="854" t="s">
        <v>1557</v>
      </c>
      <c r="J173" s="1093" t="s">
        <v>2236</v>
      </c>
      <c r="K173" s="1093" t="s">
        <v>2237</v>
      </c>
      <c r="L173" s="586"/>
    </row>
    <row r="174" spans="1:12" x14ac:dyDescent="0.25">
      <c r="A174" s="29" t="s">
        <v>583</v>
      </c>
      <c r="B174" s="608" t="s">
        <v>26</v>
      </c>
      <c r="C174" s="19" t="s">
        <v>583</v>
      </c>
      <c r="D174" s="685">
        <v>44932</v>
      </c>
      <c r="E174" s="608"/>
      <c r="F174" s="608"/>
      <c r="G174" s="608"/>
      <c r="H174" s="608">
        <v>44805</v>
      </c>
      <c r="I174" s="854" t="s">
        <v>1557</v>
      </c>
      <c r="J174" s="1093" t="s">
        <v>2238</v>
      </c>
      <c r="K174" s="1093" t="s">
        <v>2239</v>
      </c>
      <c r="L174" s="586"/>
    </row>
    <row r="175" spans="1:12" x14ac:dyDescent="0.25">
      <c r="A175" s="29" t="s">
        <v>583</v>
      </c>
      <c r="B175" s="608" t="s">
        <v>26</v>
      </c>
      <c r="C175" s="19" t="s">
        <v>583</v>
      </c>
      <c r="D175" s="685">
        <v>44932</v>
      </c>
      <c r="E175" s="608"/>
      <c r="F175" s="608"/>
      <c r="G175" s="608"/>
      <c r="H175" s="608">
        <v>44805</v>
      </c>
      <c r="I175" s="854" t="s">
        <v>1557</v>
      </c>
      <c r="J175" s="1093" t="s">
        <v>2240</v>
      </c>
      <c r="K175" s="1093" t="s">
        <v>2241</v>
      </c>
      <c r="L175" s="586"/>
    </row>
    <row r="176" spans="1:12" x14ac:dyDescent="0.25">
      <c r="A176" s="29" t="s">
        <v>583</v>
      </c>
      <c r="B176" s="608" t="s">
        <v>26</v>
      </c>
      <c r="C176" s="19" t="s">
        <v>583</v>
      </c>
      <c r="D176" s="685">
        <v>44932</v>
      </c>
      <c r="E176" s="608"/>
      <c r="F176" s="608"/>
      <c r="G176" s="608"/>
      <c r="H176" s="608">
        <v>43916</v>
      </c>
      <c r="I176" s="854" t="s">
        <v>1557</v>
      </c>
      <c r="J176" s="1093" t="s">
        <v>2247</v>
      </c>
      <c r="K176" s="1093" t="s">
        <v>2248</v>
      </c>
      <c r="L176" s="586"/>
    </row>
    <row r="177" spans="1:12" x14ac:dyDescent="0.25">
      <c r="A177" s="29" t="s">
        <v>583</v>
      </c>
      <c r="B177" s="608" t="s">
        <v>26</v>
      </c>
      <c r="C177" s="19" t="s">
        <v>583</v>
      </c>
      <c r="D177" s="685">
        <v>44932</v>
      </c>
      <c r="E177" s="608"/>
      <c r="F177" s="608"/>
      <c r="G177" s="608"/>
      <c r="H177" s="608">
        <v>44805</v>
      </c>
      <c r="I177" s="854" t="s">
        <v>1557</v>
      </c>
      <c r="J177" s="1093" t="s">
        <v>2256</v>
      </c>
      <c r="K177" s="1093" t="s">
        <v>2257</v>
      </c>
      <c r="L177" s="586"/>
    </row>
    <row r="178" spans="1:12" x14ac:dyDescent="0.25">
      <c r="A178" s="29" t="s">
        <v>583</v>
      </c>
      <c r="B178" s="608" t="s">
        <v>26</v>
      </c>
      <c r="C178" s="19" t="s">
        <v>583</v>
      </c>
      <c r="D178" s="685">
        <v>44932</v>
      </c>
      <c r="E178" s="608"/>
      <c r="F178" s="608"/>
      <c r="G178" s="608"/>
      <c r="H178" s="608">
        <v>44805</v>
      </c>
      <c r="I178" s="854" t="s">
        <v>1557</v>
      </c>
      <c r="J178" s="1093" t="s">
        <v>2472</v>
      </c>
      <c r="K178" s="1093" t="s">
        <v>2258</v>
      </c>
      <c r="L178" s="586"/>
    </row>
    <row r="179" spans="1:12" x14ac:dyDescent="0.25">
      <c r="A179" s="29" t="s">
        <v>583</v>
      </c>
      <c r="B179" s="608" t="s">
        <v>26</v>
      </c>
      <c r="C179" s="19" t="s">
        <v>583</v>
      </c>
      <c r="D179" s="685">
        <v>44932</v>
      </c>
      <c r="E179" s="608"/>
      <c r="F179" s="608"/>
      <c r="G179" s="608"/>
      <c r="H179" s="608">
        <v>44892</v>
      </c>
      <c r="I179" s="854" t="s">
        <v>1557</v>
      </c>
      <c r="J179" s="1093" t="s">
        <v>2259</v>
      </c>
      <c r="K179" s="1093" t="s">
        <v>2260</v>
      </c>
      <c r="L179" s="586"/>
    </row>
    <row r="180" spans="1:12" x14ac:dyDescent="0.25">
      <c r="A180" s="29" t="s">
        <v>583</v>
      </c>
      <c r="B180" s="608" t="s">
        <v>26</v>
      </c>
      <c r="C180" s="19" t="s">
        <v>583</v>
      </c>
      <c r="D180" s="685">
        <v>44932</v>
      </c>
      <c r="E180" s="608"/>
      <c r="F180" s="608"/>
      <c r="G180" s="608"/>
      <c r="H180" s="608">
        <v>44892</v>
      </c>
      <c r="I180" s="854" t="s">
        <v>1557</v>
      </c>
      <c r="J180" s="1093" t="s">
        <v>2261</v>
      </c>
      <c r="K180" s="1093" t="s">
        <v>2262</v>
      </c>
      <c r="L180" s="586"/>
    </row>
    <row r="181" spans="1:12" x14ac:dyDescent="0.25">
      <c r="A181" s="29" t="s">
        <v>583</v>
      </c>
      <c r="B181" s="608" t="s">
        <v>26</v>
      </c>
      <c r="C181" s="19" t="s">
        <v>583</v>
      </c>
      <c r="D181" s="685">
        <v>44932</v>
      </c>
      <c r="E181" s="608"/>
      <c r="F181" s="608"/>
      <c r="G181" s="608"/>
      <c r="H181" s="608">
        <v>44892</v>
      </c>
      <c r="I181" s="854" t="s">
        <v>1557</v>
      </c>
      <c r="J181" s="1093" t="s">
        <v>2263</v>
      </c>
      <c r="K181" s="1093" t="s">
        <v>2264</v>
      </c>
      <c r="L181" s="586"/>
    </row>
    <row r="182" spans="1:12" x14ac:dyDescent="0.25">
      <c r="A182" s="29" t="s">
        <v>583</v>
      </c>
      <c r="B182" s="608" t="s">
        <v>26</v>
      </c>
      <c r="C182" s="19" t="s">
        <v>583</v>
      </c>
      <c r="D182" s="685">
        <v>44932</v>
      </c>
      <c r="E182" s="608"/>
      <c r="F182" s="608"/>
      <c r="G182" s="608"/>
      <c r="H182" s="608">
        <v>44892</v>
      </c>
      <c r="I182" s="854" t="s">
        <v>1557</v>
      </c>
      <c r="J182" s="1093" t="s">
        <v>2265</v>
      </c>
      <c r="K182" s="1093" t="s">
        <v>2266</v>
      </c>
      <c r="L182" s="586"/>
    </row>
    <row r="183" spans="1:12" x14ac:dyDescent="0.25">
      <c r="A183" s="29" t="s">
        <v>583</v>
      </c>
      <c r="B183" s="608" t="s">
        <v>26</v>
      </c>
      <c r="C183" s="19" t="s">
        <v>583</v>
      </c>
      <c r="D183" s="685">
        <v>44932</v>
      </c>
      <c r="E183" s="608"/>
      <c r="F183" s="608"/>
      <c r="G183" s="608"/>
      <c r="H183" s="608">
        <v>44892</v>
      </c>
      <c r="I183" s="854" t="s">
        <v>1557</v>
      </c>
      <c r="J183" s="1093" t="s">
        <v>2267</v>
      </c>
      <c r="K183" s="1093" t="s">
        <v>2268</v>
      </c>
      <c r="L183" s="586"/>
    </row>
    <row r="184" spans="1:12" x14ac:dyDescent="0.25">
      <c r="A184" s="29" t="s">
        <v>583</v>
      </c>
      <c r="B184" s="608" t="s">
        <v>26</v>
      </c>
      <c r="C184" s="19" t="s">
        <v>583</v>
      </c>
      <c r="D184" s="685">
        <v>44932</v>
      </c>
      <c r="E184" s="608"/>
      <c r="F184" s="608"/>
      <c r="G184" s="608"/>
      <c r="H184" s="608">
        <v>44891</v>
      </c>
      <c r="I184" s="854" t="s">
        <v>1557</v>
      </c>
      <c r="J184" s="1093" t="s">
        <v>2269</v>
      </c>
      <c r="K184" s="1093" t="s">
        <v>2270</v>
      </c>
      <c r="L184" s="586"/>
    </row>
    <row r="185" spans="1:12" x14ac:dyDescent="0.25">
      <c r="A185" s="29" t="s">
        <v>583</v>
      </c>
      <c r="B185" s="608" t="s">
        <v>26</v>
      </c>
      <c r="C185" s="19" t="s">
        <v>583</v>
      </c>
      <c r="D185" s="685">
        <v>44932</v>
      </c>
      <c r="E185" s="608"/>
      <c r="F185" s="608"/>
      <c r="G185" s="608"/>
      <c r="H185" s="608">
        <v>44891</v>
      </c>
      <c r="I185" s="854" t="s">
        <v>1557</v>
      </c>
      <c r="J185" s="1093" t="s">
        <v>2271</v>
      </c>
      <c r="K185" s="1093" t="s">
        <v>2272</v>
      </c>
      <c r="L185" s="586"/>
    </row>
    <row r="186" spans="1:12" x14ac:dyDescent="0.25">
      <c r="A186" s="29" t="s">
        <v>583</v>
      </c>
      <c r="B186" s="608" t="s">
        <v>26</v>
      </c>
      <c r="C186" s="19" t="s">
        <v>583</v>
      </c>
      <c r="D186" s="685">
        <v>44932</v>
      </c>
      <c r="E186" s="608"/>
      <c r="F186" s="608"/>
      <c r="G186" s="608"/>
      <c r="H186" s="608">
        <v>44892</v>
      </c>
      <c r="I186" s="854" t="s">
        <v>1557</v>
      </c>
      <c r="J186" s="1093" t="s">
        <v>2273</v>
      </c>
      <c r="K186" s="1093" t="s">
        <v>2274</v>
      </c>
      <c r="L186" s="586"/>
    </row>
    <row r="187" spans="1:12" x14ac:dyDescent="0.25">
      <c r="A187" s="29" t="s">
        <v>583</v>
      </c>
      <c r="B187" s="608" t="s">
        <v>26</v>
      </c>
      <c r="C187" s="19" t="s">
        <v>583</v>
      </c>
      <c r="D187" s="685">
        <v>44932</v>
      </c>
      <c r="E187" s="608"/>
      <c r="F187" s="608"/>
      <c r="G187" s="608"/>
      <c r="H187" s="608">
        <v>44892</v>
      </c>
      <c r="I187" s="854" t="s">
        <v>1557</v>
      </c>
      <c r="J187" s="1093" t="s">
        <v>2275</v>
      </c>
      <c r="K187" s="1093" t="s">
        <v>2276</v>
      </c>
      <c r="L187" s="586"/>
    </row>
    <row r="188" spans="1:12" x14ac:dyDescent="0.25">
      <c r="A188" s="29"/>
      <c r="B188" s="608"/>
      <c r="C188" s="19"/>
      <c r="D188" s="608"/>
      <c r="E188" s="608"/>
      <c r="F188" s="608"/>
      <c r="G188" s="608"/>
      <c r="H188" s="608"/>
      <c r="I188" s="608"/>
      <c r="J188" s="730"/>
      <c r="K188" s="730"/>
      <c r="L188" s="586"/>
    </row>
    <row r="189" spans="1:12" ht="13" x14ac:dyDescent="0.25">
      <c r="A189" s="592" t="s">
        <v>623</v>
      </c>
      <c r="B189" s="589"/>
      <c r="C189" s="611"/>
      <c r="D189" s="607"/>
      <c r="E189" s="607"/>
      <c r="F189" s="607"/>
      <c r="G189" s="607"/>
      <c r="H189" s="607"/>
      <c r="I189" s="607"/>
      <c r="J189" s="591"/>
      <c r="K189" s="591"/>
      <c r="L189" s="593"/>
    </row>
    <row r="190" spans="1:12" x14ac:dyDescent="0.25">
      <c r="A190" s="29"/>
      <c r="B190" s="608"/>
      <c r="C190" s="19"/>
      <c r="D190" s="608"/>
      <c r="E190" s="608"/>
      <c r="F190" s="608"/>
      <c r="G190" s="608"/>
      <c r="H190" s="608"/>
      <c r="I190" s="608"/>
      <c r="J190" s="18"/>
      <c r="K190" s="18"/>
      <c r="L190" s="586"/>
    </row>
    <row r="191" spans="1:12" x14ac:dyDescent="0.25">
      <c r="A191" s="940" t="s">
        <v>583</v>
      </c>
      <c r="B191" s="1013" t="s">
        <v>55</v>
      </c>
      <c r="C191" s="941" t="s">
        <v>583</v>
      </c>
      <c r="D191" s="929">
        <v>44935</v>
      </c>
      <c r="E191" s="608"/>
      <c r="F191" s="608"/>
      <c r="G191" s="608"/>
      <c r="H191" s="1013">
        <v>44256</v>
      </c>
      <c r="I191" s="861" t="s">
        <v>1556</v>
      </c>
      <c r="J191" s="1047" t="s">
        <v>624</v>
      </c>
      <c r="K191" s="1047" t="s">
        <v>1829</v>
      </c>
      <c r="L191" s="586"/>
    </row>
    <row r="192" spans="1:12" x14ac:dyDescent="0.25">
      <c r="A192" s="29" t="s">
        <v>583</v>
      </c>
      <c r="B192" s="608" t="s">
        <v>55</v>
      </c>
      <c r="C192" s="19" t="s">
        <v>583</v>
      </c>
      <c r="D192" s="685">
        <v>44935</v>
      </c>
      <c r="E192" s="608"/>
      <c r="F192" s="608"/>
      <c r="G192" s="608"/>
      <c r="H192" s="608">
        <v>44853</v>
      </c>
      <c r="I192" s="854" t="s">
        <v>1557</v>
      </c>
      <c r="J192" s="730" t="s">
        <v>624</v>
      </c>
      <c r="K192" s="730" t="s">
        <v>1829</v>
      </c>
      <c r="L192" s="586"/>
    </row>
    <row r="193" spans="1:12" x14ac:dyDescent="0.25">
      <c r="A193" s="940" t="s">
        <v>583</v>
      </c>
      <c r="B193" s="1013" t="s">
        <v>55</v>
      </c>
      <c r="C193" s="941" t="s">
        <v>583</v>
      </c>
      <c r="D193" s="1013">
        <v>44629</v>
      </c>
      <c r="E193" s="608"/>
      <c r="F193" s="608"/>
      <c r="G193" s="608"/>
      <c r="H193" s="1013">
        <v>44256</v>
      </c>
      <c r="I193" s="861" t="s">
        <v>1556</v>
      </c>
      <c r="J193" s="1047" t="s">
        <v>625</v>
      </c>
      <c r="K193" s="1047" t="s">
        <v>1830</v>
      </c>
      <c r="L193" s="586"/>
    </row>
    <row r="194" spans="1:12" x14ac:dyDescent="0.25">
      <c r="A194" s="29" t="s">
        <v>583</v>
      </c>
      <c r="B194" s="608" t="s">
        <v>55</v>
      </c>
      <c r="C194" s="19" t="s">
        <v>583</v>
      </c>
      <c r="D194" s="685">
        <v>44935</v>
      </c>
      <c r="E194" s="608"/>
      <c r="F194" s="608"/>
      <c r="G194" s="608"/>
      <c r="H194" s="608">
        <v>44256</v>
      </c>
      <c r="I194" s="854" t="s">
        <v>1557</v>
      </c>
      <c r="J194" s="730" t="s">
        <v>625</v>
      </c>
      <c r="K194" s="730" t="s">
        <v>1830</v>
      </c>
      <c r="L194" s="586"/>
    </row>
    <row r="195" spans="1:12" x14ac:dyDescent="0.25">
      <c r="A195" s="940" t="s">
        <v>583</v>
      </c>
      <c r="B195" s="1013" t="s">
        <v>55</v>
      </c>
      <c r="C195" s="941" t="s">
        <v>583</v>
      </c>
      <c r="D195" s="1013">
        <v>44629</v>
      </c>
      <c r="E195" s="608"/>
      <c r="F195" s="608"/>
      <c r="G195" s="608"/>
      <c r="H195" s="1013">
        <v>44249</v>
      </c>
      <c r="I195" s="861" t="s">
        <v>1556</v>
      </c>
      <c r="J195" s="1047" t="s">
        <v>626</v>
      </c>
      <c r="K195" s="1047" t="s">
        <v>1831</v>
      </c>
      <c r="L195" s="586"/>
    </row>
    <row r="196" spans="1:12" x14ac:dyDescent="0.25">
      <c r="A196" s="29" t="s">
        <v>583</v>
      </c>
      <c r="B196" s="608" t="s">
        <v>55</v>
      </c>
      <c r="C196" s="19" t="s">
        <v>583</v>
      </c>
      <c r="D196" s="685">
        <v>44935</v>
      </c>
      <c r="E196" s="608"/>
      <c r="F196" s="608"/>
      <c r="G196" s="608"/>
      <c r="H196" s="608">
        <v>44841</v>
      </c>
      <c r="I196" s="854" t="s">
        <v>1557</v>
      </c>
      <c r="J196" s="1093" t="s">
        <v>2369</v>
      </c>
      <c r="K196" s="730" t="s">
        <v>1831</v>
      </c>
      <c r="L196" s="586"/>
    </row>
    <row r="197" spans="1:12" x14ac:dyDescent="0.25">
      <c r="A197" s="940" t="s">
        <v>583</v>
      </c>
      <c r="B197" s="1013" t="s">
        <v>55</v>
      </c>
      <c r="C197" s="941" t="s">
        <v>583</v>
      </c>
      <c r="D197" s="1013">
        <v>44629</v>
      </c>
      <c r="E197" s="608"/>
      <c r="F197" s="608"/>
      <c r="G197" s="608"/>
      <c r="H197" s="1013">
        <v>44154</v>
      </c>
      <c r="I197" s="861" t="s">
        <v>1556</v>
      </c>
      <c r="J197" s="1047" t="s">
        <v>627</v>
      </c>
      <c r="K197" s="1047" t="s">
        <v>1832</v>
      </c>
      <c r="L197" s="586"/>
    </row>
    <row r="198" spans="1:12" x14ac:dyDescent="0.25">
      <c r="A198" s="29" t="s">
        <v>583</v>
      </c>
      <c r="B198" s="608" t="s">
        <v>55</v>
      </c>
      <c r="C198" s="19" t="s">
        <v>583</v>
      </c>
      <c r="D198" s="685">
        <v>44935</v>
      </c>
      <c r="E198" s="608"/>
      <c r="F198" s="608"/>
      <c r="G198" s="608"/>
      <c r="H198" s="608">
        <v>44889</v>
      </c>
      <c r="I198" s="854" t="s">
        <v>1557</v>
      </c>
      <c r="J198" s="730" t="s">
        <v>627</v>
      </c>
      <c r="K198" s="730" t="s">
        <v>2368</v>
      </c>
      <c r="L198" s="586"/>
    </row>
    <row r="199" spans="1:12" x14ac:dyDescent="0.25">
      <c r="A199" s="940" t="s">
        <v>583</v>
      </c>
      <c r="B199" s="1013" t="s">
        <v>55</v>
      </c>
      <c r="C199" s="941" t="s">
        <v>583</v>
      </c>
      <c r="D199" s="1013">
        <v>44629</v>
      </c>
      <c r="E199" s="608"/>
      <c r="F199" s="608"/>
      <c r="G199" s="608"/>
      <c r="H199" s="1013">
        <v>44243</v>
      </c>
      <c r="I199" s="861" t="s">
        <v>1556</v>
      </c>
      <c r="J199" s="1047" t="s">
        <v>628</v>
      </c>
      <c r="K199" s="1047" t="s">
        <v>1833</v>
      </c>
      <c r="L199" s="586"/>
    </row>
    <row r="200" spans="1:12" x14ac:dyDescent="0.25">
      <c r="A200" s="29" t="s">
        <v>583</v>
      </c>
      <c r="B200" s="608" t="s">
        <v>55</v>
      </c>
      <c r="C200" s="19" t="s">
        <v>583</v>
      </c>
      <c r="D200" s="685">
        <v>44935</v>
      </c>
      <c r="E200" s="608"/>
      <c r="F200" s="608"/>
      <c r="G200" s="608"/>
      <c r="H200" s="608">
        <v>44889</v>
      </c>
      <c r="I200" s="854" t="s">
        <v>1557</v>
      </c>
      <c r="J200" s="730" t="s">
        <v>628</v>
      </c>
      <c r="K200" s="730" t="s">
        <v>2365</v>
      </c>
      <c r="L200" s="586"/>
    </row>
    <row r="201" spans="1:12" x14ac:dyDescent="0.25">
      <c r="A201" s="29" t="s">
        <v>583</v>
      </c>
      <c r="B201" s="608" t="s">
        <v>55</v>
      </c>
      <c r="C201" s="19" t="s">
        <v>583</v>
      </c>
      <c r="D201" s="685">
        <v>44629</v>
      </c>
      <c r="E201" s="608"/>
      <c r="F201" s="608"/>
      <c r="G201" s="608"/>
      <c r="H201" s="608">
        <v>44256</v>
      </c>
      <c r="I201" s="854" t="s">
        <v>1557</v>
      </c>
      <c r="J201" s="730" t="s">
        <v>629</v>
      </c>
      <c r="K201" s="730" t="s">
        <v>1834</v>
      </c>
      <c r="L201" s="586"/>
    </row>
    <row r="202" spans="1:12" x14ac:dyDescent="0.25">
      <c r="A202" s="940" t="s">
        <v>583</v>
      </c>
      <c r="B202" s="1013" t="s">
        <v>55</v>
      </c>
      <c r="C202" s="941" t="s">
        <v>583</v>
      </c>
      <c r="D202" s="1013">
        <v>44629</v>
      </c>
      <c r="E202" s="608"/>
      <c r="F202" s="608"/>
      <c r="G202" s="608"/>
      <c r="H202" s="1013">
        <v>44214</v>
      </c>
      <c r="I202" s="861" t="s">
        <v>1556</v>
      </c>
      <c r="J202" s="1047" t="s">
        <v>630</v>
      </c>
      <c r="K202" s="1047" t="s">
        <v>1835</v>
      </c>
      <c r="L202" s="586"/>
    </row>
    <row r="203" spans="1:12" x14ac:dyDescent="0.25">
      <c r="A203" s="29" t="s">
        <v>583</v>
      </c>
      <c r="B203" s="608" t="s">
        <v>55</v>
      </c>
      <c r="C203" s="19" t="s">
        <v>583</v>
      </c>
      <c r="D203" s="685">
        <v>44935</v>
      </c>
      <c r="E203" s="608"/>
      <c r="F203" s="608"/>
      <c r="G203" s="608"/>
      <c r="H203" s="608">
        <v>44214</v>
      </c>
      <c r="I203" s="854" t="s">
        <v>1557</v>
      </c>
      <c r="J203" s="730" t="s">
        <v>630</v>
      </c>
      <c r="K203" s="730" t="s">
        <v>1835</v>
      </c>
      <c r="L203" s="586"/>
    </row>
    <row r="204" spans="1:12" x14ac:dyDescent="0.25">
      <c r="A204" s="940" t="s">
        <v>583</v>
      </c>
      <c r="B204" s="1013" t="s">
        <v>55</v>
      </c>
      <c r="C204" s="941" t="s">
        <v>583</v>
      </c>
      <c r="D204" s="1013">
        <v>44629</v>
      </c>
      <c r="E204" s="608"/>
      <c r="F204" s="608"/>
      <c r="G204" s="608"/>
      <c r="H204" s="1013">
        <v>44118</v>
      </c>
      <c r="I204" s="861" t="s">
        <v>1556</v>
      </c>
      <c r="J204" s="1047" t="s">
        <v>1292</v>
      </c>
      <c r="K204" s="1047" t="s">
        <v>1293</v>
      </c>
      <c r="L204" s="586"/>
    </row>
    <row r="205" spans="1:12" x14ac:dyDescent="0.25">
      <c r="A205" s="29" t="s">
        <v>583</v>
      </c>
      <c r="B205" s="608" t="s">
        <v>55</v>
      </c>
      <c r="C205" s="19" t="s">
        <v>583</v>
      </c>
      <c r="D205" s="685">
        <v>44935</v>
      </c>
      <c r="E205" s="608"/>
      <c r="F205" s="608"/>
      <c r="G205" s="608"/>
      <c r="H205" s="608">
        <v>44263</v>
      </c>
      <c r="I205" s="854" t="s">
        <v>1557</v>
      </c>
      <c r="J205" s="730" t="s">
        <v>1292</v>
      </c>
      <c r="K205" s="730" t="s">
        <v>2367</v>
      </c>
      <c r="L205" s="586"/>
    </row>
    <row r="206" spans="1:12" x14ac:dyDescent="0.25">
      <c r="A206" s="940" t="s">
        <v>583</v>
      </c>
      <c r="B206" s="1013" t="s">
        <v>55</v>
      </c>
      <c r="C206" s="941" t="s">
        <v>583</v>
      </c>
      <c r="D206" s="1013">
        <v>44629</v>
      </c>
      <c r="E206" s="608"/>
      <c r="F206" s="608"/>
      <c r="G206" s="608"/>
      <c r="H206" s="1013">
        <v>44062</v>
      </c>
      <c r="I206" s="861" t="s">
        <v>1556</v>
      </c>
      <c r="J206" s="1047" t="s">
        <v>1294</v>
      </c>
      <c r="K206" s="1047" t="s">
        <v>1295</v>
      </c>
      <c r="L206" s="586"/>
    </row>
    <row r="207" spans="1:12" x14ac:dyDescent="0.25">
      <c r="A207" s="29" t="s">
        <v>583</v>
      </c>
      <c r="B207" s="608" t="s">
        <v>55</v>
      </c>
      <c r="C207" s="19" t="s">
        <v>583</v>
      </c>
      <c r="D207" s="685">
        <v>44629</v>
      </c>
      <c r="E207" s="608"/>
      <c r="F207" s="608"/>
      <c r="G207" s="608"/>
      <c r="H207" s="608">
        <v>44062</v>
      </c>
      <c r="I207" s="854" t="s">
        <v>1557</v>
      </c>
      <c r="J207" s="730" t="s">
        <v>1294</v>
      </c>
      <c r="K207" s="730" t="s">
        <v>1295</v>
      </c>
      <c r="L207" s="586"/>
    </row>
    <row r="208" spans="1:12" x14ac:dyDescent="0.25">
      <c r="A208" s="940" t="s">
        <v>583</v>
      </c>
      <c r="B208" s="1013" t="s">
        <v>55</v>
      </c>
      <c r="C208" s="941" t="s">
        <v>583</v>
      </c>
      <c r="D208" s="1013">
        <v>44629</v>
      </c>
      <c r="E208" s="608"/>
      <c r="F208" s="608"/>
      <c r="G208" s="608"/>
      <c r="H208" s="1013">
        <v>44263</v>
      </c>
      <c r="I208" s="861" t="s">
        <v>1556</v>
      </c>
      <c r="J208" s="1047" t="s">
        <v>1838</v>
      </c>
      <c r="K208" s="1047" t="s">
        <v>1836</v>
      </c>
      <c r="L208" s="586"/>
    </row>
    <row r="209" spans="1:12" x14ac:dyDescent="0.25">
      <c r="A209" s="29" t="s">
        <v>583</v>
      </c>
      <c r="B209" s="608" t="s">
        <v>55</v>
      </c>
      <c r="C209" s="19" t="s">
        <v>583</v>
      </c>
      <c r="D209" s="685">
        <v>44629</v>
      </c>
      <c r="E209" s="608"/>
      <c r="F209" s="608"/>
      <c r="G209" s="608"/>
      <c r="H209" s="608">
        <v>44263</v>
      </c>
      <c r="I209" s="854" t="s">
        <v>1557</v>
      </c>
      <c r="J209" s="730" t="s">
        <v>2366</v>
      </c>
      <c r="K209" s="730" t="s">
        <v>1836</v>
      </c>
      <c r="L209" s="586"/>
    </row>
    <row r="210" spans="1:12" x14ac:dyDescent="0.25">
      <c r="A210" s="940" t="s">
        <v>583</v>
      </c>
      <c r="B210" s="1013" t="s">
        <v>55</v>
      </c>
      <c r="C210" s="941" t="s">
        <v>583</v>
      </c>
      <c r="D210" s="1013">
        <v>44629</v>
      </c>
      <c r="E210" s="608"/>
      <c r="F210" s="608"/>
      <c r="G210" s="608"/>
      <c r="H210" s="1013">
        <v>44063</v>
      </c>
      <c r="I210" s="861" t="s">
        <v>1556</v>
      </c>
      <c r="J210" s="1047" t="s">
        <v>1839</v>
      </c>
      <c r="K210" s="1047" t="s">
        <v>1837</v>
      </c>
      <c r="L210" s="586"/>
    </row>
    <row r="211" spans="1:12" x14ac:dyDescent="0.25">
      <c r="A211" s="29" t="s">
        <v>583</v>
      </c>
      <c r="B211" s="608" t="s">
        <v>55</v>
      </c>
      <c r="C211" s="19" t="s">
        <v>583</v>
      </c>
      <c r="D211" s="685">
        <v>44629</v>
      </c>
      <c r="E211" s="608"/>
      <c r="F211" s="608"/>
      <c r="G211" s="608"/>
      <c r="H211" s="608">
        <v>44063</v>
      </c>
      <c r="I211" s="854" t="s">
        <v>1557</v>
      </c>
      <c r="J211" s="730" t="s">
        <v>1839</v>
      </c>
      <c r="K211" s="730" t="s">
        <v>1837</v>
      </c>
      <c r="L211" s="586"/>
    </row>
    <row r="212" spans="1:12" x14ac:dyDescent="0.25">
      <c r="A212" s="29" t="s">
        <v>583</v>
      </c>
      <c r="B212" s="608" t="s">
        <v>55</v>
      </c>
      <c r="C212" s="19" t="s">
        <v>583</v>
      </c>
      <c r="D212" s="685">
        <v>44935</v>
      </c>
      <c r="E212" s="608"/>
      <c r="F212" s="608"/>
      <c r="G212" s="608"/>
      <c r="H212" s="608">
        <v>44812</v>
      </c>
      <c r="I212" s="854" t="s">
        <v>1557</v>
      </c>
      <c r="J212" s="1093" t="s">
        <v>2289</v>
      </c>
      <c r="K212" s="730" t="s">
        <v>2290</v>
      </c>
      <c r="L212" s="586"/>
    </row>
    <row r="213" spans="1:12" x14ac:dyDescent="0.25">
      <c r="A213" s="29" t="s">
        <v>583</v>
      </c>
      <c r="B213" s="608" t="s">
        <v>55</v>
      </c>
      <c r="C213" s="19" t="s">
        <v>583</v>
      </c>
      <c r="D213" s="685">
        <v>44935</v>
      </c>
      <c r="E213" s="608"/>
      <c r="F213" s="608"/>
      <c r="G213" s="608"/>
      <c r="H213" s="608">
        <v>44812</v>
      </c>
      <c r="I213" s="854" t="s">
        <v>1557</v>
      </c>
      <c r="J213" s="1093" t="s">
        <v>2291</v>
      </c>
      <c r="K213" s="730" t="s">
        <v>2292</v>
      </c>
      <c r="L213" s="586"/>
    </row>
    <row r="214" spans="1:12" x14ac:dyDescent="0.25">
      <c r="A214" s="29" t="s">
        <v>583</v>
      </c>
      <c r="B214" s="608" t="s">
        <v>55</v>
      </c>
      <c r="C214" s="19" t="s">
        <v>583</v>
      </c>
      <c r="D214" s="685">
        <v>44935</v>
      </c>
      <c r="E214" s="608"/>
      <c r="F214" s="608"/>
      <c r="G214" s="608"/>
      <c r="H214" s="608">
        <v>44835</v>
      </c>
      <c r="I214" s="854" t="s">
        <v>1557</v>
      </c>
      <c r="J214" s="1093" t="s">
        <v>2293</v>
      </c>
      <c r="K214" s="730" t="s">
        <v>2294</v>
      </c>
      <c r="L214" s="586"/>
    </row>
    <row r="215" spans="1:12" x14ac:dyDescent="0.25">
      <c r="A215" s="29" t="s">
        <v>583</v>
      </c>
      <c r="B215" s="608" t="s">
        <v>55</v>
      </c>
      <c r="C215" s="19" t="s">
        <v>583</v>
      </c>
      <c r="D215" s="685">
        <v>44935</v>
      </c>
      <c r="E215" s="608"/>
      <c r="F215" s="608"/>
      <c r="G215" s="608"/>
      <c r="H215" s="608">
        <v>44835</v>
      </c>
      <c r="I215" s="854" t="s">
        <v>1557</v>
      </c>
      <c r="J215" s="1093" t="s">
        <v>2295</v>
      </c>
      <c r="K215" s="730" t="s">
        <v>2296</v>
      </c>
      <c r="L215" s="586"/>
    </row>
    <row r="216" spans="1:12" x14ac:dyDescent="0.25">
      <c r="A216" s="29" t="s">
        <v>583</v>
      </c>
      <c r="B216" s="608" t="s">
        <v>55</v>
      </c>
      <c r="C216" s="19" t="s">
        <v>583</v>
      </c>
      <c r="D216" s="685">
        <v>44935</v>
      </c>
      <c r="E216" s="608"/>
      <c r="F216" s="608"/>
      <c r="G216" s="608"/>
      <c r="H216" s="608">
        <v>44835</v>
      </c>
      <c r="I216" s="854" t="s">
        <v>1557</v>
      </c>
      <c r="J216" s="1093" t="s">
        <v>2297</v>
      </c>
      <c r="K216" s="730" t="s">
        <v>2298</v>
      </c>
      <c r="L216" s="586"/>
    </row>
    <row r="217" spans="1:12" x14ac:dyDescent="0.25">
      <c r="A217" s="29" t="s">
        <v>583</v>
      </c>
      <c r="B217" s="608" t="s">
        <v>55</v>
      </c>
      <c r="C217" s="19" t="s">
        <v>583</v>
      </c>
      <c r="D217" s="685">
        <v>44935</v>
      </c>
      <c r="E217" s="608"/>
      <c r="F217" s="608"/>
      <c r="G217" s="608"/>
      <c r="H217" s="608">
        <v>44835</v>
      </c>
      <c r="I217" s="854" t="s">
        <v>1557</v>
      </c>
      <c r="J217" s="1093" t="s">
        <v>2299</v>
      </c>
      <c r="K217" s="730" t="s">
        <v>2300</v>
      </c>
      <c r="L217" s="586"/>
    </row>
    <row r="218" spans="1:12" x14ac:dyDescent="0.25">
      <c r="A218" s="29" t="s">
        <v>583</v>
      </c>
      <c r="B218" s="608" t="s">
        <v>55</v>
      </c>
      <c r="C218" s="19" t="s">
        <v>583</v>
      </c>
      <c r="D218" s="685">
        <v>44935</v>
      </c>
      <c r="E218" s="608"/>
      <c r="F218" s="608"/>
      <c r="G218" s="608"/>
      <c r="H218" s="608">
        <v>44835</v>
      </c>
      <c r="I218" s="854" t="s">
        <v>1557</v>
      </c>
      <c r="J218" s="1093" t="s">
        <v>2301</v>
      </c>
      <c r="K218" s="730" t="s">
        <v>2302</v>
      </c>
      <c r="L218" s="586"/>
    </row>
    <row r="219" spans="1:12" x14ac:dyDescent="0.25">
      <c r="A219" s="29" t="s">
        <v>583</v>
      </c>
      <c r="B219" s="608" t="s">
        <v>55</v>
      </c>
      <c r="C219" s="19" t="s">
        <v>583</v>
      </c>
      <c r="D219" s="685">
        <v>44935</v>
      </c>
      <c r="E219" s="608"/>
      <c r="F219" s="608"/>
      <c r="G219" s="608"/>
      <c r="H219" s="608">
        <v>44835</v>
      </c>
      <c r="I219" s="854" t="s">
        <v>1557</v>
      </c>
      <c r="J219" s="1093" t="s">
        <v>2303</v>
      </c>
      <c r="K219" s="730" t="s">
        <v>2304</v>
      </c>
      <c r="L219" s="586"/>
    </row>
    <row r="220" spans="1:12" x14ac:dyDescent="0.25">
      <c r="A220" s="29" t="s">
        <v>583</v>
      </c>
      <c r="B220" s="608" t="s">
        <v>55</v>
      </c>
      <c r="C220" s="19" t="s">
        <v>583</v>
      </c>
      <c r="D220" s="685">
        <v>44935</v>
      </c>
      <c r="E220" s="608"/>
      <c r="F220" s="608"/>
      <c r="G220" s="608"/>
      <c r="H220" s="608">
        <v>44835</v>
      </c>
      <c r="I220" s="854" t="s">
        <v>1557</v>
      </c>
      <c r="J220" s="1093" t="s">
        <v>2305</v>
      </c>
      <c r="K220" s="730" t="s">
        <v>2306</v>
      </c>
      <c r="L220" s="586"/>
    </row>
    <row r="221" spans="1:12" x14ac:dyDescent="0.25">
      <c r="A221" s="29" t="s">
        <v>583</v>
      </c>
      <c r="B221" s="608" t="s">
        <v>55</v>
      </c>
      <c r="C221" s="19" t="s">
        <v>583</v>
      </c>
      <c r="D221" s="685">
        <v>44935</v>
      </c>
      <c r="E221" s="608"/>
      <c r="F221" s="608"/>
      <c r="G221" s="608"/>
      <c r="H221" s="608">
        <v>44835</v>
      </c>
      <c r="I221" s="854" t="s">
        <v>1557</v>
      </c>
      <c r="J221" s="1093" t="s">
        <v>2307</v>
      </c>
      <c r="K221" s="730" t="s">
        <v>2308</v>
      </c>
      <c r="L221" s="586"/>
    </row>
    <row r="222" spans="1:12" x14ac:dyDescent="0.25">
      <c r="A222" s="29" t="s">
        <v>583</v>
      </c>
      <c r="B222" s="608" t="s">
        <v>55</v>
      </c>
      <c r="C222" s="19" t="s">
        <v>583</v>
      </c>
      <c r="D222" s="685">
        <v>44935</v>
      </c>
      <c r="E222" s="608"/>
      <c r="F222" s="608"/>
      <c r="G222" s="608"/>
      <c r="H222" s="608">
        <v>44835</v>
      </c>
      <c r="I222" s="854" t="s">
        <v>1557</v>
      </c>
      <c r="J222" s="1093" t="s">
        <v>2309</v>
      </c>
      <c r="K222" s="730" t="s">
        <v>2310</v>
      </c>
      <c r="L222" s="586"/>
    </row>
    <row r="223" spans="1:12" x14ac:dyDescent="0.25">
      <c r="A223" s="29" t="s">
        <v>583</v>
      </c>
      <c r="B223" s="608" t="s">
        <v>55</v>
      </c>
      <c r="C223" s="19" t="s">
        <v>583</v>
      </c>
      <c r="D223" s="685">
        <v>44935</v>
      </c>
      <c r="E223" s="608"/>
      <c r="F223" s="608"/>
      <c r="G223" s="608"/>
      <c r="H223" s="608">
        <v>44835</v>
      </c>
      <c r="I223" s="854" t="s">
        <v>1557</v>
      </c>
      <c r="J223" s="1093" t="s">
        <v>2311</v>
      </c>
      <c r="K223" s="730" t="s">
        <v>2312</v>
      </c>
      <c r="L223" s="586"/>
    </row>
    <row r="224" spans="1:12" x14ac:dyDescent="0.25">
      <c r="A224" s="29" t="s">
        <v>583</v>
      </c>
      <c r="B224" s="608" t="s">
        <v>55</v>
      </c>
      <c r="C224" s="19" t="s">
        <v>583</v>
      </c>
      <c r="D224" s="685">
        <v>44935</v>
      </c>
      <c r="E224" s="608"/>
      <c r="F224" s="608"/>
      <c r="G224" s="608"/>
      <c r="H224" s="608">
        <v>44835</v>
      </c>
      <c r="I224" s="854" t="s">
        <v>1557</v>
      </c>
      <c r="J224" s="1093" t="s">
        <v>2313</v>
      </c>
      <c r="K224" s="730" t="s">
        <v>2314</v>
      </c>
      <c r="L224" s="586"/>
    </row>
    <row r="225" spans="1:12" x14ac:dyDescent="0.25">
      <c r="A225" s="29" t="s">
        <v>583</v>
      </c>
      <c r="B225" s="608" t="s">
        <v>55</v>
      </c>
      <c r="C225" s="19" t="s">
        <v>583</v>
      </c>
      <c r="D225" s="685">
        <v>44935</v>
      </c>
      <c r="E225" s="608"/>
      <c r="F225" s="608"/>
      <c r="G225" s="608"/>
      <c r="H225" s="608">
        <v>44835</v>
      </c>
      <c r="I225" s="854" t="s">
        <v>1557</v>
      </c>
      <c r="J225" s="1093" t="s">
        <v>2315</v>
      </c>
      <c r="K225" s="730" t="s">
        <v>2316</v>
      </c>
      <c r="L225" s="586"/>
    </row>
    <row r="226" spans="1:12" x14ac:dyDescent="0.25">
      <c r="A226" s="29" t="s">
        <v>583</v>
      </c>
      <c r="B226" s="608" t="s">
        <v>55</v>
      </c>
      <c r="C226" s="19" t="s">
        <v>583</v>
      </c>
      <c r="D226" s="685">
        <v>44935</v>
      </c>
      <c r="E226" s="608"/>
      <c r="F226" s="608"/>
      <c r="G226" s="608"/>
      <c r="H226" s="608">
        <v>44896</v>
      </c>
      <c r="I226" s="854" t="s">
        <v>1557</v>
      </c>
      <c r="J226" s="1093" t="s">
        <v>2317</v>
      </c>
      <c r="K226" s="730" t="s">
        <v>2318</v>
      </c>
      <c r="L226" s="586"/>
    </row>
    <row r="227" spans="1:12" x14ac:dyDescent="0.25">
      <c r="A227" s="29" t="s">
        <v>583</v>
      </c>
      <c r="B227" s="608" t="s">
        <v>55</v>
      </c>
      <c r="C227" s="19" t="s">
        <v>583</v>
      </c>
      <c r="D227" s="685">
        <v>44935</v>
      </c>
      <c r="E227" s="608"/>
      <c r="F227" s="608"/>
      <c r="G227" s="608"/>
      <c r="H227" s="608">
        <v>44835</v>
      </c>
      <c r="I227" s="854" t="s">
        <v>1557</v>
      </c>
      <c r="J227" s="1093" t="s">
        <v>2319</v>
      </c>
      <c r="K227" s="730" t="s">
        <v>2320</v>
      </c>
      <c r="L227" s="586"/>
    </row>
    <row r="228" spans="1:12" x14ac:dyDescent="0.25">
      <c r="A228" s="29" t="s">
        <v>583</v>
      </c>
      <c r="B228" s="608" t="s">
        <v>55</v>
      </c>
      <c r="C228" s="19" t="s">
        <v>583</v>
      </c>
      <c r="D228" s="685">
        <v>44935</v>
      </c>
      <c r="E228" s="608"/>
      <c r="F228" s="608"/>
      <c r="G228" s="608"/>
      <c r="H228" s="608">
        <v>44835</v>
      </c>
      <c r="I228" s="854" t="s">
        <v>1557</v>
      </c>
      <c r="J228" s="1093" t="s">
        <v>2321</v>
      </c>
      <c r="K228" s="730" t="s">
        <v>2322</v>
      </c>
      <c r="L228" s="586"/>
    </row>
    <row r="229" spans="1:12" x14ac:dyDescent="0.25">
      <c r="A229" s="29" t="s">
        <v>583</v>
      </c>
      <c r="B229" s="608" t="s">
        <v>55</v>
      </c>
      <c r="C229" s="19" t="s">
        <v>583</v>
      </c>
      <c r="D229" s="685">
        <v>44935</v>
      </c>
      <c r="E229" s="608"/>
      <c r="F229" s="608"/>
      <c r="G229" s="608"/>
      <c r="H229" s="608">
        <v>44835</v>
      </c>
      <c r="I229" s="854" t="s">
        <v>1557</v>
      </c>
      <c r="J229" s="1093" t="s">
        <v>2299</v>
      </c>
      <c r="K229" s="730" t="s">
        <v>2323</v>
      </c>
      <c r="L229" s="586"/>
    </row>
    <row r="230" spans="1:12" x14ac:dyDescent="0.25">
      <c r="A230" s="29" t="s">
        <v>583</v>
      </c>
      <c r="B230" s="608" t="s">
        <v>55</v>
      </c>
      <c r="C230" s="19" t="s">
        <v>583</v>
      </c>
      <c r="D230" s="685">
        <v>44935</v>
      </c>
      <c r="E230" s="608"/>
      <c r="F230" s="608"/>
      <c r="G230" s="608"/>
      <c r="H230" s="608">
        <v>44835</v>
      </c>
      <c r="I230" s="854" t="s">
        <v>1557</v>
      </c>
      <c r="J230" s="1093" t="s">
        <v>2324</v>
      </c>
      <c r="K230" s="730" t="s">
        <v>2325</v>
      </c>
      <c r="L230" s="586"/>
    </row>
    <row r="231" spans="1:12" x14ac:dyDescent="0.25">
      <c r="A231" s="29" t="s">
        <v>583</v>
      </c>
      <c r="B231" s="608" t="s">
        <v>55</v>
      </c>
      <c r="C231" s="19" t="s">
        <v>583</v>
      </c>
      <c r="D231" s="685">
        <v>44935</v>
      </c>
      <c r="E231" s="608"/>
      <c r="F231" s="608"/>
      <c r="G231" s="608"/>
      <c r="H231" s="608">
        <v>44835</v>
      </c>
      <c r="I231" s="854" t="s">
        <v>1557</v>
      </c>
      <c r="J231" s="1093" t="s">
        <v>2301</v>
      </c>
      <c r="K231" s="730" t="s">
        <v>2326</v>
      </c>
      <c r="L231" s="586"/>
    </row>
    <row r="232" spans="1:12" x14ac:dyDescent="0.25">
      <c r="A232" s="29" t="s">
        <v>583</v>
      </c>
      <c r="B232" s="608" t="s">
        <v>55</v>
      </c>
      <c r="C232" s="19" t="s">
        <v>583</v>
      </c>
      <c r="D232" s="685">
        <v>44935</v>
      </c>
      <c r="E232" s="608"/>
      <c r="F232" s="608"/>
      <c r="G232" s="608"/>
      <c r="H232" s="608">
        <v>44835</v>
      </c>
      <c r="I232" s="854" t="s">
        <v>1557</v>
      </c>
      <c r="J232" s="1093" t="s">
        <v>2327</v>
      </c>
      <c r="K232" s="730" t="s">
        <v>2328</v>
      </c>
      <c r="L232" s="586"/>
    </row>
    <row r="233" spans="1:12" x14ac:dyDescent="0.25">
      <c r="A233" s="29" t="s">
        <v>583</v>
      </c>
      <c r="B233" s="608" t="s">
        <v>55</v>
      </c>
      <c r="C233" s="19" t="s">
        <v>583</v>
      </c>
      <c r="D233" s="685">
        <v>44935</v>
      </c>
      <c r="E233" s="608"/>
      <c r="F233" s="608"/>
      <c r="G233" s="608"/>
      <c r="H233" s="608">
        <v>44835</v>
      </c>
      <c r="I233" s="854" t="s">
        <v>1557</v>
      </c>
      <c r="J233" s="1093" t="s">
        <v>2329</v>
      </c>
      <c r="K233" s="730" t="s">
        <v>2330</v>
      </c>
      <c r="L233" s="586"/>
    </row>
    <row r="234" spans="1:12" x14ac:dyDescent="0.25">
      <c r="A234" s="29" t="s">
        <v>583</v>
      </c>
      <c r="B234" s="608" t="s">
        <v>55</v>
      </c>
      <c r="C234" s="19" t="s">
        <v>583</v>
      </c>
      <c r="D234" s="685">
        <v>44935</v>
      </c>
      <c r="E234" s="608"/>
      <c r="F234" s="608"/>
      <c r="G234" s="608"/>
      <c r="H234" s="608">
        <v>44835</v>
      </c>
      <c r="I234" s="854" t="s">
        <v>1557</v>
      </c>
      <c r="J234" s="1093" t="s">
        <v>2331</v>
      </c>
      <c r="K234" s="730" t="s">
        <v>2332</v>
      </c>
      <c r="L234" s="586"/>
    </row>
    <row r="235" spans="1:12" x14ac:dyDescent="0.25">
      <c r="A235" s="29" t="s">
        <v>583</v>
      </c>
      <c r="B235" s="608" t="s">
        <v>55</v>
      </c>
      <c r="C235" s="19" t="s">
        <v>583</v>
      </c>
      <c r="D235" s="685">
        <v>44935</v>
      </c>
      <c r="E235" s="608"/>
      <c r="F235" s="608"/>
      <c r="G235" s="608"/>
      <c r="H235" s="608">
        <v>44835</v>
      </c>
      <c r="I235" s="854" t="s">
        <v>1557</v>
      </c>
      <c r="J235" s="1093" t="s">
        <v>2333</v>
      </c>
      <c r="K235" s="730" t="s">
        <v>2334</v>
      </c>
      <c r="L235" s="586"/>
    </row>
    <row r="236" spans="1:12" x14ac:dyDescent="0.25">
      <c r="A236" s="29" t="s">
        <v>583</v>
      </c>
      <c r="B236" s="608" t="s">
        <v>55</v>
      </c>
      <c r="C236" s="19" t="s">
        <v>583</v>
      </c>
      <c r="D236" s="685">
        <v>44935</v>
      </c>
      <c r="E236" s="608"/>
      <c r="F236" s="608"/>
      <c r="G236" s="608"/>
      <c r="H236" s="608">
        <v>44835</v>
      </c>
      <c r="I236" s="854" t="s">
        <v>1557</v>
      </c>
      <c r="J236" s="1093" t="s">
        <v>2335</v>
      </c>
      <c r="K236" s="730" t="s">
        <v>2336</v>
      </c>
      <c r="L236" s="586"/>
    </row>
    <row r="237" spans="1:12" x14ac:dyDescent="0.25">
      <c r="A237" s="29" t="s">
        <v>583</v>
      </c>
      <c r="B237" s="608" t="s">
        <v>55</v>
      </c>
      <c r="C237" s="19" t="s">
        <v>583</v>
      </c>
      <c r="D237" s="685">
        <v>44935</v>
      </c>
      <c r="E237" s="608"/>
      <c r="F237" s="608"/>
      <c r="G237" s="608"/>
      <c r="H237" s="608">
        <v>44835</v>
      </c>
      <c r="I237" s="854" t="s">
        <v>1557</v>
      </c>
      <c r="J237" s="1093" t="s">
        <v>2337</v>
      </c>
      <c r="K237" s="730" t="s">
        <v>2338</v>
      </c>
      <c r="L237" s="586"/>
    </row>
    <row r="238" spans="1:12" x14ac:dyDescent="0.25">
      <c r="A238" s="29" t="s">
        <v>583</v>
      </c>
      <c r="B238" s="608" t="s">
        <v>55</v>
      </c>
      <c r="C238" s="19" t="s">
        <v>583</v>
      </c>
      <c r="D238" s="685">
        <v>44935</v>
      </c>
      <c r="E238" s="608"/>
      <c r="F238" s="608"/>
      <c r="G238" s="608"/>
      <c r="H238" s="608">
        <v>44835</v>
      </c>
      <c r="I238" s="854" t="s">
        <v>1557</v>
      </c>
      <c r="J238" s="1093" t="s">
        <v>2339</v>
      </c>
      <c r="K238" s="730" t="s">
        <v>2340</v>
      </c>
      <c r="L238" s="586"/>
    </row>
    <row r="239" spans="1:12" x14ac:dyDescent="0.25">
      <c r="A239" s="29" t="s">
        <v>583</v>
      </c>
      <c r="B239" s="608" t="s">
        <v>55</v>
      </c>
      <c r="C239" s="19" t="s">
        <v>583</v>
      </c>
      <c r="D239" s="685">
        <v>44935</v>
      </c>
      <c r="E239" s="608"/>
      <c r="F239" s="608"/>
      <c r="G239" s="608"/>
      <c r="H239" s="608">
        <v>44835</v>
      </c>
      <c r="I239" s="854" t="s">
        <v>1557</v>
      </c>
      <c r="J239" s="1093" t="s">
        <v>2341</v>
      </c>
      <c r="K239" s="730" t="s">
        <v>2342</v>
      </c>
      <c r="L239" s="586"/>
    </row>
    <row r="240" spans="1:12" x14ac:dyDescent="0.25">
      <c r="A240" s="29" t="s">
        <v>583</v>
      </c>
      <c r="B240" s="608" t="s">
        <v>55</v>
      </c>
      <c r="C240" s="19" t="s">
        <v>583</v>
      </c>
      <c r="D240" s="685">
        <v>44935</v>
      </c>
      <c r="E240" s="608"/>
      <c r="F240" s="608"/>
      <c r="G240" s="608"/>
      <c r="H240" s="608">
        <v>44835</v>
      </c>
      <c r="I240" s="854" t="s">
        <v>1557</v>
      </c>
      <c r="J240" s="1093" t="s">
        <v>2343</v>
      </c>
      <c r="K240" s="730" t="s">
        <v>2344</v>
      </c>
      <c r="L240" s="586"/>
    </row>
    <row r="241" spans="1:12" x14ac:dyDescent="0.25">
      <c r="A241" s="29" t="s">
        <v>583</v>
      </c>
      <c r="B241" s="608" t="s">
        <v>55</v>
      </c>
      <c r="C241" s="19" t="s">
        <v>583</v>
      </c>
      <c r="D241" s="685">
        <v>44935</v>
      </c>
      <c r="E241" s="608"/>
      <c r="F241" s="608"/>
      <c r="G241" s="608"/>
      <c r="H241" s="608">
        <v>44835</v>
      </c>
      <c r="I241" s="854" t="s">
        <v>1557</v>
      </c>
      <c r="J241" s="1093" t="s">
        <v>2345</v>
      </c>
      <c r="K241" s="730" t="s">
        <v>2346</v>
      </c>
      <c r="L241" s="586"/>
    </row>
    <row r="242" spans="1:12" x14ac:dyDescent="0.25">
      <c r="A242" s="29" t="s">
        <v>583</v>
      </c>
      <c r="B242" s="608" t="s">
        <v>55</v>
      </c>
      <c r="C242" s="19" t="s">
        <v>583</v>
      </c>
      <c r="D242" s="685">
        <v>44935</v>
      </c>
      <c r="E242" s="608"/>
      <c r="F242" s="608"/>
      <c r="G242" s="608"/>
      <c r="H242" s="608">
        <v>44835</v>
      </c>
      <c r="I242" s="854" t="s">
        <v>1557</v>
      </c>
      <c r="J242" s="1093" t="s">
        <v>2347</v>
      </c>
      <c r="K242" s="730" t="s">
        <v>2348</v>
      </c>
      <c r="L242" s="586"/>
    </row>
    <row r="243" spans="1:12" x14ac:dyDescent="0.25">
      <c r="A243" s="29" t="s">
        <v>583</v>
      </c>
      <c r="B243" s="608" t="s">
        <v>55</v>
      </c>
      <c r="C243" s="19" t="s">
        <v>583</v>
      </c>
      <c r="D243" s="685">
        <v>44935</v>
      </c>
      <c r="E243" s="608"/>
      <c r="F243" s="608"/>
      <c r="G243" s="608"/>
      <c r="H243" s="608">
        <v>44835</v>
      </c>
      <c r="I243" s="854" t="s">
        <v>1557</v>
      </c>
      <c r="J243" s="1093" t="s">
        <v>2349</v>
      </c>
      <c r="K243" s="730" t="s">
        <v>2350</v>
      </c>
      <c r="L243" s="586"/>
    </row>
    <row r="244" spans="1:12" x14ac:dyDescent="0.25">
      <c r="A244" s="29" t="s">
        <v>583</v>
      </c>
      <c r="B244" s="608" t="s">
        <v>55</v>
      </c>
      <c r="C244" s="19" t="s">
        <v>583</v>
      </c>
      <c r="D244" s="685">
        <v>44935</v>
      </c>
      <c r="E244" s="608"/>
      <c r="F244" s="608"/>
      <c r="G244" s="608"/>
      <c r="H244" s="608">
        <v>44835</v>
      </c>
      <c r="I244" s="854" t="s">
        <v>1557</v>
      </c>
      <c r="J244" s="1093" t="s">
        <v>2351</v>
      </c>
      <c r="K244" s="730" t="s">
        <v>2352</v>
      </c>
      <c r="L244" s="586"/>
    </row>
    <row r="245" spans="1:12" x14ac:dyDescent="0.25">
      <c r="A245" s="29" t="s">
        <v>583</v>
      </c>
      <c r="B245" s="608" t="s">
        <v>55</v>
      </c>
      <c r="C245" s="19" t="s">
        <v>583</v>
      </c>
      <c r="D245" s="685">
        <v>44935</v>
      </c>
      <c r="E245" s="608"/>
      <c r="F245" s="608"/>
      <c r="G245" s="608"/>
      <c r="H245" s="608">
        <v>44835</v>
      </c>
      <c r="I245" s="854" t="s">
        <v>1557</v>
      </c>
      <c r="J245" s="1093" t="s">
        <v>2353</v>
      </c>
      <c r="K245" s="730" t="s">
        <v>2354</v>
      </c>
      <c r="L245" s="586"/>
    </row>
    <row r="246" spans="1:12" x14ac:dyDescent="0.25">
      <c r="A246" s="29" t="s">
        <v>583</v>
      </c>
      <c r="B246" s="608" t="s">
        <v>55</v>
      </c>
      <c r="C246" s="19" t="s">
        <v>583</v>
      </c>
      <c r="D246" s="685">
        <v>44935</v>
      </c>
      <c r="E246" s="608"/>
      <c r="F246" s="608"/>
      <c r="G246" s="608"/>
      <c r="H246" s="608">
        <v>44835</v>
      </c>
      <c r="I246" s="854" t="s">
        <v>1557</v>
      </c>
      <c r="J246" s="1093" t="s">
        <v>2355</v>
      </c>
      <c r="K246" s="730" t="s">
        <v>2356</v>
      </c>
      <c r="L246" s="586"/>
    </row>
    <row r="247" spans="1:12" x14ac:dyDescent="0.25">
      <c r="A247" s="29" t="s">
        <v>583</v>
      </c>
      <c r="B247" s="608" t="s">
        <v>55</v>
      </c>
      <c r="C247" s="19" t="s">
        <v>583</v>
      </c>
      <c r="D247" s="685">
        <v>44935</v>
      </c>
      <c r="E247" s="608"/>
      <c r="F247" s="608"/>
      <c r="G247" s="608"/>
      <c r="H247" s="608">
        <v>44835</v>
      </c>
      <c r="I247" s="854" t="s">
        <v>1557</v>
      </c>
      <c r="J247" s="1093" t="s">
        <v>2357</v>
      </c>
      <c r="K247" s="730" t="s">
        <v>2358</v>
      </c>
      <c r="L247" s="586"/>
    </row>
    <row r="248" spans="1:12" x14ac:dyDescent="0.25">
      <c r="A248" s="29" t="s">
        <v>583</v>
      </c>
      <c r="B248" s="608" t="s">
        <v>55</v>
      </c>
      <c r="C248" s="19" t="s">
        <v>583</v>
      </c>
      <c r="D248" s="685">
        <v>44935</v>
      </c>
      <c r="E248" s="608"/>
      <c r="F248" s="608"/>
      <c r="G248" s="608"/>
      <c r="H248" s="608">
        <v>44835</v>
      </c>
      <c r="I248" s="854" t="s">
        <v>1557</v>
      </c>
      <c r="J248" s="1093" t="s">
        <v>2361</v>
      </c>
      <c r="K248" s="730" t="s">
        <v>2362</v>
      </c>
      <c r="L248" s="586"/>
    </row>
    <row r="249" spans="1:12" x14ac:dyDescent="0.25">
      <c r="A249" s="29" t="s">
        <v>583</v>
      </c>
      <c r="B249" s="608" t="s">
        <v>55</v>
      </c>
      <c r="C249" s="19" t="s">
        <v>583</v>
      </c>
      <c r="D249" s="685">
        <v>44935</v>
      </c>
      <c r="E249" s="608"/>
      <c r="F249" s="608"/>
      <c r="G249" s="608"/>
      <c r="H249" s="608">
        <v>44835</v>
      </c>
      <c r="I249" s="854" t="s">
        <v>1557</v>
      </c>
      <c r="J249" s="1093" t="s">
        <v>2359</v>
      </c>
      <c r="K249" s="730" t="s">
        <v>2360</v>
      </c>
      <c r="L249" s="586"/>
    </row>
    <row r="250" spans="1:12" x14ac:dyDescent="0.25">
      <c r="A250" s="29" t="s">
        <v>583</v>
      </c>
      <c r="B250" s="608" t="s">
        <v>55</v>
      </c>
      <c r="C250" s="19" t="s">
        <v>583</v>
      </c>
      <c r="D250" s="685">
        <v>44935</v>
      </c>
      <c r="E250" s="608"/>
      <c r="F250" s="608"/>
      <c r="G250" s="608"/>
      <c r="H250" s="608">
        <v>44835</v>
      </c>
      <c r="I250" s="854" t="s">
        <v>1557</v>
      </c>
      <c r="J250" s="1093" t="s">
        <v>2363</v>
      </c>
      <c r="K250" s="730" t="s">
        <v>2364</v>
      </c>
      <c r="L250" s="586"/>
    </row>
    <row r="251" spans="1:12" x14ac:dyDescent="0.25">
      <c r="A251" s="29" t="s">
        <v>583</v>
      </c>
      <c r="B251" s="608" t="s">
        <v>55</v>
      </c>
      <c r="C251" s="19" t="s">
        <v>583</v>
      </c>
      <c r="D251" s="685">
        <v>44935</v>
      </c>
      <c r="E251" s="608"/>
      <c r="F251" s="608"/>
      <c r="G251" s="608"/>
      <c r="H251" s="608">
        <v>43916</v>
      </c>
      <c r="I251" s="854" t="s">
        <v>1557</v>
      </c>
      <c r="J251" s="1093" t="s">
        <v>2370</v>
      </c>
      <c r="K251" s="730" t="s">
        <v>2371</v>
      </c>
      <c r="L251" s="586"/>
    </row>
    <row r="252" spans="1:12" x14ac:dyDescent="0.25">
      <c r="A252" s="29" t="s">
        <v>583</v>
      </c>
      <c r="B252" s="608" t="s">
        <v>55</v>
      </c>
      <c r="C252" s="19" t="s">
        <v>583</v>
      </c>
      <c r="D252" s="685">
        <v>44935</v>
      </c>
      <c r="E252" s="608"/>
      <c r="F252" s="608"/>
      <c r="G252" s="608"/>
      <c r="H252" s="608">
        <v>44835</v>
      </c>
      <c r="I252" s="854" t="s">
        <v>1557</v>
      </c>
      <c r="J252" s="1093" t="s">
        <v>2373</v>
      </c>
      <c r="K252" s="730" t="s">
        <v>2374</v>
      </c>
      <c r="L252" s="586"/>
    </row>
    <row r="253" spans="1:12" x14ac:dyDescent="0.25">
      <c r="A253" s="29" t="s">
        <v>583</v>
      </c>
      <c r="B253" s="608" t="s">
        <v>55</v>
      </c>
      <c r="C253" s="19" t="s">
        <v>583</v>
      </c>
      <c r="D253" s="685">
        <v>44935</v>
      </c>
      <c r="E253" s="608"/>
      <c r="F253" s="608"/>
      <c r="G253" s="608"/>
      <c r="H253" s="608">
        <v>44835</v>
      </c>
      <c r="I253" s="854" t="s">
        <v>1557</v>
      </c>
      <c r="J253" s="1093" t="s">
        <v>2375</v>
      </c>
      <c r="K253" s="730" t="s">
        <v>2376</v>
      </c>
      <c r="L253" s="586"/>
    </row>
    <row r="254" spans="1:12" x14ac:dyDescent="0.25">
      <c r="A254" s="29" t="s">
        <v>583</v>
      </c>
      <c r="B254" s="608" t="s">
        <v>55</v>
      </c>
      <c r="C254" s="19" t="s">
        <v>583</v>
      </c>
      <c r="D254" s="685">
        <v>44935</v>
      </c>
      <c r="E254" s="608"/>
      <c r="F254" s="608"/>
      <c r="G254" s="608"/>
      <c r="H254" s="608">
        <v>44835</v>
      </c>
      <c r="I254" s="854" t="s">
        <v>1557</v>
      </c>
      <c r="J254" s="1093" t="s">
        <v>2377</v>
      </c>
      <c r="K254" s="730" t="s">
        <v>2378</v>
      </c>
      <c r="L254" s="586"/>
    </row>
    <row r="255" spans="1:12" x14ac:dyDescent="0.25">
      <c r="A255" s="29" t="s">
        <v>583</v>
      </c>
      <c r="B255" s="608" t="s">
        <v>55</v>
      </c>
      <c r="C255" s="19" t="s">
        <v>583</v>
      </c>
      <c r="D255" s="685">
        <v>44935</v>
      </c>
      <c r="E255" s="608"/>
      <c r="F255" s="608"/>
      <c r="G255" s="608"/>
      <c r="H255" s="608">
        <v>44892</v>
      </c>
      <c r="I255" s="854" t="s">
        <v>1557</v>
      </c>
      <c r="J255" s="1093" t="s">
        <v>2379</v>
      </c>
      <c r="K255" s="730" t="s">
        <v>2380</v>
      </c>
      <c r="L255" s="586"/>
    </row>
    <row r="256" spans="1:12" x14ac:dyDescent="0.25">
      <c r="A256" s="29" t="s">
        <v>583</v>
      </c>
      <c r="B256" s="608" t="s">
        <v>55</v>
      </c>
      <c r="C256" s="19" t="s">
        <v>583</v>
      </c>
      <c r="D256" s="685">
        <v>44935</v>
      </c>
      <c r="E256" s="608"/>
      <c r="F256" s="608"/>
      <c r="G256" s="608"/>
      <c r="H256" s="608">
        <v>44892</v>
      </c>
      <c r="I256" s="854" t="s">
        <v>1557</v>
      </c>
      <c r="J256" s="1093" t="s">
        <v>2381</v>
      </c>
      <c r="K256" s="730" t="s">
        <v>2382</v>
      </c>
      <c r="L256" s="586"/>
    </row>
    <row r="257" spans="1:12" x14ac:dyDescent="0.25">
      <c r="A257" s="29" t="s">
        <v>583</v>
      </c>
      <c r="B257" s="608" t="s">
        <v>55</v>
      </c>
      <c r="C257" s="19" t="s">
        <v>583</v>
      </c>
      <c r="D257" s="685">
        <v>44935</v>
      </c>
      <c r="E257" s="608"/>
      <c r="F257" s="608"/>
      <c r="G257" s="608"/>
      <c r="H257" s="608">
        <v>44892</v>
      </c>
      <c r="I257" s="854" t="s">
        <v>1557</v>
      </c>
      <c r="J257" s="1093" t="s">
        <v>2383</v>
      </c>
      <c r="K257" s="730" t="s">
        <v>2384</v>
      </c>
      <c r="L257" s="586"/>
    </row>
    <row r="258" spans="1:12" x14ac:dyDescent="0.25">
      <c r="A258" s="29" t="s">
        <v>583</v>
      </c>
      <c r="B258" s="608" t="s">
        <v>55</v>
      </c>
      <c r="C258" s="19" t="s">
        <v>583</v>
      </c>
      <c r="D258" s="685">
        <v>44935</v>
      </c>
      <c r="E258" s="608"/>
      <c r="F258" s="608"/>
      <c r="G258" s="608"/>
      <c r="H258" s="608">
        <v>44892</v>
      </c>
      <c r="I258" s="854" t="s">
        <v>1557</v>
      </c>
      <c r="J258" s="1093" t="s">
        <v>2385</v>
      </c>
      <c r="K258" s="730" t="s">
        <v>2386</v>
      </c>
      <c r="L258" s="586"/>
    </row>
    <row r="259" spans="1:12" x14ac:dyDescent="0.25">
      <c r="A259" s="29" t="s">
        <v>583</v>
      </c>
      <c r="B259" s="608" t="s">
        <v>55</v>
      </c>
      <c r="C259" s="19" t="s">
        <v>583</v>
      </c>
      <c r="D259" s="685">
        <v>44935</v>
      </c>
      <c r="E259" s="608"/>
      <c r="F259" s="608"/>
      <c r="G259" s="608"/>
      <c r="H259" s="608">
        <v>44891</v>
      </c>
      <c r="I259" s="854" t="s">
        <v>1557</v>
      </c>
      <c r="J259" s="1093" t="s">
        <v>2387</v>
      </c>
      <c r="K259" s="730" t="s">
        <v>2388</v>
      </c>
      <c r="L259" s="586"/>
    </row>
    <row r="260" spans="1:12" x14ac:dyDescent="0.25">
      <c r="A260" s="29" t="s">
        <v>583</v>
      </c>
      <c r="B260" s="608" t="s">
        <v>55</v>
      </c>
      <c r="C260" s="19" t="s">
        <v>583</v>
      </c>
      <c r="D260" s="685">
        <v>44935</v>
      </c>
      <c r="E260" s="608"/>
      <c r="F260" s="608"/>
      <c r="G260" s="608"/>
      <c r="H260" s="608">
        <v>44891</v>
      </c>
      <c r="I260" s="854" t="s">
        <v>1557</v>
      </c>
      <c r="J260" s="1093" t="s">
        <v>2389</v>
      </c>
      <c r="K260" s="730" t="s">
        <v>2390</v>
      </c>
      <c r="L260" s="586"/>
    </row>
    <row r="261" spans="1:12" x14ac:dyDescent="0.25">
      <c r="A261" s="29" t="s">
        <v>583</v>
      </c>
      <c r="B261" s="608" t="s">
        <v>55</v>
      </c>
      <c r="C261" s="19" t="s">
        <v>583</v>
      </c>
      <c r="D261" s="685">
        <v>44935</v>
      </c>
      <c r="E261" s="608"/>
      <c r="F261" s="608"/>
      <c r="G261" s="608"/>
      <c r="H261" s="608">
        <v>44892</v>
      </c>
      <c r="I261" s="854" t="s">
        <v>1557</v>
      </c>
      <c r="J261" s="1093" t="s">
        <v>2391</v>
      </c>
      <c r="K261" s="730" t="s">
        <v>2392</v>
      </c>
      <c r="L261" s="586"/>
    </row>
    <row r="262" spans="1:12" x14ac:dyDescent="0.25">
      <c r="A262" s="29" t="s">
        <v>583</v>
      </c>
      <c r="B262" s="608" t="s">
        <v>55</v>
      </c>
      <c r="C262" s="19" t="s">
        <v>583</v>
      </c>
      <c r="D262" s="685">
        <v>44935</v>
      </c>
      <c r="E262" s="608"/>
      <c r="F262" s="608"/>
      <c r="G262" s="608"/>
      <c r="H262" s="608">
        <v>44892</v>
      </c>
      <c r="I262" s="854" t="s">
        <v>1557</v>
      </c>
      <c r="J262" s="1093" t="s">
        <v>2393</v>
      </c>
      <c r="K262" s="730" t="s">
        <v>2394</v>
      </c>
      <c r="L262" s="586"/>
    </row>
    <row r="263" spans="1:12" x14ac:dyDescent="0.25">
      <c r="A263" s="29"/>
      <c r="B263" s="608"/>
      <c r="C263" s="19"/>
      <c r="D263" s="608"/>
      <c r="E263" s="608"/>
      <c r="F263" s="608"/>
      <c r="G263" s="608"/>
      <c r="H263" s="608"/>
      <c r="I263" s="608"/>
      <c r="J263" s="730"/>
      <c r="K263" s="730"/>
      <c r="L263" s="586"/>
    </row>
    <row r="264" spans="1:12" ht="13" x14ac:dyDescent="0.25">
      <c r="A264" s="592" t="s">
        <v>631</v>
      </c>
      <c r="B264" s="589"/>
      <c r="C264" s="611"/>
      <c r="D264" s="607"/>
      <c r="E264" s="607"/>
      <c r="F264" s="607"/>
      <c r="G264" s="607"/>
      <c r="H264" s="607"/>
      <c r="I264" s="607"/>
      <c r="J264" s="591"/>
      <c r="K264" s="591"/>
      <c r="L264" s="593"/>
    </row>
    <row r="265" spans="1:12" x14ac:dyDescent="0.25">
      <c r="A265" s="29"/>
      <c r="B265" s="608"/>
      <c r="C265" s="19"/>
      <c r="D265" s="608"/>
      <c r="E265" s="608"/>
      <c r="F265" s="608"/>
      <c r="G265" s="608"/>
      <c r="H265" s="608"/>
      <c r="I265" s="608"/>
      <c r="J265" s="18"/>
      <c r="K265" s="18"/>
      <c r="L265" s="586"/>
    </row>
    <row r="266" spans="1:12" x14ac:dyDescent="0.25">
      <c r="A266" s="940" t="s">
        <v>583</v>
      </c>
      <c r="B266" s="1013" t="s">
        <v>26</v>
      </c>
      <c r="C266" s="941" t="s">
        <v>583</v>
      </c>
      <c r="D266" s="1013">
        <v>44629</v>
      </c>
      <c r="E266" s="608"/>
      <c r="F266" s="608"/>
      <c r="G266" s="608"/>
      <c r="H266" s="1013">
        <v>44239</v>
      </c>
      <c r="I266" s="861" t="s">
        <v>1556</v>
      </c>
      <c r="J266" s="1047" t="s">
        <v>632</v>
      </c>
      <c r="K266" s="1047" t="s">
        <v>1840</v>
      </c>
      <c r="L266" s="586"/>
    </row>
    <row r="267" spans="1:12" x14ac:dyDescent="0.25">
      <c r="A267" s="29" t="s">
        <v>583</v>
      </c>
      <c r="B267" s="608" t="s">
        <v>26</v>
      </c>
      <c r="C267" s="19" t="s">
        <v>583</v>
      </c>
      <c r="D267" s="685">
        <v>44932</v>
      </c>
      <c r="E267" s="608"/>
      <c r="F267" s="608"/>
      <c r="G267" s="608"/>
      <c r="H267" s="608">
        <v>44889</v>
      </c>
      <c r="I267" s="854" t="s">
        <v>1557</v>
      </c>
      <c r="J267" s="730" t="s">
        <v>632</v>
      </c>
      <c r="K267" s="730" t="s">
        <v>2277</v>
      </c>
      <c r="L267" s="586"/>
    </row>
    <row r="268" spans="1:12" x14ac:dyDescent="0.25">
      <c r="A268" s="940" t="s">
        <v>583</v>
      </c>
      <c r="B268" s="1013" t="s">
        <v>26</v>
      </c>
      <c r="C268" s="941" t="s">
        <v>583</v>
      </c>
      <c r="D268" s="1013">
        <v>44629</v>
      </c>
      <c r="E268" s="608"/>
      <c r="F268" s="608"/>
      <c r="G268" s="608"/>
      <c r="H268" s="1013">
        <v>44519</v>
      </c>
      <c r="I268" s="861" t="s">
        <v>1556</v>
      </c>
      <c r="J268" s="1047" t="s">
        <v>1296</v>
      </c>
      <c r="K268" s="1047" t="s">
        <v>1841</v>
      </c>
      <c r="L268" s="586"/>
    </row>
    <row r="269" spans="1:12" x14ac:dyDescent="0.25">
      <c r="A269" s="29" t="s">
        <v>583</v>
      </c>
      <c r="B269" s="608" t="s">
        <v>26</v>
      </c>
      <c r="C269" s="19" t="s">
        <v>583</v>
      </c>
      <c r="D269" s="685">
        <v>44932</v>
      </c>
      <c r="E269" s="608"/>
      <c r="F269" s="608"/>
      <c r="G269" s="608"/>
      <c r="H269" s="608">
        <v>44519</v>
      </c>
      <c r="I269" s="854" t="s">
        <v>1557</v>
      </c>
      <c r="J269" s="730" t="s">
        <v>1296</v>
      </c>
      <c r="K269" s="730" t="s">
        <v>1841</v>
      </c>
      <c r="L269" s="586"/>
    </row>
    <row r="270" spans="1:12" x14ac:dyDescent="0.25">
      <c r="A270" s="940" t="s">
        <v>583</v>
      </c>
      <c r="B270" s="1013" t="s">
        <v>26</v>
      </c>
      <c r="C270" s="941" t="s">
        <v>583</v>
      </c>
      <c r="D270" s="1013">
        <v>44629</v>
      </c>
      <c r="E270" s="608"/>
      <c r="F270" s="608"/>
      <c r="G270" s="608"/>
      <c r="H270" s="1013">
        <v>44062</v>
      </c>
      <c r="I270" s="861" t="s">
        <v>1556</v>
      </c>
      <c r="J270" s="1047" t="s">
        <v>1297</v>
      </c>
      <c r="K270" s="1047" t="s">
        <v>1298</v>
      </c>
      <c r="L270" s="586"/>
    </row>
    <row r="271" spans="1:12" x14ac:dyDescent="0.25">
      <c r="A271" s="29" t="s">
        <v>583</v>
      </c>
      <c r="B271" s="608" t="s">
        <v>26</v>
      </c>
      <c r="C271" s="19" t="s">
        <v>583</v>
      </c>
      <c r="D271" s="685">
        <v>44932</v>
      </c>
      <c r="E271" s="608"/>
      <c r="F271" s="608"/>
      <c r="G271" s="608"/>
      <c r="H271" s="608">
        <v>44062</v>
      </c>
      <c r="I271" s="854" t="s">
        <v>1557</v>
      </c>
      <c r="J271" s="730" t="s">
        <v>1297</v>
      </c>
      <c r="K271" s="730" t="s">
        <v>1298</v>
      </c>
      <c r="L271" s="586"/>
    </row>
    <row r="272" spans="1:12" x14ac:dyDescent="0.25">
      <c r="A272" s="940" t="s">
        <v>583</v>
      </c>
      <c r="B272" s="1013" t="s">
        <v>26</v>
      </c>
      <c r="C272" s="941" t="s">
        <v>583</v>
      </c>
      <c r="D272" s="1013">
        <v>44629</v>
      </c>
      <c r="E272" s="608"/>
      <c r="F272" s="608"/>
      <c r="G272" s="608"/>
      <c r="H272" s="1013">
        <v>44063</v>
      </c>
      <c r="I272" s="861" t="s">
        <v>1556</v>
      </c>
      <c r="J272" s="1047" t="s">
        <v>1299</v>
      </c>
      <c r="K272" s="1047" t="s">
        <v>1300</v>
      </c>
      <c r="L272" s="586"/>
    </row>
    <row r="273" spans="1:12" x14ac:dyDescent="0.25">
      <c r="A273" s="29" t="s">
        <v>583</v>
      </c>
      <c r="B273" s="608" t="s">
        <v>26</v>
      </c>
      <c r="C273" s="19" t="s">
        <v>583</v>
      </c>
      <c r="D273" s="685">
        <v>44932</v>
      </c>
      <c r="E273" s="608"/>
      <c r="F273" s="608"/>
      <c r="G273" s="608"/>
      <c r="H273" s="608">
        <v>44063</v>
      </c>
      <c r="I273" s="854" t="s">
        <v>1557</v>
      </c>
      <c r="J273" s="730" t="s">
        <v>1299</v>
      </c>
      <c r="K273" s="730" t="s">
        <v>1300</v>
      </c>
      <c r="L273" s="586"/>
    </row>
    <row r="274" spans="1:12" x14ac:dyDescent="0.25">
      <c r="A274" s="29" t="s">
        <v>583</v>
      </c>
      <c r="B274" s="608" t="s">
        <v>26</v>
      </c>
      <c r="C274" s="19" t="s">
        <v>583</v>
      </c>
      <c r="D274" s="685">
        <v>44932</v>
      </c>
      <c r="E274" s="608"/>
      <c r="F274" s="608"/>
      <c r="G274" s="608"/>
      <c r="H274" s="608">
        <v>44851</v>
      </c>
      <c r="I274" s="854" t="s">
        <v>1557</v>
      </c>
      <c r="J274" s="1093" t="s">
        <v>2278</v>
      </c>
      <c r="K274" s="730" t="s">
        <v>2279</v>
      </c>
      <c r="L274" s="586"/>
    </row>
    <row r="275" spans="1:12" x14ac:dyDescent="0.25">
      <c r="A275" s="29" t="s">
        <v>583</v>
      </c>
      <c r="B275" s="608" t="s">
        <v>26</v>
      </c>
      <c r="C275" s="19" t="s">
        <v>583</v>
      </c>
      <c r="D275" s="685">
        <v>44932</v>
      </c>
      <c r="E275" s="608"/>
      <c r="F275" s="608"/>
      <c r="G275" s="608"/>
      <c r="H275" s="608">
        <v>44892</v>
      </c>
      <c r="I275" s="854" t="s">
        <v>1557</v>
      </c>
      <c r="J275" s="1093" t="s">
        <v>2280</v>
      </c>
      <c r="K275" s="730" t="s">
        <v>2281</v>
      </c>
      <c r="L275" s="586"/>
    </row>
    <row r="276" spans="1:12" x14ac:dyDescent="0.25">
      <c r="A276" s="29" t="s">
        <v>583</v>
      </c>
      <c r="B276" s="608" t="s">
        <v>26</v>
      </c>
      <c r="C276" s="19" t="s">
        <v>583</v>
      </c>
      <c r="D276" s="685">
        <v>44932</v>
      </c>
      <c r="E276" s="608"/>
      <c r="F276" s="608"/>
      <c r="G276" s="608"/>
      <c r="H276" s="608">
        <v>44892</v>
      </c>
      <c r="I276" s="854" t="s">
        <v>1557</v>
      </c>
      <c r="J276" s="1093" t="s">
        <v>2282</v>
      </c>
      <c r="K276" s="730" t="s">
        <v>2283</v>
      </c>
      <c r="L276" s="586"/>
    </row>
    <row r="277" spans="1:12" x14ac:dyDescent="0.25">
      <c r="A277" s="29" t="s">
        <v>583</v>
      </c>
      <c r="B277" s="608" t="s">
        <v>26</v>
      </c>
      <c r="C277" s="19" t="s">
        <v>583</v>
      </c>
      <c r="D277" s="685">
        <v>44932</v>
      </c>
      <c r="E277" s="608"/>
      <c r="F277" s="608"/>
      <c r="G277" s="608"/>
      <c r="H277" s="608">
        <v>44892</v>
      </c>
      <c r="I277" s="854" t="s">
        <v>1557</v>
      </c>
      <c r="J277" s="1093" t="s">
        <v>2284</v>
      </c>
      <c r="K277" s="730" t="s">
        <v>2285</v>
      </c>
      <c r="L277" s="586"/>
    </row>
    <row r="278" spans="1:12" x14ac:dyDescent="0.25">
      <c r="A278" s="29" t="s">
        <v>583</v>
      </c>
      <c r="B278" s="608" t="s">
        <v>26</v>
      </c>
      <c r="C278" s="19" t="s">
        <v>583</v>
      </c>
      <c r="D278" s="685">
        <v>44932</v>
      </c>
      <c r="E278" s="608"/>
      <c r="F278" s="608"/>
      <c r="G278" s="608"/>
      <c r="H278" s="608">
        <v>44891</v>
      </c>
      <c r="I278" s="854" t="s">
        <v>2286</v>
      </c>
      <c r="J278" s="1093" t="s">
        <v>2287</v>
      </c>
      <c r="K278" s="730" t="s">
        <v>2288</v>
      </c>
      <c r="L278" s="586"/>
    </row>
    <row r="279" spans="1:12" x14ac:dyDescent="0.25">
      <c r="A279" s="29"/>
      <c r="B279" s="608"/>
      <c r="C279" s="19"/>
      <c r="D279" s="608"/>
      <c r="E279" s="608"/>
      <c r="F279" s="608"/>
      <c r="G279" s="608"/>
      <c r="H279" s="608"/>
      <c r="I279" s="608"/>
      <c r="J279" s="730"/>
      <c r="K279" s="730"/>
      <c r="L279" s="586"/>
    </row>
    <row r="280" spans="1:12" ht="13" x14ac:dyDescent="0.25">
      <c r="A280" s="592" t="s">
        <v>633</v>
      </c>
      <c r="B280" s="589"/>
      <c r="C280" s="611"/>
      <c r="D280" s="607"/>
      <c r="E280" s="607"/>
      <c r="F280" s="607"/>
      <c r="G280" s="607"/>
      <c r="H280" s="607"/>
      <c r="I280" s="607"/>
      <c r="J280" s="591"/>
      <c r="K280" s="591"/>
      <c r="L280" s="593"/>
    </row>
    <row r="281" spans="1:12" x14ac:dyDescent="0.25">
      <c r="A281" s="29"/>
      <c r="B281" s="608"/>
      <c r="C281" s="19"/>
      <c r="D281" s="608"/>
      <c r="E281" s="608"/>
      <c r="F281" s="608"/>
      <c r="G281" s="608"/>
      <c r="H281" s="608"/>
      <c r="I281" s="608"/>
      <c r="J281" s="18"/>
      <c r="K281" s="18"/>
      <c r="L281" s="586"/>
    </row>
    <row r="282" spans="1:12" x14ac:dyDescent="0.25">
      <c r="A282" s="856" t="s">
        <v>583</v>
      </c>
      <c r="B282" s="929" t="s">
        <v>71</v>
      </c>
      <c r="C282" s="120" t="s">
        <v>583</v>
      </c>
      <c r="D282" s="929">
        <v>44629</v>
      </c>
      <c r="E282" s="608"/>
      <c r="F282" s="608"/>
      <c r="G282" s="608"/>
      <c r="H282" s="929">
        <v>44256</v>
      </c>
      <c r="I282" s="861" t="s">
        <v>1556</v>
      </c>
      <c r="J282" s="1092" t="s">
        <v>2473</v>
      </c>
      <c r="K282" s="1092" t="s">
        <v>1842</v>
      </c>
      <c r="L282" s="858"/>
    </row>
    <row r="283" spans="1:12" x14ac:dyDescent="0.25">
      <c r="A283" s="29" t="s">
        <v>583</v>
      </c>
      <c r="B283" s="608" t="s">
        <v>71</v>
      </c>
      <c r="C283" s="19" t="s">
        <v>583</v>
      </c>
      <c r="D283" s="685">
        <v>44932</v>
      </c>
      <c r="E283" s="608"/>
      <c r="F283" s="608"/>
      <c r="G283" s="608"/>
      <c r="H283" s="608">
        <v>44256</v>
      </c>
      <c r="I283" s="854" t="s">
        <v>1557</v>
      </c>
      <c r="J283" s="1093" t="s">
        <v>2159</v>
      </c>
      <c r="K283" s="730" t="s">
        <v>2160</v>
      </c>
      <c r="L283" s="586"/>
    </row>
    <row r="284" spans="1:12" x14ac:dyDescent="0.25">
      <c r="A284" s="29" t="s">
        <v>583</v>
      </c>
      <c r="B284" s="608" t="s">
        <v>71</v>
      </c>
      <c r="C284" s="19" t="s">
        <v>583</v>
      </c>
      <c r="D284" s="685">
        <v>44932</v>
      </c>
      <c r="E284" s="608"/>
      <c r="F284" s="608"/>
      <c r="G284" s="608"/>
      <c r="H284" s="608">
        <v>43882</v>
      </c>
      <c r="I284" s="854" t="s">
        <v>1557</v>
      </c>
      <c r="J284" s="1093" t="s">
        <v>2161</v>
      </c>
      <c r="K284" s="730" t="s">
        <v>2162</v>
      </c>
      <c r="L284" s="586"/>
    </row>
    <row r="285" spans="1:12" x14ac:dyDescent="0.25">
      <c r="A285" s="856" t="s">
        <v>583</v>
      </c>
      <c r="B285" s="929" t="s">
        <v>71</v>
      </c>
      <c r="C285" s="120" t="s">
        <v>583</v>
      </c>
      <c r="D285" s="929">
        <v>44629</v>
      </c>
      <c r="E285" s="608"/>
      <c r="F285" s="608"/>
      <c r="G285" s="608"/>
      <c r="H285" s="929">
        <v>44286</v>
      </c>
      <c r="I285" s="861" t="s">
        <v>1556</v>
      </c>
      <c r="J285" s="1092" t="s">
        <v>2474</v>
      </c>
      <c r="K285" s="1092" t="s">
        <v>1843</v>
      </c>
      <c r="L285" s="858"/>
    </row>
    <row r="286" spans="1:12" x14ac:dyDescent="0.25">
      <c r="A286" s="29" t="s">
        <v>583</v>
      </c>
      <c r="B286" s="608" t="s">
        <v>71</v>
      </c>
      <c r="C286" s="19" t="s">
        <v>583</v>
      </c>
      <c r="D286" s="685">
        <v>44932</v>
      </c>
      <c r="E286" s="608"/>
      <c r="F286" s="608"/>
      <c r="G286" s="608"/>
      <c r="H286" s="608">
        <v>44286</v>
      </c>
      <c r="I286" s="854" t="s">
        <v>1557</v>
      </c>
      <c r="J286" s="1093" t="s">
        <v>2163</v>
      </c>
      <c r="K286" s="730" t="s">
        <v>2164</v>
      </c>
      <c r="L286" s="586"/>
    </row>
    <row r="287" spans="1:12" x14ac:dyDescent="0.25">
      <c r="A287" s="29" t="s">
        <v>583</v>
      </c>
      <c r="B287" s="608" t="s">
        <v>71</v>
      </c>
      <c r="C287" s="19" t="s">
        <v>583</v>
      </c>
      <c r="D287" s="685">
        <v>44932</v>
      </c>
      <c r="E287" s="608"/>
      <c r="F287" s="608"/>
      <c r="G287" s="608"/>
      <c r="H287" s="608">
        <v>44139</v>
      </c>
      <c r="I287" s="854" t="s">
        <v>1557</v>
      </c>
      <c r="J287" s="1093" t="s">
        <v>2165</v>
      </c>
      <c r="K287" s="730" t="s">
        <v>2166</v>
      </c>
      <c r="L287" s="586"/>
    </row>
    <row r="288" spans="1:12" x14ac:dyDescent="0.25">
      <c r="A288" s="856" t="s">
        <v>583</v>
      </c>
      <c r="B288" s="929" t="s">
        <v>71</v>
      </c>
      <c r="C288" s="120" t="s">
        <v>583</v>
      </c>
      <c r="D288" s="929">
        <v>44629</v>
      </c>
      <c r="E288" s="608"/>
      <c r="F288" s="608"/>
      <c r="G288" s="608"/>
      <c r="H288" s="929">
        <v>44256</v>
      </c>
      <c r="I288" s="861" t="s">
        <v>1556</v>
      </c>
      <c r="J288" s="1092" t="s">
        <v>634</v>
      </c>
      <c r="K288" s="1092" t="s">
        <v>1844</v>
      </c>
      <c r="L288" s="858"/>
    </row>
    <row r="289" spans="1:12" x14ac:dyDescent="0.25">
      <c r="A289" s="29" t="s">
        <v>583</v>
      </c>
      <c r="B289" s="608" t="s">
        <v>71</v>
      </c>
      <c r="C289" s="19" t="s">
        <v>583</v>
      </c>
      <c r="D289" s="685">
        <v>44932</v>
      </c>
      <c r="E289" s="608"/>
      <c r="F289" s="608"/>
      <c r="G289" s="608"/>
      <c r="H289" s="608">
        <v>44139</v>
      </c>
      <c r="I289" s="854" t="s">
        <v>1557</v>
      </c>
      <c r="J289" s="1093" t="s">
        <v>2167</v>
      </c>
      <c r="K289" s="730" t="s">
        <v>2168</v>
      </c>
      <c r="L289" s="586"/>
    </row>
    <row r="290" spans="1:12" x14ac:dyDescent="0.25">
      <c r="A290" s="940" t="s">
        <v>583</v>
      </c>
      <c r="B290" s="1013" t="s">
        <v>71</v>
      </c>
      <c r="C290" s="941" t="s">
        <v>583</v>
      </c>
      <c r="D290" s="1013">
        <v>44629</v>
      </c>
      <c r="E290" s="608"/>
      <c r="F290" s="608"/>
      <c r="G290" s="608"/>
      <c r="H290" s="1013">
        <v>44256</v>
      </c>
      <c r="I290" s="861" t="s">
        <v>1556</v>
      </c>
      <c r="J290" s="1047" t="s">
        <v>2169</v>
      </c>
      <c r="K290" s="1047" t="s">
        <v>1845</v>
      </c>
      <c r="L290" s="586"/>
    </row>
    <row r="291" spans="1:12" x14ac:dyDescent="0.25">
      <c r="A291" s="29" t="s">
        <v>583</v>
      </c>
      <c r="B291" s="608" t="s">
        <v>71</v>
      </c>
      <c r="C291" s="19" t="s">
        <v>583</v>
      </c>
      <c r="D291" s="685">
        <v>44932</v>
      </c>
      <c r="E291" s="608"/>
      <c r="F291" s="608"/>
      <c r="G291" s="608"/>
      <c r="H291" s="608">
        <v>44256</v>
      </c>
      <c r="I291" s="854" t="s">
        <v>1557</v>
      </c>
      <c r="J291" s="730" t="s">
        <v>2169</v>
      </c>
      <c r="K291" s="730" t="s">
        <v>1845</v>
      </c>
      <c r="L291" s="586"/>
    </row>
    <row r="292" spans="1:12" x14ac:dyDescent="0.25">
      <c r="A292" s="940" t="s">
        <v>583</v>
      </c>
      <c r="B292" s="1013" t="s">
        <v>71</v>
      </c>
      <c r="C292" s="941" t="s">
        <v>583</v>
      </c>
      <c r="D292" s="1013">
        <v>44629</v>
      </c>
      <c r="E292" s="608"/>
      <c r="F292" s="608"/>
      <c r="G292" s="608"/>
      <c r="H292" s="1013">
        <v>44256</v>
      </c>
      <c r="I292" s="861" t="s">
        <v>1556</v>
      </c>
      <c r="J292" s="1047" t="s">
        <v>635</v>
      </c>
      <c r="K292" s="1047" t="s">
        <v>1846</v>
      </c>
      <c r="L292" s="586"/>
    </row>
    <row r="293" spans="1:12" x14ac:dyDescent="0.25">
      <c r="A293" s="29" t="s">
        <v>583</v>
      </c>
      <c r="B293" s="608" t="s">
        <v>71</v>
      </c>
      <c r="C293" s="19" t="s">
        <v>583</v>
      </c>
      <c r="D293" s="685">
        <v>44932</v>
      </c>
      <c r="E293" s="608"/>
      <c r="F293" s="608"/>
      <c r="G293" s="608"/>
      <c r="H293" s="608">
        <v>44256</v>
      </c>
      <c r="I293" s="854" t="s">
        <v>1557</v>
      </c>
      <c r="J293" s="730" t="s">
        <v>635</v>
      </c>
      <c r="K293" s="730" t="s">
        <v>1846</v>
      </c>
      <c r="L293" s="586"/>
    </row>
    <row r="294" spans="1:12" x14ac:dyDescent="0.25">
      <c r="A294" s="29" t="s">
        <v>583</v>
      </c>
      <c r="B294" s="608" t="s">
        <v>71</v>
      </c>
      <c r="C294" s="19" t="s">
        <v>583</v>
      </c>
      <c r="D294" s="685">
        <v>44932</v>
      </c>
      <c r="E294" s="608"/>
      <c r="F294" s="608"/>
      <c r="G294" s="608"/>
      <c r="H294" s="608">
        <v>44890</v>
      </c>
      <c r="I294" s="854" t="s">
        <v>1557</v>
      </c>
      <c r="J294" s="1093" t="s">
        <v>2170</v>
      </c>
      <c r="K294" s="730" t="s">
        <v>2171</v>
      </c>
      <c r="L294" s="586"/>
    </row>
    <row r="295" spans="1:12" x14ac:dyDescent="0.25">
      <c r="A295" s="29" t="s">
        <v>583</v>
      </c>
      <c r="B295" s="608" t="s">
        <v>71</v>
      </c>
      <c r="C295" s="19" t="s">
        <v>583</v>
      </c>
      <c r="D295" s="685">
        <v>44932</v>
      </c>
      <c r="E295" s="608"/>
      <c r="F295" s="608"/>
      <c r="G295" s="608"/>
      <c r="H295" s="608">
        <v>44891</v>
      </c>
      <c r="I295" s="854" t="s">
        <v>1557</v>
      </c>
      <c r="J295" s="1093" t="s">
        <v>2172</v>
      </c>
      <c r="K295" s="730" t="s">
        <v>2173</v>
      </c>
      <c r="L295" s="586"/>
    </row>
    <row r="296" spans="1:12" x14ac:dyDescent="0.25">
      <c r="A296" s="29" t="s">
        <v>583</v>
      </c>
      <c r="B296" s="608" t="s">
        <v>71</v>
      </c>
      <c r="C296" s="19" t="s">
        <v>583</v>
      </c>
      <c r="D296" s="685">
        <v>44932</v>
      </c>
      <c r="E296" s="608"/>
      <c r="F296" s="608"/>
      <c r="G296" s="608"/>
      <c r="H296" s="608">
        <v>44891</v>
      </c>
      <c r="I296" s="854" t="s">
        <v>1557</v>
      </c>
      <c r="J296" s="1093" t="s">
        <v>2174</v>
      </c>
      <c r="K296" s="730" t="s">
        <v>2175</v>
      </c>
      <c r="L296" s="586"/>
    </row>
    <row r="297" spans="1:12" x14ac:dyDescent="0.25">
      <c r="A297" s="29" t="s">
        <v>583</v>
      </c>
      <c r="B297" s="608" t="s">
        <v>71</v>
      </c>
      <c r="C297" s="19" t="s">
        <v>583</v>
      </c>
      <c r="D297" s="685">
        <v>44932</v>
      </c>
      <c r="E297" s="608"/>
      <c r="F297" s="608"/>
      <c r="G297" s="608"/>
      <c r="H297" s="608">
        <v>44890</v>
      </c>
      <c r="I297" s="854" t="s">
        <v>1557</v>
      </c>
      <c r="J297" s="1093" t="s">
        <v>2176</v>
      </c>
      <c r="K297" s="730" t="s">
        <v>2177</v>
      </c>
      <c r="L297" s="586"/>
    </row>
    <row r="298" spans="1:12" x14ac:dyDescent="0.25">
      <c r="A298" s="29" t="s">
        <v>583</v>
      </c>
      <c r="B298" s="608" t="s">
        <v>71</v>
      </c>
      <c r="C298" s="19" t="s">
        <v>583</v>
      </c>
      <c r="D298" s="685">
        <v>44932</v>
      </c>
      <c r="E298" s="608"/>
      <c r="F298" s="608"/>
      <c r="G298" s="608"/>
      <c r="H298" s="608">
        <v>44890</v>
      </c>
      <c r="I298" s="854" t="s">
        <v>1557</v>
      </c>
      <c r="J298" s="1093" t="s">
        <v>2178</v>
      </c>
      <c r="K298" s="730" t="s">
        <v>2179</v>
      </c>
      <c r="L298" s="586"/>
    </row>
    <row r="299" spans="1:12" x14ac:dyDescent="0.25">
      <c r="A299" s="29"/>
      <c r="B299" s="608"/>
      <c r="C299" s="19"/>
      <c r="D299" s="608"/>
      <c r="E299" s="608"/>
      <c r="F299" s="608"/>
      <c r="G299" s="608"/>
      <c r="H299" s="608"/>
      <c r="I299" s="608"/>
      <c r="J299" s="730"/>
      <c r="K299" s="730"/>
      <c r="L299" s="586"/>
    </row>
    <row r="300" spans="1:12" ht="13" x14ac:dyDescent="0.25">
      <c r="A300" s="592" t="s">
        <v>1301</v>
      </c>
      <c r="B300" s="589"/>
      <c r="C300" s="611"/>
      <c r="D300" s="607"/>
      <c r="E300" s="607"/>
      <c r="F300" s="607"/>
      <c r="G300" s="607"/>
      <c r="H300" s="607"/>
      <c r="I300" s="607"/>
      <c r="J300" s="591"/>
      <c r="K300" s="591"/>
      <c r="L300" s="593"/>
    </row>
    <row r="301" spans="1:12" x14ac:dyDescent="0.25">
      <c r="A301" s="29"/>
      <c r="B301" s="608"/>
      <c r="C301" s="19"/>
      <c r="D301" s="608"/>
      <c r="E301" s="608"/>
      <c r="F301" s="608"/>
      <c r="G301" s="608"/>
      <c r="H301" s="608"/>
      <c r="I301" s="608"/>
      <c r="J301" s="18"/>
      <c r="K301" s="18"/>
      <c r="L301" s="586"/>
    </row>
    <row r="302" spans="1:12" s="445" customFormat="1" x14ac:dyDescent="0.25">
      <c r="A302" s="856" t="s">
        <v>583</v>
      </c>
      <c r="B302" s="929" t="s">
        <v>55</v>
      </c>
      <c r="C302" s="120" t="s">
        <v>583</v>
      </c>
      <c r="D302" s="929">
        <v>44629</v>
      </c>
      <c r="E302" s="929"/>
      <c r="F302" s="929"/>
      <c r="G302" s="929"/>
      <c r="H302" s="929">
        <v>44209</v>
      </c>
      <c r="I302" s="861" t="s">
        <v>1556</v>
      </c>
      <c r="J302" s="1092" t="s">
        <v>1302</v>
      </c>
      <c r="K302" s="1092" t="s">
        <v>1847</v>
      </c>
      <c r="L302" s="858"/>
    </row>
    <row r="303" spans="1:12" x14ac:dyDescent="0.25">
      <c r="A303" s="29" t="s">
        <v>583</v>
      </c>
      <c r="B303" s="608" t="s">
        <v>55</v>
      </c>
      <c r="C303" s="19" t="s">
        <v>583</v>
      </c>
      <c r="D303" s="685">
        <v>44629</v>
      </c>
      <c r="E303" s="608"/>
      <c r="F303" s="608"/>
      <c r="G303" s="608"/>
      <c r="H303" s="608">
        <v>44826</v>
      </c>
      <c r="I303" s="847" t="s">
        <v>1560</v>
      </c>
      <c r="J303" s="730" t="s">
        <v>1302</v>
      </c>
      <c r="K303" s="730" t="s">
        <v>2045</v>
      </c>
      <c r="L303" s="586"/>
    </row>
    <row r="304" spans="1:12" x14ac:dyDescent="0.25">
      <c r="A304" s="29" t="s">
        <v>583</v>
      </c>
      <c r="B304" s="608"/>
      <c r="C304" s="19" t="s">
        <v>583</v>
      </c>
      <c r="D304" s="685">
        <v>44932</v>
      </c>
      <c r="E304" s="608"/>
      <c r="F304" s="608"/>
      <c r="G304" s="608"/>
      <c r="H304" s="608">
        <v>44910</v>
      </c>
      <c r="I304" s="854" t="s">
        <v>1557</v>
      </c>
      <c r="J304" s="1093" t="s">
        <v>2133</v>
      </c>
      <c r="K304" s="730" t="s">
        <v>2134</v>
      </c>
      <c r="L304" s="586"/>
    </row>
    <row r="305" spans="1:12" x14ac:dyDescent="0.25">
      <c r="A305" s="29" t="s">
        <v>583</v>
      </c>
      <c r="B305" s="608" t="s">
        <v>55</v>
      </c>
      <c r="C305" s="19" t="s">
        <v>583</v>
      </c>
      <c r="D305" s="685">
        <v>44629</v>
      </c>
      <c r="E305" s="608"/>
      <c r="F305" s="608"/>
      <c r="G305" s="608"/>
      <c r="H305" s="608">
        <v>43927</v>
      </c>
      <c r="I305" s="847" t="s">
        <v>1560</v>
      </c>
      <c r="J305" s="730" t="s">
        <v>1303</v>
      </c>
      <c r="K305" s="730" t="s">
        <v>1304</v>
      </c>
      <c r="L305" s="586"/>
    </row>
    <row r="306" spans="1:12" x14ac:dyDescent="0.25">
      <c r="A306" s="29"/>
      <c r="B306" s="608"/>
      <c r="C306" s="19"/>
      <c r="D306" s="685">
        <v>44932</v>
      </c>
      <c r="E306" s="608"/>
      <c r="F306" s="608"/>
      <c r="G306" s="608"/>
      <c r="H306" s="608">
        <v>44910</v>
      </c>
      <c r="I306" s="854" t="s">
        <v>1557</v>
      </c>
      <c r="J306" s="1093" t="s">
        <v>2135</v>
      </c>
      <c r="K306" s="730" t="s">
        <v>2136</v>
      </c>
      <c r="L306" s="586"/>
    </row>
    <row r="307" spans="1:12" x14ac:dyDescent="0.25">
      <c r="A307" s="29" t="s">
        <v>583</v>
      </c>
      <c r="B307" s="608" t="s">
        <v>55</v>
      </c>
      <c r="C307" s="19" t="s">
        <v>583</v>
      </c>
      <c r="D307" s="685">
        <v>44629</v>
      </c>
      <c r="E307" s="608"/>
      <c r="F307" s="608"/>
      <c r="G307" s="608"/>
      <c r="H307" s="608">
        <v>43965</v>
      </c>
      <c r="I307" s="847" t="s">
        <v>1560</v>
      </c>
      <c r="J307" s="730" t="s">
        <v>1305</v>
      </c>
      <c r="K307" s="730" t="s">
        <v>1306</v>
      </c>
      <c r="L307" s="586"/>
    </row>
    <row r="308" spans="1:12" x14ac:dyDescent="0.25">
      <c r="A308" s="29" t="s">
        <v>583</v>
      </c>
      <c r="B308" s="608"/>
      <c r="C308" s="19" t="s">
        <v>583</v>
      </c>
      <c r="D308" s="685">
        <v>44932</v>
      </c>
      <c r="E308" s="608"/>
      <c r="F308" s="608"/>
      <c r="G308" s="608"/>
      <c r="H308" s="608">
        <v>43965</v>
      </c>
      <c r="I308" s="854" t="s">
        <v>1557</v>
      </c>
      <c r="J308" s="1093" t="s">
        <v>2141</v>
      </c>
      <c r="K308" s="730" t="s">
        <v>2142</v>
      </c>
      <c r="L308" s="586"/>
    </row>
    <row r="309" spans="1:12" x14ac:dyDescent="0.25">
      <c r="A309" s="29" t="s">
        <v>583</v>
      </c>
      <c r="B309" s="608" t="s">
        <v>55</v>
      </c>
      <c r="C309" s="19" t="s">
        <v>583</v>
      </c>
      <c r="D309" s="685">
        <v>44629</v>
      </c>
      <c r="E309" s="608"/>
      <c r="F309" s="608"/>
      <c r="G309" s="608"/>
      <c r="H309" s="608">
        <v>43968</v>
      </c>
      <c r="I309" s="847" t="s">
        <v>1560</v>
      </c>
      <c r="J309" s="730" t="s">
        <v>1307</v>
      </c>
      <c r="K309" s="730" t="s">
        <v>1308</v>
      </c>
      <c r="L309" s="586"/>
    </row>
    <row r="310" spans="1:12" ht="13" x14ac:dyDescent="0.25">
      <c r="A310" s="29" t="s">
        <v>583</v>
      </c>
      <c r="B310" s="608"/>
      <c r="C310" s="19" t="s">
        <v>583</v>
      </c>
      <c r="D310" s="685">
        <v>44932</v>
      </c>
      <c r="E310" s="608"/>
      <c r="F310" s="608"/>
      <c r="G310" s="608"/>
      <c r="H310" s="608">
        <v>43968</v>
      </c>
      <c r="I310" s="854" t="s">
        <v>1557</v>
      </c>
      <c r="J310" s="1093" t="s">
        <v>2139</v>
      </c>
      <c r="K310" s="730" t="s">
        <v>2140</v>
      </c>
      <c r="L310" s="1043"/>
    </row>
    <row r="311" spans="1:12" x14ac:dyDescent="0.25">
      <c r="A311" s="29" t="s">
        <v>583</v>
      </c>
      <c r="B311" s="608" t="s">
        <v>55</v>
      </c>
      <c r="C311" s="19" t="s">
        <v>583</v>
      </c>
      <c r="D311" s="685">
        <v>44811</v>
      </c>
      <c r="E311" s="608"/>
      <c r="F311" s="608"/>
      <c r="G311" s="608"/>
      <c r="H311" s="608">
        <v>44761</v>
      </c>
      <c r="I311" s="847" t="s">
        <v>1560</v>
      </c>
      <c r="J311" s="730" t="s">
        <v>2041</v>
      </c>
      <c r="K311" s="730" t="s">
        <v>2042</v>
      </c>
      <c r="L311" s="586"/>
    </row>
    <row r="312" spans="1:12" x14ac:dyDescent="0.25">
      <c r="A312" s="29" t="s">
        <v>583</v>
      </c>
      <c r="B312" s="608"/>
      <c r="C312" s="19" t="s">
        <v>583</v>
      </c>
      <c r="D312" s="685">
        <v>44932</v>
      </c>
      <c r="E312" s="608"/>
      <c r="F312" s="608"/>
      <c r="G312" s="608"/>
      <c r="H312" s="608">
        <v>44761</v>
      </c>
      <c r="I312" s="854" t="s">
        <v>1557</v>
      </c>
      <c r="J312" s="1093" t="s">
        <v>2143</v>
      </c>
      <c r="K312" s="730" t="s">
        <v>2144</v>
      </c>
      <c r="L312" s="586"/>
    </row>
    <row r="313" spans="1:12" x14ac:dyDescent="0.25">
      <c r="A313" s="29" t="s">
        <v>583</v>
      </c>
      <c r="B313" s="608" t="s">
        <v>55</v>
      </c>
      <c r="C313" s="19" t="s">
        <v>583</v>
      </c>
      <c r="D313" s="685">
        <v>44811</v>
      </c>
      <c r="E313" s="608"/>
      <c r="F313" s="608"/>
      <c r="G313" s="608"/>
      <c r="H313" s="608">
        <v>44761</v>
      </c>
      <c r="I313" s="847" t="s">
        <v>1560</v>
      </c>
      <c r="J313" s="1093" t="s">
        <v>2137</v>
      </c>
      <c r="K313" s="730" t="s">
        <v>2043</v>
      </c>
      <c r="L313" s="586"/>
    </row>
    <row r="314" spans="1:12" ht="13" x14ac:dyDescent="0.25">
      <c r="A314" s="29" t="s">
        <v>583</v>
      </c>
      <c r="B314" s="608"/>
      <c r="C314" s="19" t="s">
        <v>583</v>
      </c>
      <c r="D314" s="685">
        <v>44932</v>
      </c>
      <c r="E314" s="608"/>
      <c r="F314" s="608"/>
      <c r="G314" s="608"/>
      <c r="H314" s="608">
        <v>44806</v>
      </c>
      <c r="I314" s="854" t="s">
        <v>1557</v>
      </c>
      <c r="J314" s="1093" t="s">
        <v>2137</v>
      </c>
      <c r="K314" s="730" t="s">
        <v>2138</v>
      </c>
      <c r="L314" s="1043"/>
    </row>
    <row r="315" spans="1:12" x14ac:dyDescent="0.25">
      <c r="A315" s="29"/>
      <c r="B315" s="608"/>
      <c r="C315" s="19"/>
      <c r="D315" s="608"/>
      <c r="E315" s="608"/>
      <c r="F315" s="608"/>
      <c r="G315" s="608"/>
      <c r="H315" s="608"/>
      <c r="I315" s="608"/>
      <c r="J315" s="18"/>
      <c r="K315" s="730"/>
      <c r="L315" s="586"/>
    </row>
    <row r="316" spans="1:12" ht="13" x14ac:dyDescent="0.25">
      <c r="A316" s="992" t="s">
        <v>636</v>
      </c>
      <c r="B316" s="993"/>
      <c r="C316" s="994"/>
      <c r="D316" s="995"/>
      <c r="E316" s="995"/>
      <c r="F316" s="995"/>
      <c r="G316" s="995"/>
      <c r="H316" s="995"/>
      <c r="I316" s="995"/>
      <c r="J316" s="996"/>
      <c r="K316" s="996"/>
      <c r="L316" s="997"/>
    </row>
    <row r="317" spans="1:12" ht="13" x14ac:dyDescent="0.25">
      <c r="A317" s="592" t="s">
        <v>637</v>
      </c>
      <c r="B317" s="589"/>
      <c r="C317" s="611"/>
      <c r="D317" s="607"/>
      <c r="E317" s="607"/>
      <c r="F317" s="607"/>
      <c r="G317" s="607"/>
      <c r="H317" s="607"/>
      <c r="I317" s="607"/>
      <c r="J317" s="591"/>
      <c r="K317" s="591"/>
      <c r="L317" s="593"/>
    </row>
    <row r="318" spans="1:12" x14ac:dyDescent="0.25">
      <c r="A318" s="29"/>
      <c r="B318" s="608"/>
      <c r="C318" s="19"/>
      <c r="D318" s="608"/>
      <c r="E318" s="608"/>
      <c r="F318" s="608"/>
      <c r="G318" s="608"/>
      <c r="H318" s="608"/>
      <c r="I318" s="608"/>
      <c r="J318" s="18"/>
      <c r="K318" s="18"/>
      <c r="L318" s="586"/>
    </row>
    <row r="319" spans="1:12" x14ac:dyDescent="0.25">
      <c r="A319" s="856" t="s">
        <v>583</v>
      </c>
      <c r="B319" s="608" t="s">
        <v>817</v>
      </c>
      <c r="C319" s="120" t="s">
        <v>583</v>
      </c>
      <c r="D319" s="929">
        <v>44629</v>
      </c>
      <c r="E319" s="608"/>
      <c r="F319" s="608"/>
      <c r="G319" s="608"/>
      <c r="H319" s="929">
        <v>44154</v>
      </c>
      <c r="I319" s="861" t="s">
        <v>1556</v>
      </c>
      <c r="J319" s="1092" t="s">
        <v>638</v>
      </c>
      <c r="K319" s="1092" t="s">
        <v>1320</v>
      </c>
      <c r="L319" s="586"/>
    </row>
    <row r="320" spans="1:12" x14ac:dyDescent="0.25">
      <c r="A320" s="29" t="s">
        <v>583</v>
      </c>
      <c r="B320" s="608" t="s">
        <v>817</v>
      </c>
      <c r="C320" s="19" t="s">
        <v>583</v>
      </c>
      <c r="D320" s="685">
        <v>44932</v>
      </c>
      <c r="E320" s="608"/>
      <c r="F320" s="608"/>
      <c r="G320" s="608"/>
      <c r="H320" s="608">
        <v>44154</v>
      </c>
      <c r="I320" s="854" t="s">
        <v>1557</v>
      </c>
      <c r="J320" s="714" t="s">
        <v>638</v>
      </c>
      <c r="K320" s="730" t="s">
        <v>1320</v>
      </c>
      <c r="L320" s="586"/>
    </row>
    <row r="321" spans="1:12" x14ac:dyDescent="0.25">
      <c r="A321" s="856" t="s">
        <v>583</v>
      </c>
      <c r="B321" s="608" t="s">
        <v>817</v>
      </c>
      <c r="C321" s="120" t="s">
        <v>583</v>
      </c>
      <c r="D321" s="929">
        <v>44629</v>
      </c>
      <c r="E321" s="608"/>
      <c r="F321" s="608"/>
      <c r="G321" s="608"/>
      <c r="H321" s="929">
        <v>43998</v>
      </c>
      <c r="I321" s="861" t="s">
        <v>1556</v>
      </c>
      <c r="J321" s="1092" t="s">
        <v>639</v>
      </c>
      <c r="K321" s="1092" t="s">
        <v>1321</v>
      </c>
      <c r="L321" s="586"/>
    </row>
    <row r="322" spans="1:12" x14ac:dyDescent="0.25">
      <c r="A322" s="29" t="s">
        <v>583</v>
      </c>
      <c r="B322" s="608" t="s">
        <v>817</v>
      </c>
      <c r="C322" s="19" t="s">
        <v>583</v>
      </c>
      <c r="D322" s="685">
        <v>44932</v>
      </c>
      <c r="E322" s="608"/>
      <c r="F322" s="608"/>
      <c r="G322" s="608"/>
      <c r="H322" s="608">
        <v>43998</v>
      </c>
      <c r="I322" s="854" t="s">
        <v>1557</v>
      </c>
      <c r="J322" s="714" t="s">
        <v>639</v>
      </c>
      <c r="K322" s="730" t="s">
        <v>2131</v>
      </c>
      <c r="L322" s="586"/>
    </row>
    <row r="323" spans="1:12" x14ac:dyDescent="0.25">
      <c r="A323" s="856" t="s">
        <v>583</v>
      </c>
      <c r="B323" s="608" t="s">
        <v>817</v>
      </c>
      <c r="C323" s="120" t="s">
        <v>583</v>
      </c>
      <c r="D323" s="929">
        <v>44629</v>
      </c>
      <c r="E323" s="608"/>
      <c r="F323" s="608"/>
      <c r="G323" s="608"/>
      <c r="H323" s="929">
        <v>43998</v>
      </c>
      <c r="I323" s="861" t="s">
        <v>1556</v>
      </c>
      <c r="J323" s="1092" t="s">
        <v>640</v>
      </c>
      <c r="K323" s="1092" t="s">
        <v>1322</v>
      </c>
      <c r="L323" s="586"/>
    </row>
    <row r="324" spans="1:12" x14ac:dyDescent="0.25">
      <c r="A324" s="29" t="s">
        <v>583</v>
      </c>
      <c r="B324" s="608" t="s">
        <v>817</v>
      </c>
      <c r="C324" s="19" t="s">
        <v>583</v>
      </c>
      <c r="D324" s="685">
        <v>44932</v>
      </c>
      <c r="E324" s="608"/>
      <c r="F324" s="608"/>
      <c r="G324" s="608"/>
      <c r="H324" s="608">
        <v>43998</v>
      </c>
      <c r="I324" s="854" t="s">
        <v>1557</v>
      </c>
      <c r="J324" s="714" t="s">
        <v>640</v>
      </c>
      <c r="K324" s="730" t="s">
        <v>2132</v>
      </c>
      <c r="L324" s="586"/>
    </row>
    <row r="325" spans="1:12" x14ac:dyDescent="0.25">
      <c r="A325" s="856" t="s">
        <v>583</v>
      </c>
      <c r="B325" s="608" t="s">
        <v>817</v>
      </c>
      <c r="C325" s="120" t="s">
        <v>583</v>
      </c>
      <c r="D325" s="929">
        <v>44629</v>
      </c>
      <c r="E325" s="608"/>
      <c r="F325" s="608"/>
      <c r="G325" s="608"/>
      <c r="H325" s="929">
        <v>44155</v>
      </c>
      <c r="I325" s="861" t="s">
        <v>1556</v>
      </c>
      <c r="J325" s="1092" t="s">
        <v>641</v>
      </c>
      <c r="K325" s="1092" t="s">
        <v>1323</v>
      </c>
      <c r="L325" s="586"/>
    </row>
    <row r="326" spans="1:12" x14ac:dyDescent="0.25">
      <c r="A326" s="29" t="s">
        <v>583</v>
      </c>
      <c r="B326" s="608" t="s">
        <v>817</v>
      </c>
      <c r="C326" s="19" t="s">
        <v>583</v>
      </c>
      <c r="D326" s="685">
        <v>44932</v>
      </c>
      <c r="E326" s="608"/>
      <c r="F326" s="608"/>
      <c r="G326" s="608"/>
      <c r="H326" s="608">
        <v>44155</v>
      </c>
      <c r="I326" s="854" t="s">
        <v>1557</v>
      </c>
      <c r="J326" s="714" t="s">
        <v>641</v>
      </c>
      <c r="K326" s="730" t="s">
        <v>1323</v>
      </c>
      <c r="L326" s="586"/>
    </row>
    <row r="327" spans="1:12" x14ac:dyDescent="0.25">
      <c r="A327" s="29" t="s">
        <v>583</v>
      </c>
      <c r="B327" s="608" t="s">
        <v>817</v>
      </c>
      <c r="C327" s="19" t="s">
        <v>583</v>
      </c>
      <c r="D327" s="685">
        <v>44932</v>
      </c>
      <c r="E327" s="608"/>
      <c r="F327" s="608"/>
      <c r="G327" s="608"/>
      <c r="H327" s="608">
        <v>44148</v>
      </c>
      <c r="I327" s="854" t="s">
        <v>1557</v>
      </c>
      <c r="J327" s="714" t="s">
        <v>642</v>
      </c>
      <c r="K327" s="730" t="s">
        <v>1324</v>
      </c>
      <c r="L327" s="586"/>
    </row>
    <row r="328" spans="1:12" s="445" customFormat="1" x14ac:dyDescent="0.25">
      <c r="A328" s="856" t="s">
        <v>583</v>
      </c>
      <c r="B328" s="929" t="s">
        <v>817</v>
      </c>
      <c r="C328" s="120" t="s">
        <v>583</v>
      </c>
      <c r="D328" s="120"/>
      <c r="E328" s="929"/>
      <c r="F328" s="929"/>
      <c r="G328" s="929"/>
      <c r="H328" s="929"/>
      <c r="I328" s="861" t="s">
        <v>1556</v>
      </c>
      <c r="J328" s="1092" t="s">
        <v>643</v>
      </c>
      <c r="K328" s="1092" t="s">
        <v>1325</v>
      </c>
      <c r="L328" s="858"/>
    </row>
    <row r="329" spans="1:12" s="445" customFormat="1" x14ac:dyDescent="0.25">
      <c r="A329" s="1046" t="s">
        <v>583</v>
      </c>
      <c r="B329" s="929" t="s">
        <v>817</v>
      </c>
      <c r="C329" s="1045" t="s">
        <v>583</v>
      </c>
      <c r="D329" s="685">
        <v>44932</v>
      </c>
      <c r="E329" s="929"/>
      <c r="F329" s="929"/>
      <c r="G329" s="929"/>
      <c r="H329" s="1044">
        <v>43998</v>
      </c>
      <c r="I329" s="854" t="s">
        <v>1557</v>
      </c>
      <c r="J329" s="1094" t="s">
        <v>643</v>
      </c>
      <c r="K329" s="1094" t="s">
        <v>1325</v>
      </c>
      <c r="L329" s="858"/>
    </row>
    <row r="330" spans="1:12" x14ac:dyDescent="0.25">
      <c r="A330" s="29" t="s">
        <v>583</v>
      </c>
      <c r="B330" s="608" t="s">
        <v>817</v>
      </c>
      <c r="C330" s="19" t="s">
        <v>583</v>
      </c>
      <c r="D330" s="685">
        <v>44932</v>
      </c>
      <c r="E330" s="608"/>
      <c r="F330" s="608"/>
      <c r="G330" s="608"/>
      <c r="H330" s="608">
        <v>44155</v>
      </c>
      <c r="I330" s="854" t="s">
        <v>1557</v>
      </c>
      <c r="J330" s="714" t="s">
        <v>644</v>
      </c>
      <c r="K330" s="730" t="s">
        <v>1326</v>
      </c>
      <c r="L330" s="586"/>
    </row>
    <row r="331" spans="1:12" x14ac:dyDescent="0.25">
      <c r="A331" s="856" t="s">
        <v>583</v>
      </c>
      <c r="B331" s="608" t="s">
        <v>817</v>
      </c>
      <c r="C331" s="120" t="s">
        <v>583</v>
      </c>
      <c r="D331" s="929">
        <v>44629</v>
      </c>
      <c r="E331" s="608"/>
      <c r="F331" s="608"/>
      <c r="G331" s="608"/>
      <c r="H331" s="929">
        <v>44154</v>
      </c>
      <c r="I331" s="861" t="s">
        <v>1556</v>
      </c>
      <c r="J331" s="1092" t="s">
        <v>645</v>
      </c>
      <c r="K331" s="1092" t="s">
        <v>1327</v>
      </c>
      <c r="L331" s="586"/>
    </row>
    <row r="332" spans="1:12" x14ac:dyDescent="0.25">
      <c r="A332" s="29" t="s">
        <v>583</v>
      </c>
      <c r="B332" s="608" t="s">
        <v>817</v>
      </c>
      <c r="C332" s="19" t="s">
        <v>583</v>
      </c>
      <c r="D332" s="685">
        <v>44932</v>
      </c>
      <c r="E332" s="608"/>
      <c r="F332" s="608"/>
      <c r="G332" s="608"/>
      <c r="H332" s="608">
        <v>44154</v>
      </c>
      <c r="I332" s="854" t="s">
        <v>1557</v>
      </c>
      <c r="J332" s="714" t="s">
        <v>645</v>
      </c>
      <c r="K332" s="730" t="s">
        <v>1327</v>
      </c>
      <c r="L332" s="586"/>
    </row>
    <row r="333" spans="1:12" x14ac:dyDescent="0.25">
      <c r="A333" s="856" t="s">
        <v>583</v>
      </c>
      <c r="B333" s="608" t="s">
        <v>817</v>
      </c>
      <c r="C333" s="120" t="s">
        <v>583</v>
      </c>
      <c r="D333" s="929">
        <v>44629</v>
      </c>
      <c r="E333" s="608"/>
      <c r="F333" s="608"/>
      <c r="G333" s="608"/>
      <c r="H333" s="929">
        <v>44148</v>
      </c>
      <c r="I333" s="861" t="s">
        <v>1556</v>
      </c>
      <c r="J333" s="1092" t="s">
        <v>646</v>
      </c>
      <c r="K333" s="1092" t="s">
        <v>1328</v>
      </c>
      <c r="L333" s="586"/>
    </row>
    <row r="334" spans="1:12" x14ac:dyDescent="0.25">
      <c r="A334" s="29" t="s">
        <v>583</v>
      </c>
      <c r="B334" s="608" t="s">
        <v>817</v>
      </c>
      <c r="C334" s="19" t="s">
        <v>583</v>
      </c>
      <c r="D334" s="685">
        <v>44932</v>
      </c>
      <c r="E334" s="608"/>
      <c r="F334" s="608"/>
      <c r="G334" s="608"/>
      <c r="H334" s="608">
        <v>44148</v>
      </c>
      <c r="I334" s="854" t="s">
        <v>1557</v>
      </c>
      <c r="J334" s="714" t="s">
        <v>646</v>
      </c>
      <c r="K334" s="730" t="s">
        <v>1328</v>
      </c>
      <c r="L334" s="586"/>
    </row>
    <row r="335" spans="1:12" ht="12" customHeight="1" x14ac:dyDescent="0.25">
      <c r="A335" s="856" t="s">
        <v>583</v>
      </c>
      <c r="B335" s="608" t="s">
        <v>817</v>
      </c>
      <c r="C335" s="120" t="s">
        <v>583</v>
      </c>
      <c r="D335" s="929">
        <v>44629</v>
      </c>
      <c r="E335" s="608"/>
      <c r="F335" s="608"/>
      <c r="G335" s="608"/>
      <c r="H335" s="929">
        <v>44148</v>
      </c>
      <c r="I335" s="861" t="s">
        <v>1556</v>
      </c>
      <c r="J335" s="1092" t="s">
        <v>647</v>
      </c>
      <c r="K335" s="1092" t="s">
        <v>1858</v>
      </c>
      <c r="L335" s="586"/>
    </row>
    <row r="336" spans="1:12" ht="12" customHeight="1" x14ac:dyDescent="0.25">
      <c r="A336" s="29" t="s">
        <v>583</v>
      </c>
      <c r="B336" s="608" t="s">
        <v>817</v>
      </c>
      <c r="C336" s="19" t="s">
        <v>583</v>
      </c>
      <c r="D336" s="685">
        <v>44932</v>
      </c>
      <c r="E336" s="608"/>
      <c r="F336" s="608"/>
      <c r="G336" s="608"/>
      <c r="H336" s="608">
        <v>44148</v>
      </c>
      <c r="I336" s="854" t="s">
        <v>1557</v>
      </c>
      <c r="J336" s="714" t="s">
        <v>647</v>
      </c>
      <c r="K336" s="730" t="s">
        <v>1858</v>
      </c>
      <c r="L336" s="586"/>
    </row>
    <row r="337" spans="1:12" x14ac:dyDescent="0.25">
      <c r="A337" s="856" t="s">
        <v>583</v>
      </c>
      <c r="B337" s="608" t="s">
        <v>817</v>
      </c>
      <c r="C337" s="120" t="s">
        <v>583</v>
      </c>
      <c r="D337" s="929">
        <v>44629</v>
      </c>
      <c r="E337" s="608"/>
      <c r="F337" s="608"/>
      <c r="G337" s="608"/>
      <c r="H337" s="929">
        <v>44148</v>
      </c>
      <c r="I337" s="861" t="s">
        <v>1556</v>
      </c>
      <c r="J337" s="1092" t="s">
        <v>648</v>
      </c>
      <c r="K337" s="1092" t="s">
        <v>1329</v>
      </c>
      <c r="L337" s="586"/>
    </row>
    <row r="338" spans="1:12" x14ac:dyDescent="0.25">
      <c r="A338" s="29" t="s">
        <v>583</v>
      </c>
      <c r="B338" s="608" t="s">
        <v>817</v>
      </c>
      <c r="C338" s="19" t="s">
        <v>583</v>
      </c>
      <c r="D338" s="685">
        <v>44932</v>
      </c>
      <c r="E338" s="608"/>
      <c r="F338" s="608"/>
      <c r="G338" s="608"/>
      <c r="H338" s="608">
        <v>44148</v>
      </c>
      <c r="I338" s="854" t="s">
        <v>1557</v>
      </c>
      <c r="J338" s="714" t="s">
        <v>648</v>
      </c>
      <c r="K338" s="730" t="s">
        <v>1329</v>
      </c>
      <c r="L338" s="586"/>
    </row>
    <row r="339" spans="1:12" ht="15" customHeight="1" x14ac:dyDescent="0.25">
      <c r="A339" s="856" t="s">
        <v>583</v>
      </c>
      <c r="B339" s="608" t="s">
        <v>817</v>
      </c>
      <c r="C339" s="120" t="s">
        <v>583</v>
      </c>
      <c r="D339" s="929">
        <v>44629</v>
      </c>
      <c r="E339" s="608"/>
      <c r="F339" s="608"/>
      <c r="G339" s="608"/>
      <c r="H339" s="929">
        <v>44148</v>
      </c>
      <c r="I339" s="861" t="s">
        <v>1556</v>
      </c>
      <c r="J339" s="1092" t="s">
        <v>649</v>
      </c>
      <c r="K339" s="1092" t="s">
        <v>1330</v>
      </c>
      <c r="L339" s="586"/>
    </row>
    <row r="340" spans="1:12" x14ac:dyDescent="0.25">
      <c r="A340" s="29" t="s">
        <v>583</v>
      </c>
      <c r="B340" s="608" t="s">
        <v>817</v>
      </c>
      <c r="C340" s="19" t="s">
        <v>583</v>
      </c>
      <c r="D340" s="685">
        <v>44932</v>
      </c>
      <c r="E340" s="608"/>
      <c r="F340" s="608"/>
      <c r="G340" s="608"/>
      <c r="H340" s="608">
        <v>44148</v>
      </c>
      <c r="I340" s="854" t="s">
        <v>1557</v>
      </c>
      <c r="J340" s="714" t="s">
        <v>649</v>
      </c>
      <c r="K340" s="730" t="s">
        <v>1330</v>
      </c>
      <c r="L340" s="586"/>
    </row>
    <row r="341" spans="1:12" x14ac:dyDescent="0.25">
      <c r="A341" s="856" t="s">
        <v>583</v>
      </c>
      <c r="B341" s="608" t="s">
        <v>817</v>
      </c>
      <c r="C341" s="120" t="s">
        <v>583</v>
      </c>
      <c r="D341" s="929">
        <v>44629</v>
      </c>
      <c r="E341" s="608"/>
      <c r="F341" s="608"/>
      <c r="G341" s="608"/>
      <c r="H341" s="929">
        <v>44153</v>
      </c>
      <c r="I341" s="861" t="s">
        <v>1556</v>
      </c>
      <c r="J341" s="1092" t="s">
        <v>650</v>
      </c>
      <c r="K341" s="1092" t="s">
        <v>1331</v>
      </c>
      <c r="L341" s="586"/>
    </row>
    <row r="342" spans="1:12" x14ac:dyDescent="0.25">
      <c r="A342" s="29" t="s">
        <v>583</v>
      </c>
      <c r="B342" s="608" t="s">
        <v>817</v>
      </c>
      <c r="C342" s="19" t="s">
        <v>583</v>
      </c>
      <c r="D342" s="685">
        <v>44932</v>
      </c>
      <c r="E342" s="608"/>
      <c r="F342" s="608"/>
      <c r="G342" s="608"/>
      <c r="H342" s="608">
        <v>44153</v>
      </c>
      <c r="I342" s="854" t="s">
        <v>1557</v>
      </c>
      <c r="J342" s="714" t="s">
        <v>650</v>
      </c>
      <c r="K342" s="730" t="s">
        <v>1331</v>
      </c>
      <c r="L342" s="586"/>
    </row>
    <row r="343" spans="1:12" x14ac:dyDescent="0.25">
      <c r="A343" s="856" t="s">
        <v>583</v>
      </c>
      <c r="B343" s="608" t="s">
        <v>817</v>
      </c>
      <c r="C343" s="120" t="s">
        <v>583</v>
      </c>
      <c r="D343" s="929">
        <v>44629</v>
      </c>
      <c r="E343" s="608"/>
      <c r="F343" s="608"/>
      <c r="G343" s="608"/>
      <c r="H343" s="929">
        <v>44148</v>
      </c>
      <c r="I343" s="861" t="s">
        <v>1556</v>
      </c>
      <c r="J343" s="1092" t="s">
        <v>651</v>
      </c>
      <c r="K343" s="1092" t="s">
        <v>1859</v>
      </c>
      <c r="L343" s="586"/>
    </row>
    <row r="344" spans="1:12" x14ac:dyDescent="0.25">
      <c r="A344" s="29" t="s">
        <v>583</v>
      </c>
      <c r="B344" s="608" t="s">
        <v>817</v>
      </c>
      <c r="C344" s="19" t="s">
        <v>583</v>
      </c>
      <c r="D344" s="685">
        <v>44932</v>
      </c>
      <c r="E344" s="608"/>
      <c r="F344" s="608"/>
      <c r="G344" s="608"/>
      <c r="H344" s="608">
        <v>44148</v>
      </c>
      <c r="I344" s="854" t="s">
        <v>1557</v>
      </c>
      <c r="J344" s="714" t="s">
        <v>651</v>
      </c>
      <c r="K344" s="730" t="s">
        <v>1859</v>
      </c>
      <c r="L344" s="586"/>
    </row>
    <row r="345" spans="1:12" x14ac:dyDescent="0.25">
      <c r="A345" s="856" t="s">
        <v>583</v>
      </c>
      <c r="B345" s="608" t="s">
        <v>817</v>
      </c>
      <c r="C345" s="120" t="s">
        <v>583</v>
      </c>
      <c r="D345" s="929">
        <v>44629</v>
      </c>
      <c r="E345" s="608"/>
      <c r="F345" s="608"/>
      <c r="G345" s="608"/>
      <c r="H345" s="929">
        <v>44148</v>
      </c>
      <c r="I345" s="861" t="s">
        <v>1556</v>
      </c>
      <c r="J345" s="1092" t="s">
        <v>652</v>
      </c>
      <c r="K345" s="1092" t="s">
        <v>1860</v>
      </c>
      <c r="L345" s="586"/>
    </row>
    <row r="346" spans="1:12" x14ac:dyDescent="0.25">
      <c r="A346" s="29" t="s">
        <v>583</v>
      </c>
      <c r="B346" s="608" t="s">
        <v>817</v>
      </c>
      <c r="C346" s="19" t="s">
        <v>583</v>
      </c>
      <c r="D346" s="685">
        <v>44932</v>
      </c>
      <c r="E346" s="608"/>
      <c r="F346" s="608"/>
      <c r="G346" s="608"/>
      <c r="H346" s="608">
        <v>44148</v>
      </c>
      <c r="I346" s="854" t="s">
        <v>1557</v>
      </c>
      <c r="J346" s="714" t="s">
        <v>652</v>
      </c>
      <c r="K346" s="730" t="s">
        <v>1860</v>
      </c>
      <c r="L346" s="586"/>
    </row>
    <row r="347" spans="1:12" x14ac:dyDescent="0.25">
      <c r="A347" s="856" t="s">
        <v>583</v>
      </c>
      <c r="B347" s="608" t="s">
        <v>817</v>
      </c>
      <c r="C347" s="120" t="s">
        <v>583</v>
      </c>
      <c r="D347" s="929">
        <v>44629</v>
      </c>
      <c r="E347" s="608"/>
      <c r="F347" s="608"/>
      <c r="G347" s="608"/>
      <c r="H347" s="929">
        <v>44148</v>
      </c>
      <c r="I347" s="861" t="s">
        <v>1556</v>
      </c>
      <c r="J347" s="1092" t="s">
        <v>653</v>
      </c>
      <c r="K347" s="1092" t="s">
        <v>1861</v>
      </c>
      <c r="L347" s="586"/>
    </row>
    <row r="348" spans="1:12" x14ac:dyDescent="0.25">
      <c r="A348" s="29" t="s">
        <v>583</v>
      </c>
      <c r="B348" s="608" t="s">
        <v>817</v>
      </c>
      <c r="C348" s="19" t="s">
        <v>583</v>
      </c>
      <c r="D348" s="685">
        <v>44932</v>
      </c>
      <c r="E348" s="608"/>
      <c r="F348" s="608"/>
      <c r="G348" s="608"/>
      <c r="H348" s="608">
        <v>44148</v>
      </c>
      <c r="I348" s="854" t="s">
        <v>1557</v>
      </c>
      <c r="J348" s="714" t="s">
        <v>653</v>
      </c>
      <c r="K348" s="730" t="s">
        <v>1861</v>
      </c>
      <c r="L348" s="586"/>
    </row>
    <row r="349" spans="1:12" x14ac:dyDescent="0.25">
      <c r="A349" s="856" t="s">
        <v>583</v>
      </c>
      <c r="B349" s="608" t="s">
        <v>817</v>
      </c>
      <c r="C349" s="120" t="s">
        <v>583</v>
      </c>
      <c r="D349" s="929">
        <v>44629</v>
      </c>
      <c r="E349" s="608"/>
      <c r="F349" s="608"/>
      <c r="G349" s="608"/>
      <c r="H349" s="929">
        <v>44148</v>
      </c>
      <c r="I349" s="861" t="s">
        <v>1556</v>
      </c>
      <c r="J349" s="1092" t="s">
        <v>654</v>
      </c>
      <c r="K349" s="1092" t="s">
        <v>1862</v>
      </c>
      <c r="L349" s="586"/>
    </row>
    <row r="350" spans="1:12" x14ac:dyDescent="0.25">
      <c r="A350" s="29" t="s">
        <v>583</v>
      </c>
      <c r="B350" s="608" t="s">
        <v>817</v>
      </c>
      <c r="C350" s="19" t="s">
        <v>583</v>
      </c>
      <c r="D350" s="685">
        <v>44932</v>
      </c>
      <c r="E350" s="608"/>
      <c r="F350" s="608"/>
      <c r="G350" s="608"/>
      <c r="H350" s="608">
        <v>44148</v>
      </c>
      <c r="I350" s="854" t="s">
        <v>1557</v>
      </c>
      <c r="J350" s="714" t="s">
        <v>654</v>
      </c>
      <c r="K350" s="730" t="s">
        <v>1862</v>
      </c>
      <c r="L350" s="586"/>
    </row>
    <row r="351" spans="1:12" x14ac:dyDescent="0.25">
      <c r="A351" s="856" t="s">
        <v>583</v>
      </c>
      <c r="B351" s="608" t="s">
        <v>817</v>
      </c>
      <c r="C351" s="120" t="s">
        <v>583</v>
      </c>
      <c r="D351" s="929">
        <v>44629</v>
      </c>
      <c r="E351" s="608"/>
      <c r="F351" s="608"/>
      <c r="G351" s="608"/>
      <c r="H351" s="929">
        <v>44153</v>
      </c>
      <c r="I351" s="861" t="s">
        <v>1556</v>
      </c>
      <c r="J351" s="1092" t="s">
        <v>655</v>
      </c>
      <c r="K351" s="1092" t="s">
        <v>1863</v>
      </c>
      <c r="L351" s="586"/>
    </row>
    <row r="352" spans="1:12" x14ac:dyDescent="0.25">
      <c r="A352" s="29" t="s">
        <v>583</v>
      </c>
      <c r="B352" s="608" t="s">
        <v>817</v>
      </c>
      <c r="C352" s="19" t="s">
        <v>583</v>
      </c>
      <c r="D352" s="685">
        <v>44932</v>
      </c>
      <c r="E352" s="608"/>
      <c r="F352" s="608"/>
      <c r="G352" s="608"/>
      <c r="H352" s="608">
        <v>44153</v>
      </c>
      <c r="I352" s="854" t="s">
        <v>1557</v>
      </c>
      <c r="J352" s="714" t="s">
        <v>655</v>
      </c>
      <c r="K352" s="730" t="s">
        <v>1863</v>
      </c>
      <c r="L352" s="586"/>
    </row>
    <row r="353" spans="1:12" x14ac:dyDescent="0.25">
      <c r="A353" s="856" t="s">
        <v>583</v>
      </c>
      <c r="B353" s="608" t="s">
        <v>817</v>
      </c>
      <c r="C353" s="120" t="s">
        <v>583</v>
      </c>
      <c r="D353" s="929">
        <v>44629</v>
      </c>
      <c r="E353" s="608"/>
      <c r="F353" s="608"/>
      <c r="G353" s="608"/>
      <c r="H353" s="929">
        <v>44148</v>
      </c>
      <c r="I353" s="861" t="s">
        <v>1556</v>
      </c>
      <c r="J353" s="1092" t="s">
        <v>1848</v>
      </c>
      <c r="K353" s="1092" t="s">
        <v>1332</v>
      </c>
      <c r="L353" s="586"/>
    </row>
    <row r="354" spans="1:12" x14ac:dyDescent="0.25">
      <c r="A354" s="29" t="s">
        <v>583</v>
      </c>
      <c r="B354" s="608" t="s">
        <v>817</v>
      </c>
      <c r="C354" s="19" t="s">
        <v>583</v>
      </c>
      <c r="D354" s="685">
        <v>44932</v>
      </c>
      <c r="E354" s="608"/>
      <c r="F354" s="608"/>
      <c r="G354" s="608"/>
      <c r="H354" s="608">
        <v>44148</v>
      </c>
      <c r="I354" s="854" t="s">
        <v>1557</v>
      </c>
      <c r="J354" s="730" t="s">
        <v>1848</v>
      </c>
      <c r="K354" s="730" t="s">
        <v>1332</v>
      </c>
      <c r="L354" s="586"/>
    </row>
    <row r="355" spans="1:12" x14ac:dyDescent="0.25">
      <c r="A355" s="856" t="s">
        <v>583</v>
      </c>
      <c r="B355" s="608" t="s">
        <v>817</v>
      </c>
      <c r="C355" s="120" t="s">
        <v>583</v>
      </c>
      <c r="D355" s="929">
        <v>44629</v>
      </c>
      <c r="E355" s="608"/>
      <c r="F355" s="608"/>
      <c r="G355" s="608"/>
      <c r="H355" s="929">
        <v>44148</v>
      </c>
      <c r="I355" s="861" t="s">
        <v>1556</v>
      </c>
      <c r="J355" s="1092" t="s">
        <v>1849</v>
      </c>
      <c r="K355" s="1092" t="s">
        <v>1333</v>
      </c>
      <c r="L355" s="586"/>
    </row>
    <row r="356" spans="1:12" x14ac:dyDescent="0.25">
      <c r="A356" s="29" t="s">
        <v>583</v>
      </c>
      <c r="B356" s="608" t="s">
        <v>817</v>
      </c>
      <c r="C356" s="19" t="s">
        <v>583</v>
      </c>
      <c r="D356" s="685">
        <v>44932</v>
      </c>
      <c r="E356" s="608"/>
      <c r="F356" s="608"/>
      <c r="G356" s="608"/>
      <c r="H356" s="608">
        <v>44148</v>
      </c>
      <c r="I356" s="854" t="s">
        <v>1557</v>
      </c>
      <c r="J356" s="730" t="s">
        <v>1849</v>
      </c>
      <c r="K356" s="730" t="s">
        <v>1333</v>
      </c>
      <c r="L356" s="586"/>
    </row>
    <row r="357" spans="1:12" x14ac:dyDescent="0.25">
      <c r="A357" s="856" t="s">
        <v>583</v>
      </c>
      <c r="B357" s="608" t="s">
        <v>817</v>
      </c>
      <c r="C357" s="120" t="s">
        <v>583</v>
      </c>
      <c r="D357" s="929">
        <v>44629</v>
      </c>
      <c r="E357" s="608"/>
      <c r="F357" s="608"/>
      <c r="G357" s="608"/>
      <c r="H357" s="929">
        <v>44148</v>
      </c>
      <c r="I357" s="861" t="s">
        <v>1556</v>
      </c>
      <c r="J357" s="1092" t="s">
        <v>1850</v>
      </c>
      <c r="K357" s="1092" t="s">
        <v>1334</v>
      </c>
      <c r="L357" s="586"/>
    </row>
    <row r="358" spans="1:12" x14ac:dyDescent="0.25">
      <c r="A358" s="29" t="s">
        <v>583</v>
      </c>
      <c r="B358" s="608" t="s">
        <v>817</v>
      </c>
      <c r="C358" s="19" t="s">
        <v>583</v>
      </c>
      <c r="D358" s="685">
        <v>44932</v>
      </c>
      <c r="E358" s="608"/>
      <c r="F358" s="608"/>
      <c r="G358" s="608"/>
      <c r="H358" s="608">
        <v>44148</v>
      </c>
      <c r="I358" s="854" t="s">
        <v>1557</v>
      </c>
      <c r="J358" s="730" t="s">
        <v>1850</v>
      </c>
      <c r="K358" s="730" t="s">
        <v>1334</v>
      </c>
      <c r="L358" s="586"/>
    </row>
    <row r="359" spans="1:12" x14ac:dyDescent="0.25">
      <c r="A359" s="856" t="s">
        <v>583</v>
      </c>
      <c r="B359" s="608" t="s">
        <v>817</v>
      </c>
      <c r="C359" s="120" t="s">
        <v>583</v>
      </c>
      <c r="D359" s="929">
        <v>44629</v>
      </c>
      <c r="E359" s="608"/>
      <c r="F359" s="608"/>
      <c r="G359" s="608"/>
      <c r="H359" s="929">
        <v>44148</v>
      </c>
      <c r="I359" s="861" t="s">
        <v>1556</v>
      </c>
      <c r="J359" s="1092" t="s">
        <v>1851</v>
      </c>
      <c r="K359" s="1092" t="s">
        <v>1335</v>
      </c>
      <c r="L359" s="586"/>
    </row>
    <row r="360" spans="1:12" x14ac:dyDescent="0.25">
      <c r="A360" s="29" t="s">
        <v>583</v>
      </c>
      <c r="B360" s="608" t="s">
        <v>817</v>
      </c>
      <c r="C360" s="19" t="s">
        <v>583</v>
      </c>
      <c r="D360" s="685">
        <v>44932</v>
      </c>
      <c r="E360" s="608"/>
      <c r="F360" s="608"/>
      <c r="G360" s="608"/>
      <c r="H360" s="608">
        <v>44148</v>
      </c>
      <c r="I360" s="854" t="s">
        <v>1557</v>
      </c>
      <c r="J360" s="730" t="s">
        <v>1851</v>
      </c>
      <c r="K360" s="730" t="s">
        <v>1335</v>
      </c>
      <c r="L360" s="586"/>
    </row>
    <row r="361" spans="1:12" x14ac:dyDescent="0.25">
      <c r="A361" s="856" t="s">
        <v>583</v>
      </c>
      <c r="B361" s="608" t="s">
        <v>817</v>
      </c>
      <c r="C361" s="120" t="s">
        <v>583</v>
      </c>
      <c r="D361" s="929">
        <v>44629</v>
      </c>
      <c r="E361" s="608"/>
      <c r="F361" s="608"/>
      <c r="G361" s="608"/>
      <c r="H361" s="929">
        <v>44153</v>
      </c>
      <c r="I361" s="861" t="s">
        <v>1556</v>
      </c>
      <c r="J361" s="1092" t="s">
        <v>1852</v>
      </c>
      <c r="K361" s="1092" t="s">
        <v>1336</v>
      </c>
      <c r="L361" s="586"/>
    </row>
    <row r="362" spans="1:12" x14ac:dyDescent="0.25">
      <c r="A362" s="29" t="s">
        <v>583</v>
      </c>
      <c r="B362" s="608" t="s">
        <v>817</v>
      </c>
      <c r="C362" s="19" t="s">
        <v>583</v>
      </c>
      <c r="D362" s="685">
        <v>44932</v>
      </c>
      <c r="E362" s="608"/>
      <c r="F362" s="608"/>
      <c r="G362" s="608"/>
      <c r="H362" s="608">
        <v>44153</v>
      </c>
      <c r="I362" s="854" t="s">
        <v>1557</v>
      </c>
      <c r="J362" s="730" t="s">
        <v>1852</v>
      </c>
      <c r="K362" s="730" t="s">
        <v>1336</v>
      </c>
      <c r="L362" s="586"/>
    </row>
    <row r="363" spans="1:12" x14ac:dyDescent="0.25">
      <c r="A363" s="856" t="s">
        <v>583</v>
      </c>
      <c r="B363" s="608" t="s">
        <v>817</v>
      </c>
      <c r="C363" s="120" t="s">
        <v>583</v>
      </c>
      <c r="D363" s="929">
        <v>44629</v>
      </c>
      <c r="E363" s="608"/>
      <c r="F363" s="608"/>
      <c r="G363" s="608"/>
      <c r="H363" s="929">
        <v>44148</v>
      </c>
      <c r="I363" s="861" t="s">
        <v>1556</v>
      </c>
      <c r="J363" s="1092" t="s">
        <v>1853</v>
      </c>
      <c r="K363" s="1092" t="s">
        <v>1337</v>
      </c>
      <c r="L363" s="586"/>
    </row>
    <row r="364" spans="1:12" x14ac:dyDescent="0.25">
      <c r="A364" s="29" t="s">
        <v>583</v>
      </c>
      <c r="B364" s="608" t="s">
        <v>817</v>
      </c>
      <c r="C364" s="19" t="s">
        <v>583</v>
      </c>
      <c r="D364" s="685">
        <v>44932</v>
      </c>
      <c r="E364" s="608"/>
      <c r="F364" s="608"/>
      <c r="G364" s="608"/>
      <c r="H364" s="608">
        <v>44148</v>
      </c>
      <c r="I364" s="854" t="s">
        <v>1557</v>
      </c>
      <c r="J364" s="730" t="s">
        <v>1853</v>
      </c>
      <c r="K364" s="730" t="s">
        <v>1337</v>
      </c>
      <c r="L364" s="586"/>
    </row>
    <row r="365" spans="1:12" x14ac:dyDescent="0.25">
      <c r="A365" s="856" t="s">
        <v>583</v>
      </c>
      <c r="B365" s="608" t="s">
        <v>817</v>
      </c>
      <c r="C365" s="120" t="s">
        <v>583</v>
      </c>
      <c r="D365" s="929">
        <v>44629</v>
      </c>
      <c r="E365" s="608"/>
      <c r="F365" s="608"/>
      <c r="G365" s="608"/>
      <c r="H365" s="929">
        <v>44148</v>
      </c>
      <c r="I365" s="861" t="s">
        <v>1556</v>
      </c>
      <c r="J365" s="1092" t="s">
        <v>1854</v>
      </c>
      <c r="K365" s="1092" t="s">
        <v>1338</v>
      </c>
      <c r="L365" s="586"/>
    </row>
    <row r="366" spans="1:12" x14ac:dyDescent="0.25">
      <c r="A366" s="29" t="s">
        <v>583</v>
      </c>
      <c r="B366" s="608" t="s">
        <v>817</v>
      </c>
      <c r="C366" s="19" t="s">
        <v>583</v>
      </c>
      <c r="D366" s="685">
        <v>44932</v>
      </c>
      <c r="E366" s="608"/>
      <c r="F366" s="608"/>
      <c r="G366" s="608"/>
      <c r="H366" s="608">
        <v>44148</v>
      </c>
      <c r="I366" s="854" t="s">
        <v>1557</v>
      </c>
      <c r="J366" s="730" t="s">
        <v>1854</v>
      </c>
      <c r="K366" s="730" t="s">
        <v>1338</v>
      </c>
      <c r="L366" s="586"/>
    </row>
    <row r="367" spans="1:12" x14ac:dyDescent="0.25">
      <c r="A367" s="856" t="s">
        <v>583</v>
      </c>
      <c r="B367" s="608" t="s">
        <v>817</v>
      </c>
      <c r="C367" s="120" t="s">
        <v>583</v>
      </c>
      <c r="D367" s="929">
        <v>44629</v>
      </c>
      <c r="E367" s="608"/>
      <c r="F367" s="608"/>
      <c r="G367" s="608"/>
      <c r="H367" s="929">
        <v>44148</v>
      </c>
      <c r="I367" s="861" t="s">
        <v>1556</v>
      </c>
      <c r="J367" s="1092" t="s">
        <v>1855</v>
      </c>
      <c r="K367" s="1092" t="s">
        <v>1339</v>
      </c>
      <c r="L367" s="586"/>
    </row>
    <row r="368" spans="1:12" x14ac:dyDescent="0.25">
      <c r="A368" s="29" t="s">
        <v>583</v>
      </c>
      <c r="B368" s="608" t="s">
        <v>817</v>
      </c>
      <c r="C368" s="19" t="s">
        <v>583</v>
      </c>
      <c r="D368" s="685">
        <v>44932</v>
      </c>
      <c r="E368" s="608"/>
      <c r="F368" s="608"/>
      <c r="G368" s="608"/>
      <c r="H368" s="608">
        <v>44148</v>
      </c>
      <c r="I368" s="854" t="s">
        <v>1557</v>
      </c>
      <c r="J368" s="730" t="s">
        <v>1855</v>
      </c>
      <c r="K368" s="730" t="s">
        <v>1339</v>
      </c>
      <c r="L368" s="586"/>
    </row>
    <row r="369" spans="1:12" x14ac:dyDescent="0.25">
      <c r="A369" s="856" t="s">
        <v>583</v>
      </c>
      <c r="B369" s="608" t="s">
        <v>817</v>
      </c>
      <c r="C369" s="120" t="s">
        <v>583</v>
      </c>
      <c r="D369" s="929">
        <v>44629</v>
      </c>
      <c r="E369" s="608"/>
      <c r="F369" s="608"/>
      <c r="G369" s="608"/>
      <c r="H369" s="929">
        <v>44148</v>
      </c>
      <c r="I369" s="861" t="s">
        <v>1556</v>
      </c>
      <c r="J369" s="1092" t="s">
        <v>1856</v>
      </c>
      <c r="K369" s="1092" t="s">
        <v>1340</v>
      </c>
      <c r="L369" s="586"/>
    </row>
    <row r="370" spans="1:12" x14ac:dyDescent="0.25">
      <c r="A370" s="29" t="s">
        <v>583</v>
      </c>
      <c r="B370" s="608" t="s">
        <v>817</v>
      </c>
      <c r="C370" s="19" t="s">
        <v>583</v>
      </c>
      <c r="D370" s="685">
        <v>44932</v>
      </c>
      <c r="E370" s="608"/>
      <c r="F370" s="608"/>
      <c r="G370" s="608"/>
      <c r="H370" s="608">
        <v>44148</v>
      </c>
      <c r="I370" s="854" t="s">
        <v>1557</v>
      </c>
      <c r="J370" s="730" t="s">
        <v>1856</v>
      </c>
      <c r="K370" s="730" t="s">
        <v>1340</v>
      </c>
      <c r="L370" s="586"/>
    </row>
    <row r="371" spans="1:12" x14ac:dyDescent="0.25">
      <c r="A371" s="856" t="s">
        <v>583</v>
      </c>
      <c r="B371" s="608" t="s">
        <v>817</v>
      </c>
      <c r="C371" s="120" t="s">
        <v>583</v>
      </c>
      <c r="D371" s="929">
        <v>44629</v>
      </c>
      <c r="E371" s="608"/>
      <c r="F371" s="608"/>
      <c r="G371" s="608"/>
      <c r="H371" s="929">
        <v>44153</v>
      </c>
      <c r="I371" s="861" t="s">
        <v>1556</v>
      </c>
      <c r="J371" s="1092" t="s">
        <v>1857</v>
      </c>
      <c r="K371" s="1092" t="s">
        <v>1341</v>
      </c>
      <c r="L371" s="586"/>
    </row>
    <row r="372" spans="1:12" x14ac:dyDescent="0.25">
      <c r="A372" s="29" t="s">
        <v>583</v>
      </c>
      <c r="B372" s="608" t="s">
        <v>817</v>
      </c>
      <c r="C372" s="19" t="s">
        <v>583</v>
      </c>
      <c r="D372" s="685">
        <v>44932</v>
      </c>
      <c r="E372" s="608"/>
      <c r="F372" s="608"/>
      <c r="G372" s="608"/>
      <c r="H372" s="608">
        <v>44153</v>
      </c>
      <c r="I372" s="854" t="s">
        <v>1557</v>
      </c>
      <c r="J372" s="730" t="s">
        <v>1857</v>
      </c>
      <c r="K372" s="730" t="s">
        <v>1341</v>
      </c>
      <c r="L372" s="586"/>
    </row>
    <row r="373" spans="1:12" x14ac:dyDescent="0.25">
      <c r="A373" s="856" t="s">
        <v>583</v>
      </c>
      <c r="B373" s="608" t="s">
        <v>817</v>
      </c>
      <c r="C373" s="120" t="s">
        <v>583</v>
      </c>
      <c r="D373" s="929">
        <v>44629</v>
      </c>
      <c r="E373" s="608"/>
      <c r="F373" s="608"/>
      <c r="G373" s="608"/>
      <c r="H373" s="929">
        <v>44148</v>
      </c>
      <c r="I373" s="861" t="s">
        <v>1556</v>
      </c>
      <c r="J373" s="1092" t="s">
        <v>1865</v>
      </c>
      <c r="K373" s="1092" t="s">
        <v>1864</v>
      </c>
      <c r="L373" s="586"/>
    </row>
    <row r="374" spans="1:12" x14ac:dyDescent="0.25">
      <c r="A374" s="29" t="s">
        <v>583</v>
      </c>
      <c r="B374" s="608" t="s">
        <v>817</v>
      </c>
      <c r="C374" s="19" t="s">
        <v>583</v>
      </c>
      <c r="D374" s="685">
        <v>44932</v>
      </c>
      <c r="E374" s="608"/>
      <c r="F374" s="608"/>
      <c r="G374" s="608"/>
      <c r="H374" s="608">
        <v>44148</v>
      </c>
      <c r="I374" s="854" t="s">
        <v>1557</v>
      </c>
      <c r="J374" s="730" t="s">
        <v>1865</v>
      </c>
      <c r="K374" s="730" t="s">
        <v>1864</v>
      </c>
      <c r="L374" s="586"/>
    </row>
    <row r="375" spans="1:12" x14ac:dyDescent="0.25">
      <c r="A375" s="29" t="s">
        <v>583</v>
      </c>
      <c r="B375" s="608"/>
      <c r="C375" s="19" t="s">
        <v>583</v>
      </c>
      <c r="D375" s="685">
        <v>44932</v>
      </c>
      <c r="E375" s="608"/>
      <c r="F375" s="608"/>
      <c r="G375" s="608"/>
      <c r="H375" s="608">
        <v>44151</v>
      </c>
      <c r="I375" s="854" t="s">
        <v>1557</v>
      </c>
      <c r="J375" s="730" t="s">
        <v>2152</v>
      </c>
      <c r="K375" s="730" t="s">
        <v>2153</v>
      </c>
      <c r="L375" s="586"/>
    </row>
    <row r="376" spans="1:12" x14ac:dyDescent="0.25">
      <c r="A376" s="29"/>
      <c r="B376" s="608"/>
      <c r="C376" s="19"/>
      <c r="D376" s="608"/>
      <c r="E376" s="608"/>
      <c r="F376" s="608"/>
      <c r="G376" s="608"/>
      <c r="H376" s="608"/>
      <c r="I376" s="608"/>
      <c r="J376" s="730"/>
      <c r="K376" s="730"/>
      <c r="L376" s="586"/>
    </row>
    <row r="377" spans="1:12" ht="13" x14ac:dyDescent="0.25">
      <c r="A377" s="592" t="s">
        <v>656</v>
      </c>
      <c r="B377" s="589"/>
      <c r="C377" s="611"/>
      <c r="D377" s="607"/>
      <c r="E377" s="607"/>
      <c r="F377" s="607"/>
      <c r="G377" s="607"/>
      <c r="H377" s="607"/>
      <c r="I377" s="607"/>
      <c r="J377" s="591"/>
      <c r="K377" s="591"/>
      <c r="L377" s="593"/>
    </row>
    <row r="378" spans="1:12" x14ac:dyDescent="0.25">
      <c r="A378" s="29"/>
      <c r="B378" s="608"/>
      <c r="C378" s="19"/>
      <c r="D378" s="608"/>
      <c r="E378" s="608"/>
      <c r="F378" s="608"/>
      <c r="G378" s="608"/>
      <c r="H378" s="608"/>
      <c r="I378" s="608"/>
      <c r="J378" s="18"/>
      <c r="K378" s="18"/>
      <c r="L378" s="586"/>
    </row>
    <row r="379" spans="1:12" x14ac:dyDescent="0.25">
      <c r="A379" s="940" t="s">
        <v>583</v>
      </c>
      <c r="B379" s="1013" t="s">
        <v>71</v>
      </c>
      <c r="C379" s="941" t="s">
        <v>583</v>
      </c>
      <c r="D379" s="1013">
        <v>44629</v>
      </c>
      <c r="E379" s="608"/>
      <c r="F379" s="608"/>
      <c r="G379" s="608"/>
      <c r="H379" s="1013">
        <v>44284</v>
      </c>
      <c r="I379" s="861" t="s">
        <v>1556</v>
      </c>
      <c r="J379" s="1047" t="s">
        <v>1867</v>
      </c>
      <c r="K379" s="1047" t="s">
        <v>1866</v>
      </c>
      <c r="L379" s="586"/>
    </row>
    <row r="380" spans="1:12" x14ac:dyDescent="0.25">
      <c r="A380" s="29" t="s">
        <v>583</v>
      </c>
      <c r="B380" s="608" t="s">
        <v>71</v>
      </c>
      <c r="C380" s="19" t="s">
        <v>583</v>
      </c>
      <c r="D380" s="685">
        <v>44935</v>
      </c>
      <c r="E380" s="608"/>
      <c r="F380" s="608"/>
      <c r="G380" s="608"/>
      <c r="H380" s="608">
        <v>44284</v>
      </c>
      <c r="I380" s="854" t="s">
        <v>1557</v>
      </c>
      <c r="J380" s="730" t="s">
        <v>1867</v>
      </c>
      <c r="K380" s="730" t="s">
        <v>1866</v>
      </c>
      <c r="L380" s="586"/>
    </row>
    <row r="381" spans="1:12" x14ac:dyDescent="0.25">
      <c r="A381" s="29"/>
      <c r="B381" s="19"/>
      <c r="C381" s="19"/>
      <c r="D381" s="608"/>
      <c r="E381" s="608"/>
      <c r="F381" s="608"/>
      <c r="G381" s="608"/>
      <c r="H381" s="608"/>
      <c r="I381" s="608"/>
      <c r="J381" s="730"/>
      <c r="K381" s="730"/>
      <c r="L381" s="586"/>
    </row>
    <row r="382" spans="1:12" ht="13" x14ac:dyDescent="0.25">
      <c r="A382" s="592" t="s">
        <v>657</v>
      </c>
      <c r="B382" s="589"/>
      <c r="C382" s="611"/>
      <c r="D382" s="607"/>
      <c r="E382" s="607"/>
      <c r="F382" s="607"/>
      <c r="G382" s="607"/>
      <c r="H382" s="607"/>
      <c r="I382" s="607"/>
      <c r="J382" s="591"/>
      <c r="K382" s="591"/>
      <c r="L382" s="593"/>
    </row>
    <row r="383" spans="1:12" x14ac:dyDescent="0.25">
      <c r="A383" s="29"/>
      <c r="B383" s="608"/>
      <c r="C383" s="19"/>
      <c r="D383" s="608"/>
      <c r="E383" s="608"/>
      <c r="F383" s="608"/>
      <c r="G383" s="608"/>
      <c r="H383" s="608"/>
      <c r="I383" s="608"/>
      <c r="J383" s="18"/>
      <c r="K383" s="18"/>
      <c r="L383" s="586"/>
    </row>
    <row r="384" spans="1:12" x14ac:dyDescent="0.25">
      <c r="A384" s="29"/>
      <c r="B384" s="608"/>
      <c r="C384" s="19"/>
      <c r="D384" s="608"/>
      <c r="E384" s="608"/>
      <c r="F384" s="608"/>
      <c r="G384" s="608"/>
      <c r="H384" s="608"/>
      <c r="I384" s="608"/>
      <c r="J384" s="730"/>
      <c r="K384" s="730"/>
      <c r="L384" s="586"/>
    </row>
    <row r="385" spans="1:12" ht="13" x14ac:dyDescent="0.25">
      <c r="A385" s="592" t="s">
        <v>1960</v>
      </c>
      <c r="B385" s="589"/>
      <c r="C385" s="611"/>
      <c r="D385" s="607"/>
      <c r="E385" s="607"/>
      <c r="F385" s="607"/>
      <c r="G385" s="607"/>
      <c r="H385" s="607"/>
      <c r="I385" s="607"/>
      <c r="J385" s="591"/>
      <c r="K385" s="591"/>
      <c r="L385" s="593"/>
    </row>
    <row r="386" spans="1:12" x14ac:dyDescent="0.25">
      <c r="A386" s="29"/>
      <c r="B386" s="608"/>
      <c r="C386" s="19"/>
      <c r="D386" s="608"/>
      <c r="E386" s="608"/>
      <c r="F386" s="608"/>
      <c r="G386" s="608"/>
      <c r="H386" s="608"/>
      <c r="I386" s="608"/>
      <c r="J386" s="18"/>
      <c r="K386" s="18"/>
      <c r="L386" s="586"/>
    </row>
    <row r="387" spans="1:12" x14ac:dyDescent="0.25">
      <c r="A387" s="940" t="s">
        <v>583</v>
      </c>
      <c r="B387" s="1013" t="s">
        <v>26</v>
      </c>
      <c r="C387" s="941" t="s">
        <v>583</v>
      </c>
      <c r="D387" s="1013">
        <v>44629</v>
      </c>
      <c r="E387" s="608"/>
      <c r="F387" s="608"/>
      <c r="G387" s="608"/>
      <c r="H387" s="1013">
        <v>44153</v>
      </c>
      <c r="I387" s="861" t="s">
        <v>1556</v>
      </c>
      <c r="J387" s="1047" t="s">
        <v>658</v>
      </c>
      <c r="K387" s="1047" t="s">
        <v>1342</v>
      </c>
      <c r="L387" s="586"/>
    </row>
    <row r="388" spans="1:12" x14ac:dyDescent="0.25">
      <c r="A388" s="29" t="s">
        <v>583</v>
      </c>
      <c r="B388" s="608" t="s">
        <v>26</v>
      </c>
      <c r="C388" s="19" t="s">
        <v>583</v>
      </c>
      <c r="D388" s="685">
        <v>44932</v>
      </c>
      <c r="E388" s="608"/>
      <c r="F388" s="608"/>
      <c r="G388" s="608"/>
      <c r="H388" s="608">
        <v>44153</v>
      </c>
      <c r="I388" s="854" t="s">
        <v>1557</v>
      </c>
      <c r="J388" s="714" t="s">
        <v>658</v>
      </c>
      <c r="K388" s="730" t="s">
        <v>1342</v>
      </c>
      <c r="L388" s="586"/>
    </row>
    <row r="389" spans="1:12" x14ac:dyDescent="0.25">
      <c r="A389" s="940" t="s">
        <v>583</v>
      </c>
      <c r="B389" s="1013" t="s">
        <v>26</v>
      </c>
      <c r="C389" s="941" t="s">
        <v>583</v>
      </c>
      <c r="D389" s="1013">
        <v>44629</v>
      </c>
      <c r="E389" s="608"/>
      <c r="F389" s="608"/>
      <c r="G389" s="608"/>
      <c r="H389" s="1013">
        <v>44153</v>
      </c>
      <c r="I389" s="861" t="s">
        <v>1556</v>
      </c>
      <c r="J389" s="1047" t="s">
        <v>659</v>
      </c>
      <c r="K389" s="1047" t="s">
        <v>1869</v>
      </c>
      <c r="L389" s="586"/>
    </row>
    <row r="390" spans="1:12" x14ac:dyDescent="0.25">
      <c r="A390" s="29" t="s">
        <v>583</v>
      </c>
      <c r="B390" s="608" t="s">
        <v>26</v>
      </c>
      <c r="C390" s="19" t="s">
        <v>583</v>
      </c>
      <c r="D390" s="685">
        <v>44932</v>
      </c>
      <c r="E390" s="608"/>
      <c r="F390" s="608"/>
      <c r="G390" s="608"/>
      <c r="H390" s="608">
        <v>44153</v>
      </c>
      <c r="I390" s="854" t="s">
        <v>1557</v>
      </c>
      <c r="J390" s="714" t="s">
        <v>659</v>
      </c>
      <c r="K390" s="730" t="s">
        <v>1869</v>
      </c>
      <c r="L390" s="586"/>
    </row>
    <row r="391" spans="1:12" x14ac:dyDescent="0.25">
      <c r="A391" s="940" t="s">
        <v>583</v>
      </c>
      <c r="B391" s="1013" t="s">
        <v>26</v>
      </c>
      <c r="C391" s="941" t="s">
        <v>583</v>
      </c>
      <c r="D391" s="1013">
        <v>44629</v>
      </c>
      <c r="E391" s="608"/>
      <c r="F391" s="608"/>
      <c r="G391" s="608"/>
      <c r="H391" s="1013">
        <v>44153</v>
      </c>
      <c r="I391" s="861" t="s">
        <v>1556</v>
      </c>
      <c r="J391" s="1047" t="s">
        <v>660</v>
      </c>
      <c r="K391" s="1047" t="s">
        <v>1343</v>
      </c>
      <c r="L391" s="586"/>
    </row>
    <row r="392" spans="1:12" x14ac:dyDescent="0.25">
      <c r="A392" s="29" t="s">
        <v>583</v>
      </c>
      <c r="B392" s="608" t="s">
        <v>26</v>
      </c>
      <c r="C392" s="19" t="s">
        <v>583</v>
      </c>
      <c r="D392" s="685">
        <v>44932</v>
      </c>
      <c r="E392" s="608"/>
      <c r="F392" s="608"/>
      <c r="G392" s="608"/>
      <c r="H392" s="608">
        <v>44153</v>
      </c>
      <c r="I392" s="854" t="s">
        <v>1557</v>
      </c>
      <c r="J392" s="714" t="s">
        <v>660</v>
      </c>
      <c r="K392" s="730" t="s">
        <v>1343</v>
      </c>
      <c r="L392" s="586"/>
    </row>
    <row r="393" spans="1:12" x14ac:dyDescent="0.25">
      <c r="A393" s="940" t="s">
        <v>583</v>
      </c>
      <c r="B393" s="1013" t="s">
        <v>26</v>
      </c>
      <c r="C393" s="941" t="s">
        <v>583</v>
      </c>
      <c r="D393" s="1013">
        <v>44629</v>
      </c>
      <c r="E393" s="608"/>
      <c r="F393" s="608"/>
      <c r="G393" s="608"/>
      <c r="H393" s="1013">
        <v>44153</v>
      </c>
      <c r="I393" s="861" t="s">
        <v>1556</v>
      </c>
      <c r="J393" s="1047" t="s">
        <v>661</v>
      </c>
      <c r="K393" s="1047" t="s">
        <v>1344</v>
      </c>
      <c r="L393" s="586"/>
    </row>
    <row r="394" spans="1:12" x14ac:dyDescent="0.25">
      <c r="A394" s="29" t="s">
        <v>583</v>
      </c>
      <c r="B394" s="608" t="s">
        <v>26</v>
      </c>
      <c r="C394" s="19" t="s">
        <v>583</v>
      </c>
      <c r="D394" s="685">
        <v>44932</v>
      </c>
      <c r="E394" s="608"/>
      <c r="F394" s="608"/>
      <c r="G394" s="608"/>
      <c r="H394" s="608">
        <v>44153</v>
      </c>
      <c r="I394" s="854" t="s">
        <v>1557</v>
      </c>
      <c r="J394" s="714" t="s">
        <v>661</v>
      </c>
      <c r="K394" s="730" t="s">
        <v>1344</v>
      </c>
      <c r="L394" s="586"/>
    </row>
    <row r="395" spans="1:12" x14ac:dyDescent="0.25">
      <c r="A395" s="940" t="s">
        <v>583</v>
      </c>
      <c r="B395" s="1013" t="s">
        <v>26</v>
      </c>
      <c r="C395" s="941" t="s">
        <v>583</v>
      </c>
      <c r="D395" s="1013">
        <v>44629</v>
      </c>
      <c r="E395" s="608"/>
      <c r="F395" s="608"/>
      <c r="G395" s="608"/>
      <c r="H395" s="1013">
        <v>44285</v>
      </c>
      <c r="I395" s="861" t="s">
        <v>1556</v>
      </c>
      <c r="J395" s="1047" t="s">
        <v>662</v>
      </c>
      <c r="K395" s="1047" t="s">
        <v>1870</v>
      </c>
      <c r="L395" s="586"/>
    </row>
    <row r="396" spans="1:12" x14ac:dyDescent="0.25">
      <c r="A396" s="29" t="s">
        <v>583</v>
      </c>
      <c r="B396" s="608" t="s">
        <v>26</v>
      </c>
      <c r="C396" s="19" t="s">
        <v>583</v>
      </c>
      <c r="D396" s="685">
        <v>44932</v>
      </c>
      <c r="E396" s="608"/>
      <c r="F396" s="608"/>
      <c r="G396" s="608"/>
      <c r="H396" s="608">
        <v>44285</v>
      </c>
      <c r="I396" s="854" t="s">
        <v>1557</v>
      </c>
      <c r="J396" s="714" t="s">
        <v>662</v>
      </c>
      <c r="K396" s="730" t="s">
        <v>1870</v>
      </c>
      <c r="L396" s="586"/>
    </row>
    <row r="397" spans="1:12" x14ac:dyDescent="0.25">
      <c r="A397" s="940" t="s">
        <v>583</v>
      </c>
      <c r="B397" s="1013" t="s">
        <v>26</v>
      </c>
      <c r="C397" s="941" t="s">
        <v>583</v>
      </c>
      <c r="D397" s="1013">
        <v>44629</v>
      </c>
      <c r="E397" s="608"/>
      <c r="F397" s="608"/>
      <c r="G397" s="608"/>
      <c r="H397" s="1013">
        <v>44285</v>
      </c>
      <c r="I397" s="861" t="s">
        <v>1556</v>
      </c>
      <c r="J397" s="1047" t="s">
        <v>663</v>
      </c>
      <c r="K397" s="1047" t="s">
        <v>1871</v>
      </c>
      <c r="L397" s="586"/>
    </row>
    <row r="398" spans="1:12" x14ac:dyDescent="0.25">
      <c r="A398" s="29" t="s">
        <v>583</v>
      </c>
      <c r="B398" s="608" t="s">
        <v>26</v>
      </c>
      <c r="C398" s="19" t="s">
        <v>583</v>
      </c>
      <c r="D398" s="685">
        <v>44932</v>
      </c>
      <c r="E398" s="608"/>
      <c r="F398" s="608"/>
      <c r="G398" s="608"/>
      <c r="H398" s="608">
        <v>44285</v>
      </c>
      <c r="I398" s="854" t="s">
        <v>1557</v>
      </c>
      <c r="J398" s="730" t="s">
        <v>663</v>
      </c>
      <c r="K398" s="730" t="s">
        <v>1871</v>
      </c>
      <c r="L398" s="586"/>
    </row>
    <row r="399" spans="1:12" x14ac:dyDescent="0.25">
      <c r="A399" s="940" t="s">
        <v>583</v>
      </c>
      <c r="B399" s="1013" t="s">
        <v>26</v>
      </c>
      <c r="C399" s="941" t="s">
        <v>583</v>
      </c>
      <c r="D399" s="1013">
        <v>44629</v>
      </c>
      <c r="E399" s="608"/>
      <c r="F399" s="608"/>
      <c r="G399" s="608"/>
      <c r="H399" s="1013">
        <v>44241</v>
      </c>
      <c r="I399" s="861" t="s">
        <v>1556</v>
      </c>
      <c r="J399" s="1047" t="s">
        <v>1872</v>
      </c>
      <c r="K399" s="1047" t="s">
        <v>1868</v>
      </c>
      <c r="L399" s="586"/>
    </row>
    <row r="400" spans="1:12" x14ac:dyDescent="0.25">
      <c r="A400" s="29" t="s">
        <v>583</v>
      </c>
      <c r="B400" s="608" t="s">
        <v>26</v>
      </c>
      <c r="C400" s="19" t="s">
        <v>583</v>
      </c>
      <c r="D400" s="685">
        <v>44932</v>
      </c>
      <c r="E400" s="608"/>
      <c r="F400" s="608"/>
      <c r="G400" s="608"/>
      <c r="H400" s="608">
        <v>44241</v>
      </c>
      <c r="I400" s="854" t="s">
        <v>1557</v>
      </c>
      <c r="J400" s="730" t="s">
        <v>1872</v>
      </c>
      <c r="K400" s="730" t="s">
        <v>1868</v>
      </c>
      <c r="L400" s="586"/>
    </row>
    <row r="401" spans="1:12" x14ac:dyDescent="0.25">
      <c r="A401" s="29"/>
      <c r="B401" s="608"/>
      <c r="C401" s="19"/>
      <c r="D401" s="608"/>
      <c r="E401" s="608"/>
      <c r="F401" s="608"/>
      <c r="G401" s="608"/>
      <c r="H401" s="608"/>
      <c r="I401" s="608"/>
      <c r="J401" s="730"/>
      <c r="K401" s="730"/>
      <c r="L401" s="586"/>
    </row>
    <row r="402" spans="1:12" ht="13" x14ac:dyDescent="0.25">
      <c r="A402" s="592" t="s">
        <v>664</v>
      </c>
      <c r="B402" s="589"/>
      <c r="C402" s="611"/>
      <c r="D402" s="607"/>
      <c r="E402" s="607"/>
      <c r="F402" s="607"/>
      <c r="G402" s="607"/>
      <c r="H402" s="607"/>
      <c r="I402" s="607"/>
      <c r="J402" s="591"/>
      <c r="K402" s="591"/>
      <c r="L402" s="593"/>
    </row>
    <row r="403" spans="1:12" x14ac:dyDescent="0.25">
      <c r="A403" s="29"/>
      <c r="B403" s="608"/>
      <c r="C403" s="19"/>
      <c r="D403" s="608"/>
      <c r="E403" s="608"/>
      <c r="F403" s="608"/>
      <c r="G403" s="608"/>
      <c r="H403" s="608"/>
      <c r="I403" s="608"/>
      <c r="J403" s="18"/>
      <c r="K403" s="18"/>
      <c r="L403" s="586"/>
    </row>
    <row r="404" spans="1:12" x14ac:dyDescent="0.25">
      <c r="A404" s="940" t="s">
        <v>583</v>
      </c>
      <c r="B404" s="1013" t="s">
        <v>55</v>
      </c>
      <c r="C404" s="941" t="s">
        <v>583</v>
      </c>
      <c r="D404" s="1013">
        <v>44629</v>
      </c>
      <c r="E404" s="608"/>
      <c r="F404" s="608"/>
      <c r="G404" s="608"/>
      <c r="H404" s="1013">
        <v>44151</v>
      </c>
      <c r="I404" s="861" t="s">
        <v>1556</v>
      </c>
      <c r="J404" s="1047" t="s">
        <v>665</v>
      </c>
      <c r="K404" s="1047" t="s">
        <v>1345</v>
      </c>
      <c r="L404" s="586"/>
    </row>
    <row r="405" spans="1:12" x14ac:dyDescent="0.25">
      <c r="A405" s="29" t="s">
        <v>583</v>
      </c>
      <c r="B405" s="608" t="s">
        <v>55</v>
      </c>
      <c r="C405" s="19" t="s">
        <v>583</v>
      </c>
      <c r="D405" s="685">
        <v>44935</v>
      </c>
      <c r="E405" s="608"/>
      <c r="F405" s="608"/>
      <c r="G405" s="608"/>
      <c r="H405" s="608">
        <v>44151</v>
      </c>
      <c r="I405" s="854" t="s">
        <v>1557</v>
      </c>
      <c r="J405" s="714" t="s">
        <v>665</v>
      </c>
      <c r="K405" s="730" t="s">
        <v>1345</v>
      </c>
      <c r="L405" s="586"/>
    </row>
    <row r="406" spans="1:12" x14ac:dyDescent="0.25">
      <c r="A406" s="940" t="s">
        <v>583</v>
      </c>
      <c r="B406" s="1013" t="s">
        <v>55</v>
      </c>
      <c r="C406" s="941" t="s">
        <v>583</v>
      </c>
      <c r="D406" s="1013">
        <v>44629</v>
      </c>
      <c r="E406" s="608"/>
      <c r="F406" s="608"/>
      <c r="G406" s="608"/>
      <c r="H406" s="1013">
        <v>44151</v>
      </c>
      <c r="I406" s="861" t="s">
        <v>1556</v>
      </c>
      <c r="J406" s="1047" t="s">
        <v>666</v>
      </c>
      <c r="K406" s="1047" t="s">
        <v>1346</v>
      </c>
      <c r="L406" s="586"/>
    </row>
    <row r="407" spans="1:12" x14ac:dyDescent="0.25">
      <c r="A407" s="29" t="s">
        <v>583</v>
      </c>
      <c r="B407" s="608" t="s">
        <v>55</v>
      </c>
      <c r="C407" s="19" t="s">
        <v>583</v>
      </c>
      <c r="D407" s="685">
        <v>44935</v>
      </c>
      <c r="E407" s="608"/>
      <c r="F407" s="608"/>
      <c r="G407" s="608"/>
      <c r="H407" s="608">
        <v>44151</v>
      </c>
      <c r="I407" s="854" t="s">
        <v>1557</v>
      </c>
      <c r="J407" s="714" t="s">
        <v>666</v>
      </c>
      <c r="K407" s="730" t="s">
        <v>1346</v>
      </c>
      <c r="L407" s="586"/>
    </row>
    <row r="408" spans="1:12" x14ac:dyDescent="0.25">
      <c r="A408" s="940" t="s">
        <v>583</v>
      </c>
      <c r="B408" s="1013" t="s">
        <v>55</v>
      </c>
      <c r="C408" s="941" t="s">
        <v>583</v>
      </c>
      <c r="D408" s="1013">
        <v>44629</v>
      </c>
      <c r="E408" s="608"/>
      <c r="F408" s="608"/>
      <c r="G408" s="608"/>
      <c r="H408" s="1013">
        <v>44151</v>
      </c>
      <c r="I408" s="861" t="s">
        <v>1556</v>
      </c>
      <c r="J408" s="1047" t="s">
        <v>667</v>
      </c>
      <c r="K408" s="1047" t="s">
        <v>1347</v>
      </c>
      <c r="L408" s="586"/>
    </row>
    <row r="409" spans="1:12" x14ac:dyDescent="0.25">
      <c r="A409" s="29" t="s">
        <v>583</v>
      </c>
      <c r="B409" s="608" t="s">
        <v>55</v>
      </c>
      <c r="C409" s="19" t="s">
        <v>583</v>
      </c>
      <c r="D409" s="685">
        <v>44935</v>
      </c>
      <c r="E409" s="608"/>
      <c r="F409" s="608"/>
      <c r="G409" s="608"/>
      <c r="H409" s="608">
        <v>44151</v>
      </c>
      <c r="I409" s="854" t="s">
        <v>1557</v>
      </c>
      <c r="J409" s="714" t="s">
        <v>667</v>
      </c>
      <c r="K409" s="730" t="s">
        <v>1347</v>
      </c>
      <c r="L409" s="586"/>
    </row>
    <row r="410" spans="1:12" x14ac:dyDescent="0.25">
      <c r="A410" s="940" t="s">
        <v>583</v>
      </c>
      <c r="B410" s="1013" t="s">
        <v>55</v>
      </c>
      <c r="C410" s="941" t="s">
        <v>583</v>
      </c>
      <c r="D410" s="1013">
        <v>44629</v>
      </c>
      <c r="E410" s="608"/>
      <c r="F410" s="608"/>
      <c r="G410" s="608"/>
      <c r="H410" s="1013">
        <v>44151</v>
      </c>
      <c r="I410" s="861" t="s">
        <v>1556</v>
      </c>
      <c r="J410" s="1047" t="s">
        <v>668</v>
      </c>
      <c r="K410" s="1047" t="s">
        <v>1348</v>
      </c>
      <c r="L410" s="586"/>
    </row>
    <row r="411" spans="1:12" x14ac:dyDescent="0.25">
      <c r="A411" s="29" t="s">
        <v>583</v>
      </c>
      <c r="B411" s="608" t="s">
        <v>55</v>
      </c>
      <c r="C411" s="19" t="s">
        <v>583</v>
      </c>
      <c r="D411" s="685">
        <v>44935</v>
      </c>
      <c r="E411" s="608"/>
      <c r="F411" s="608"/>
      <c r="G411" s="608"/>
      <c r="H411" s="608">
        <v>44151</v>
      </c>
      <c r="I411" s="854" t="s">
        <v>1557</v>
      </c>
      <c r="J411" s="714" t="s">
        <v>668</v>
      </c>
      <c r="K411" s="730" t="s">
        <v>1348</v>
      </c>
      <c r="L411" s="586"/>
    </row>
    <row r="412" spans="1:12" x14ac:dyDescent="0.25">
      <c r="A412" s="940" t="s">
        <v>583</v>
      </c>
      <c r="B412" s="1013" t="s">
        <v>55</v>
      </c>
      <c r="C412" s="941" t="s">
        <v>583</v>
      </c>
      <c r="D412" s="1013">
        <v>44629</v>
      </c>
      <c r="E412" s="608"/>
      <c r="F412" s="608"/>
      <c r="G412" s="608"/>
      <c r="H412" s="1013">
        <v>44285</v>
      </c>
      <c r="I412" s="861" t="s">
        <v>1556</v>
      </c>
      <c r="J412" s="1047" t="s">
        <v>669</v>
      </c>
      <c r="K412" s="1047" t="s">
        <v>1874</v>
      </c>
      <c r="L412" s="586"/>
    </row>
    <row r="413" spans="1:12" x14ac:dyDescent="0.25">
      <c r="A413" s="29" t="s">
        <v>583</v>
      </c>
      <c r="B413" s="608" t="s">
        <v>55</v>
      </c>
      <c r="C413" s="19" t="s">
        <v>583</v>
      </c>
      <c r="D413" s="685">
        <v>44935</v>
      </c>
      <c r="E413" s="608"/>
      <c r="F413" s="608"/>
      <c r="G413" s="608"/>
      <c r="H413" s="608">
        <v>44285</v>
      </c>
      <c r="I413" s="854" t="s">
        <v>1557</v>
      </c>
      <c r="J413" s="714" t="s">
        <v>669</v>
      </c>
      <c r="K413" s="730" t="s">
        <v>1874</v>
      </c>
      <c r="L413" s="586"/>
    </row>
    <row r="414" spans="1:12" x14ac:dyDescent="0.25">
      <c r="A414" s="940" t="s">
        <v>583</v>
      </c>
      <c r="B414" s="1013" t="s">
        <v>55</v>
      </c>
      <c r="C414" s="941" t="s">
        <v>583</v>
      </c>
      <c r="D414" s="1013">
        <v>44629</v>
      </c>
      <c r="E414" s="608"/>
      <c r="F414" s="608"/>
      <c r="G414" s="608"/>
      <c r="H414" s="1013">
        <v>44285</v>
      </c>
      <c r="I414" s="861" t="s">
        <v>1556</v>
      </c>
      <c r="J414" s="1047" t="s">
        <v>670</v>
      </c>
      <c r="K414" s="1047" t="s">
        <v>1875</v>
      </c>
      <c r="L414" s="586"/>
    </row>
    <row r="415" spans="1:12" x14ac:dyDescent="0.25">
      <c r="A415" s="29" t="s">
        <v>583</v>
      </c>
      <c r="B415" s="608" t="s">
        <v>55</v>
      </c>
      <c r="C415" s="19" t="s">
        <v>583</v>
      </c>
      <c r="D415" s="685">
        <v>44935</v>
      </c>
      <c r="E415" s="608"/>
      <c r="F415" s="608"/>
      <c r="G415" s="608"/>
      <c r="H415" s="608">
        <v>44285</v>
      </c>
      <c r="I415" s="854" t="s">
        <v>1557</v>
      </c>
      <c r="J415" s="730" t="s">
        <v>670</v>
      </c>
      <c r="K415" s="730" t="s">
        <v>1875</v>
      </c>
      <c r="L415" s="586"/>
    </row>
    <row r="416" spans="1:12" x14ac:dyDescent="0.25">
      <c r="A416" s="940" t="s">
        <v>583</v>
      </c>
      <c r="B416" s="1013" t="s">
        <v>55</v>
      </c>
      <c r="C416" s="941" t="s">
        <v>583</v>
      </c>
      <c r="D416" s="1013">
        <v>44629</v>
      </c>
      <c r="E416" s="608"/>
      <c r="F416" s="608"/>
      <c r="G416" s="608"/>
      <c r="H416" s="1013">
        <v>44241</v>
      </c>
      <c r="I416" s="861" t="s">
        <v>1556</v>
      </c>
      <c r="J416" s="1047" t="s">
        <v>1876</v>
      </c>
      <c r="K416" s="1047" t="s">
        <v>1873</v>
      </c>
      <c r="L416" s="586"/>
    </row>
    <row r="417" spans="1:12" x14ac:dyDescent="0.25">
      <c r="A417" s="29" t="s">
        <v>583</v>
      </c>
      <c r="B417" s="608" t="s">
        <v>55</v>
      </c>
      <c r="C417" s="19" t="s">
        <v>583</v>
      </c>
      <c r="D417" s="685">
        <v>44935</v>
      </c>
      <c r="E417" s="608"/>
      <c r="F417" s="608"/>
      <c r="G417" s="608"/>
      <c r="H417" s="608">
        <v>44239</v>
      </c>
      <c r="I417" s="854" t="s">
        <v>1557</v>
      </c>
      <c r="J417" s="730" t="s">
        <v>1876</v>
      </c>
      <c r="K417" s="730" t="s">
        <v>2372</v>
      </c>
      <c r="L417" s="586"/>
    </row>
    <row r="418" spans="1:12" x14ac:dyDescent="0.25">
      <c r="A418" s="29"/>
      <c r="B418" s="608"/>
      <c r="C418" s="19"/>
      <c r="D418" s="608"/>
      <c r="E418" s="608"/>
      <c r="F418" s="608"/>
      <c r="G418" s="608"/>
      <c r="H418" s="608"/>
      <c r="I418" s="608"/>
      <c r="J418" s="730"/>
      <c r="K418" s="730"/>
      <c r="L418" s="586"/>
    </row>
    <row r="419" spans="1:12" ht="13" x14ac:dyDescent="0.25">
      <c r="A419" s="592" t="s">
        <v>671</v>
      </c>
      <c r="B419" s="589"/>
      <c r="C419" s="611"/>
      <c r="D419" s="607"/>
      <c r="E419" s="607"/>
      <c r="F419" s="607"/>
      <c r="G419" s="607"/>
      <c r="H419" s="607"/>
      <c r="I419" s="607"/>
      <c r="J419" s="591"/>
      <c r="K419" s="591"/>
      <c r="L419" s="593"/>
    </row>
    <row r="420" spans="1:12" x14ac:dyDescent="0.25">
      <c r="A420" s="29"/>
      <c r="B420" s="608"/>
      <c r="C420" s="19"/>
      <c r="D420" s="608"/>
      <c r="E420" s="608"/>
      <c r="F420" s="608"/>
      <c r="G420" s="608"/>
      <c r="H420" s="608"/>
      <c r="I420" s="608"/>
      <c r="J420" s="18"/>
      <c r="K420" s="18"/>
      <c r="L420" s="586"/>
    </row>
    <row r="421" spans="1:12" x14ac:dyDescent="0.25">
      <c r="A421" s="29"/>
      <c r="B421" s="608"/>
      <c r="C421" s="19"/>
      <c r="D421" s="608"/>
      <c r="E421" s="608"/>
      <c r="F421" s="608"/>
      <c r="G421" s="608"/>
      <c r="H421" s="608"/>
      <c r="I421" s="608"/>
      <c r="J421" s="730"/>
      <c r="K421" s="730"/>
      <c r="L421" s="586"/>
    </row>
    <row r="422" spans="1:12" ht="13" x14ac:dyDescent="0.25">
      <c r="A422" s="592" t="s">
        <v>672</v>
      </c>
      <c r="B422" s="589"/>
      <c r="C422" s="611"/>
      <c r="D422" s="607"/>
      <c r="E422" s="607"/>
      <c r="F422" s="607"/>
      <c r="G422" s="607"/>
      <c r="H422" s="607"/>
      <c r="I422" s="607"/>
      <c r="J422" s="591"/>
      <c r="K422" s="591"/>
      <c r="L422" s="593"/>
    </row>
    <row r="423" spans="1:12" x14ac:dyDescent="0.25">
      <c r="A423" s="29"/>
      <c r="B423" s="608"/>
      <c r="C423" s="19"/>
      <c r="D423" s="608"/>
      <c r="E423" s="608"/>
      <c r="F423" s="608"/>
      <c r="G423" s="608"/>
      <c r="H423" s="608"/>
      <c r="I423" s="608"/>
      <c r="J423" s="18"/>
      <c r="K423" s="18"/>
      <c r="L423" s="586"/>
    </row>
    <row r="424" spans="1:12" x14ac:dyDescent="0.25">
      <c r="A424" s="1048" t="s">
        <v>583</v>
      </c>
      <c r="B424" s="1050" t="s">
        <v>55</v>
      </c>
      <c r="C424" s="1049" t="s">
        <v>583</v>
      </c>
      <c r="D424" s="1051">
        <v>44629</v>
      </c>
      <c r="E424" s="1050"/>
      <c r="F424" s="1050"/>
      <c r="G424" s="1050"/>
      <c r="H424" s="1050">
        <v>43964</v>
      </c>
      <c r="I424" s="847" t="s">
        <v>1560</v>
      </c>
      <c r="J424" s="1095" t="s">
        <v>1309</v>
      </c>
      <c r="K424" s="1095" t="s">
        <v>1349</v>
      </c>
      <c r="L424" s="586"/>
    </row>
    <row r="425" spans="1:12" x14ac:dyDescent="0.25">
      <c r="A425" s="29" t="s">
        <v>583</v>
      </c>
      <c r="B425" s="608" t="s">
        <v>55</v>
      </c>
      <c r="C425" s="19" t="s">
        <v>583</v>
      </c>
      <c r="D425" s="685">
        <v>44932</v>
      </c>
      <c r="E425" s="608"/>
      <c r="F425" s="608"/>
      <c r="G425" s="608"/>
      <c r="H425" s="608">
        <v>44908</v>
      </c>
      <c r="I425" s="854" t="s">
        <v>1557</v>
      </c>
      <c r="J425" s="730" t="s">
        <v>1309</v>
      </c>
      <c r="K425" s="730" t="s">
        <v>1349</v>
      </c>
      <c r="L425" s="586"/>
    </row>
    <row r="426" spans="1:12" x14ac:dyDescent="0.25">
      <c r="A426" s="1048" t="s">
        <v>583</v>
      </c>
      <c r="B426" s="1050" t="s">
        <v>55</v>
      </c>
      <c r="C426" s="1049" t="s">
        <v>583</v>
      </c>
      <c r="D426" s="1052">
        <v>44629</v>
      </c>
      <c r="E426" s="608"/>
      <c r="F426" s="608"/>
      <c r="G426" s="608"/>
      <c r="H426" s="1050">
        <v>43964</v>
      </c>
      <c r="I426" s="847" t="s">
        <v>1560</v>
      </c>
      <c r="J426" s="1095" t="s">
        <v>1310</v>
      </c>
      <c r="K426" s="1095" t="s">
        <v>1350</v>
      </c>
      <c r="L426" s="586"/>
    </row>
    <row r="427" spans="1:12" x14ac:dyDescent="0.25">
      <c r="A427" s="29" t="s">
        <v>583</v>
      </c>
      <c r="B427" s="608" t="s">
        <v>55</v>
      </c>
      <c r="C427" s="19" t="s">
        <v>583</v>
      </c>
      <c r="D427" s="685">
        <v>44932</v>
      </c>
      <c r="E427" s="608"/>
      <c r="F427" s="608"/>
      <c r="G427" s="608"/>
      <c r="H427" s="608">
        <v>44178</v>
      </c>
      <c r="I427" s="854" t="s">
        <v>1557</v>
      </c>
      <c r="J427" s="730" t="s">
        <v>1310</v>
      </c>
      <c r="K427" s="730" t="s">
        <v>2147</v>
      </c>
      <c r="L427" s="586"/>
    </row>
    <row r="428" spans="1:12" x14ac:dyDescent="0.25">
      <c r="A428" s="1048" t="s">
        <v>583</v>
      </c>
      <c r="B428" s="1050" t="s">
        <v>55</v>
      </c>
      <c r="C428" s="1049" t="s">
        <v>583</v>
      </c>
      <c r="D428" s="1051">
        <v>44629</v>
      </c>
      <c r="E428" s="608"/>
      <c r="F428" s="608"/>
      <c r="G428" s="608"/>
      <c r="H428" s="1050">
        <v>43964</v>
      </c>
      <c r="I428" s="847" t="s">
        <v>1560</v>
      </c>
      <c r="J428" s="1095" t="s">
        <v>1311</v>
      </c>
      <c r="K428" s="1095" t="s">
        <v>1351</v>
      </c>
      <c r="L428" s="586"/>
    </row>
    <row r="429" spans="1:12" x14ac:dyDescent="0.25">
      <c r="A429" s="29" t="s">
        <v>583</v>
      </c>
      <c r="B429" s="608" t="s">
        <v>55</v>
      </c>
      <c r="C429" s="19" t="s">
        <v>583</v>
      </c>
      <c r="D429" s="685">
        <v>44932</v>
      </c>
      <c r="E429" s="608"/>
      <c r="F429" s="608"/>
      <c r="G429" s="608"/>
      <c r="H429" s="608">
        <v>44178</v>
      </c>
      <c r="I429" s="854" t="s">
        <v>1557</v>
      </c>
      <c r="J429" s="730" t="s">
        <v>1311</v>
      </c>
      <c r="K429" s="730" t="s">
        <v>2145</v>
      </c>
      <c r="L429" s="586"/>
    </row>
    <row r="430" spans="1:12" x14ac:dyDescent="0.25">
      <c r="A430" s="1048" t="s">
        <v>583</v>
      </c>
      <c r="B430" s="1050" t="s">
        <v>55</v>
      </c>
      <c r="C430" s="1049" t="s">
        <v>583</v>
      </c>
      <c r="D430" s="1051">
        <v>44629</v>
      </c>
      <c r="E430" s="608"/>
      <c r="F430" s="608"/>
      <c r="G430" s="608"/>
      <c r="H430" s="1050">
        <v>43964</v>
      </c>
      <c r="I430" s="847" t="s">
        <v>1560</v>
      </c>
      <c r="J430" s="1095" t="s">
        <v>1312</v>
      </c>
      <c r="K430" s="1095" t="s">
        <v>1352</v>
      </c>
      <c r="L430" s="586"/>
    </row>
    <row r="431" spans="1:12" x14ac:dyDescent="0.25">
      <c r="A431" s="29" t="s">
        <v>583</v>
      </c>
      <c r="B431" s="608" t="s">
        <v>55</v>
      </c>
      <c r="C431" s="19" t="s">
        <v>583</v>
      </c>
      <c r="D431" s="685">
        <v>44932</v>
      </c>
      <c r="E431" s="608"/>
      <c r="F431" s="608"/>
      <c r="G431" s="608"/>
      <c r="H431" s="608">
        <v>44178</v>
      </c>
      <c r="I431" s="854" t="s">
        <v>1557</v>
      </c>
      <c r="J431" s="730" t="s">
        <v>1312</v>
      </c>
      <c r="K431" s="730" t="s">
        <v>2146</v>
      </c>
      <c r="L431" s="586"/>
    </row>
    <row r="432" spans="1:12" x14ac:dyDescent="0.25">
      <c r="A432" s="1048" t="s">
        <v>583</v>
      </c>
      <c r="B432" s="1050" t="s">
        <v>55</v>
      </c>
      <c r="C432" s="1049" t="s">
        <v>583</v>
      </c>
      <c r="D432" s="1051">
        <v>44629</v>
      </c>
      <c r="E432" s="608"/>
      <c r="F432" s="608"/>
      <c r="G432" s="608"/>
      <c r="H432" s="1050">
        <v>44186</v>
      </c>
      <c r="I432" s="847" t="s">
        <v>1560</v>
      </c>
      <c r="J432" s="1095" t="s">
        <v>1313</v>
      </c>
      <c r="K432" s="1095" t="s">
        <v>1877</v>
      </c>
      <c r="L432" s="586"/>
    </row>
    <row r="433" spans="1:12" x14ac:dyDescent="0.25">
      <c r="A433" s="29" t="s">
        <v>583</v>
      </c>
      <c r="B433" s="608" t="s">
        <v>55</v>
      </c>
      <c r="C433" s="19" t="s">
        <v>583</v>
      </c>
      <c r="D433" s="685">
        <v>44629</v>
      </c>
      <c r="E433" s="608"/>
      <c r="F433" s="608"/>
      <c r="G433" s="608"/>
      <c r="H433" s="608">
        <v>44911</v>
      </c>
      <c r="I433" s="854" t="s">
        <v>1557</v>
      </c>
      <c r="J433" s="730" t="s">
        <v>1313</v>
      </c>
      <c r="K433" s="730" t="s">
        <v>2150</v>
      </c>
      <c r="L433" s="586"/>
    </row>
    <row r="434" spans="1:12" x14ac:dyDescent="0.25">
      <c r="A434" s="1048" t="s">
        <v>583</v>
      </c>
      <c r="B434" s="1050" t="s">
        <v>55</v>
      </c>
      <c r="C434" s="1049" t="s">
        <v>583</v>
      </c>
      <c r="D434" s="1051">
        <v>44629</v>
      </c>
      <c r="E434" s="608"/>
      <c r="F434" s="608"/>
      <c r="G434" s="608"/>
      <c r="H434" s="1050">
        <v>44186</v>
      </c>
      <c r="I434" s="847" t="s">
        <v>1560</v>
      </c>
      <c r="J434" s="1095" t="s">
        <v>1314</v>
      </c>
      <c r="K434" s="1095" t="s">
        <v>1878</v>
      </c>
      <c r="L434" s="586"/>
    </row>
    <row r="435" spans="1:12" x14ac:dyDescent="0.25">
      <c r="A435" s="29" t="s">
        <v>583</v>
      </c>
      <c r="B435" s="608" t="s">
        <v>55</v>
      </c>
      <c r="C435" s="19" t="s">
        <v>583</v>
      </c>
      <c r="D435" s="685">
        <v>44932</v>
      </c>
      <c r="E435" s="608"/>
      <c r="F435" s="608"/>
      <c r="G435" s="608"/>
      <c r="H435" s="608">
        <v>44911</v>
      </c>
      <c r="I435" s="854" t="s">
        <v>1557</v>
      </c>
      <c r="J435" s="730" t="s">
        <v>1314</v>
      </c>
      <c r="K435" s="730" t="s">
        <v>2151</v>
      </c>
      <c r="L435" s="586"/>
    </row>
    <row r="436" spans="1:12" x14ac:dyDescent="0.25">
      <c r="A436" s="1048" t="s">
        <v>583</v>
      </c>
      <c r="B436" s="1050" t="s">
        <v>55</v>
      </c>
      <c r="C436" s="1049" t="s">
        <v>583</v>
      </c>
      <c r="D436" s="1051">
        <v>44629</v>
      </c>
      <c r="E436" s="608"/>
      <c r="F436" s="608"/>
      <c r="G436" s="608"/>
      <c r="H436" s="1050">
        <v>43838</v>
      </c>
      <c r="I436" s="847" t="s">
        <v>1560</v>
      </c>
      <c r="J436" s="1095" t="s">
        <v>1315</v>
      </c>
      <c r="K436" s="1095" t="s">
        <v>1879</v>
      </c>
      <c r="L436" s="586"/>
    </row>
    <row r="437" spans="1:12" x14ac:dyDescent="0.25">
      <c r="A437" s="29" t="s">
        <v>583</v>
      </c>
      <c r="B437" s="608" t="s">
        <v>55</v>
      </c>
      <c r="C437" s="19" t="s">
        <v>583</v>
      </c>
      <c r="D437" s="685">
        <v>44932</v>
      </c>
      <c r="E437" s="608"/>
      <c r="F437" s="608"/>
      <c r="G437" s="608"/>
      <c r="H437" s="608">
        <v>44186</v>
      </c>
      <c r="I437" s="854" t="s">
        <v>1557</v>
      </c>
      <c r="J437" s="730" t="s">
        <v>1315</v>
      </c>
      <c r="K437" s="730" t="s">
        <v>2148</v>
      </c>
      <c r="L437" s="586"/>
    </row>
    <row r="438" spans="1:12" x14ac:dyDescent="0.25">
      <c r="A438" s="1048" t="s">
        <v>583</v>
      </c>
      <c r="B438" s="1050" t="s">
        <v>55</v>
      </c>
      <c r="C438" s="1049" t="s">
        <v>583</v>
      </c>
      <c r="D438" s="1051">
        <v>44629</v>
      </c>
      <c r="E438" s="1050"/>
      <c r="F438" s="1050"/>
      <c r="G438" s="1050"/>
      <c r="H438" s="1050">
        <v>43838</v>
      </c>
      <c r="I438" s="847" t="s">
        <v>1560</v>
      </c>
      <c r="J438" s="1095" t="s">
        <v>1316</v>
      </c>
      <c r="K438" s="1095" t="s">
        <v>1880</v>
      </c>
      <c r="L438" s="586"/>
    </row>
    <row r="439" spans="1:12" x14ac:dyDescent="0.25">
      <c r="A439" s="29" t="s">
        <v>583</v>
      </c>
      <c r="B439" s="608" t="s">
        <v>55</v>
      </c>
      <c r="C439" s="19" t="s">
        <v>583</v>
      </c>
      <c r="D439" s="685">
        <v>44932</v>
      </c>
      <c r="E439" s="608"/>
      <c r="F439" s="608"/>
      <c r="G439" s="608"/>
      <c r="H439" s="608">
        <v>44186</v>
      </c>
      <c r="I439" s="854" t="s">
        <v>1557</v>
      </c>
      <c r="J439" s="730" t="s">
        <v>1316</v>
      </c>
      <c r="K439" s="730" t="s">
        <v>2149</v>
      </c>
      <c r="L439" s="586"/>
    </row>
    <row r="440" spans="1:12" x14ac:dyDescent="0.25">
      <c r="A440" s="29"/>
      <c r="B440" s="608"/>
      <c r="C440" s="19"/>
      <c r="D440" s="608"/>
      <c r="E440" s="608"/>
      <c r="F440" s="608"/>
      <c r="G440" s="608"/>
      <c r="H440" s="608"/>
      <c r="I440" s="608"/>
      <c r="J440" s="18"/>
      <c r="K440" s="730"/>
      <c r="L440" s="586"/>
    </row>
    <row r="441" spans="1:12" ht="13" x14ac:dyDescent="0.25">
      <c r="A441" s="992" t="s">
        <v>673</v>
      </c>
      <c r="B441" s="993"/>
      <c r="C441" s="994"/>
      <c r="D441" s="995"/>
      <c r="E441" s="995"/>
      <c r="F441" s="995"/>
      <c r="G441" s="995"/>
      <c r="H441" s="995"/>
      <c r="I441" s="995"/>
      <c r="J441" s="996"/>
      <c r="K441" s="996"/>
      <c r="L441" s="1096"/>
    </row>
    <row r="442" spans="1:12" ht="13" x14ac:dyDescent="0.25">
      <c r="A442" s="592" t="s">
        <v>674</v>
      </c>
      <c r="B442" s="589"/>
      <c r="C442" s="611"/>
      <c r="D442" s="607"/>
      <c r="E442" s="607"/>
      <c r="F442" s="607"/>
      <c r="G442" s="607"/>
      <c r="H442" s="607"/>
      <c r="I442" s="607"/>
      <c r="J442" s="591"/>
      <c r="K442" s="591"/>
      <c r="L442" s="1098"/>
    </row>
    <row r="443" spans="1:12" x14ac:dyDescent="0.25">
      <c r="A443" s="29"/>
      <c r="B443" s="608"/>
      <c r="C443" s="19"/>
      <c r="D443" s="608"/>
      <c r="E443" s="608"/>
      <c r="F443" s="608"/>
      <c r="G443" s="608"/>
      <c r="H443" s="608"/>
      <c r="I443" s="608"/>
      <c r="J443" s="18"/>
      <c r="K443" s="18"/>
      <c r="L443" s="586"/>
    </row>
    <row r="444" spans="1:12" x14ac:dyDescent="0.25">
      <c r="A444" s="1048" t="s">
        <v>583</v>
      </c>
      <c r="B444" s="608" t="s">
        <v>817</v>
      </c>
      <c r="C444" s="1049" t="s">
        <v>583</v>
      </c>
      <c r="D444" s="1051">
        <v>44629</v>
      </c>
      <c r="E444" s="608"/>
      <c r="F444" s="608"/>
      <c r="G444" s="608"/>
      <c r="H444" s="1050">
        <v>43993</v>
      </c>
      <c r="I444" s="847" t="s">
        <v>1560</v>
      </c>
      <c r="J444" s="1095" t="s">
        <v>1317</v>
      </c>
      <c r="K444" s="1095" t="s">
        <v>1353</v>
      </c>
      <c r="L444" s="586"/>
    </row>
    <row r="445" spans="1:12" x14ac:dyDescent="0.25">
      <c r="A445" s="29" t="s">
        <v>583</v>
      </c>
      <c r="B445" s="608" t="s">
        <v>817</v>
      </c>
      <c r="C445" s="19" t="s">
        <v>583</v>
      </c>
      <c r="D445" s="685">
        <v>44932</v>
      </c>
      <c r="E445" s="608"/>
      <c r="F445" s="608"/>
      <c r="G445" s="608"/>
      <c r="H445" s="608">
        <v>43993</v>
      </c>
      <c r="I445" s="854" t="s">
        <v>1557</v>
      </c>
      <c r="J445" s="730" t="s">
        <v>1317</v>
      </c>
      <c r="K445" s="730" t="s">
        <v>1353</v>
      </c>
      <c r="L445" s="586"/>
    </row>
    <row r="446" spans="1:12" ht="13" x14ac:dyDescent="0.25">
      <c r="A446" s="1048" t="s">
        <v>583</v>
      </c>
      <c r="B446" s="608" t="s">
        <v>817</v>
      </c>
      <c r="C446" s="1049" t="s">
        <v>583</v>
      </c>
      <c r="D446" s="1051">
        <v>44629</v>
      </c>
      <c r="E446" s="608"/>
      <c r="F446" s="608"/>
      <c r="G446" s="608"/>
      <c r="H446" s="1050">
        <v>44181</v>
      </c>
      <c r="I446" s="847" t="s">
        <v>1560</v>
      </c>
      <c r="J446" s="1095" t="s">
        <v>1883</v>
      </c>
      <c r="K446" s="1095" t="s">
        <v>1881</v>
      </c>
      <c r="L446" s="1043"/>
    </row>
    <row r="447" spans="1:12" x14ac:dyDescent="0.25">
      <c r="A447" s="29" t="s">
        <v>583</v>
      </c>
      <c r="B447" s="608" t="s">
        <v>817</v>
      </c>
      <c r="C447" s="19" t="s">
        <v>583</v>
      </c>
      <c r="D447" s="685">
        <v>44629</v>
      </c>
      <c r="E447" s="608"/>
      <c r="F447" s="608"/>
      <c r="G447" s="608"/>
      <c r="H447" s="608">
        <v>44181</v>
      </c>
      <c r="I447" s="854" t="s">
        <v>1557</v>
      </c>
      <c r="J447" s="730" t="s">
        <v>1883</v>
      </c>
      <c r="K447" s="730" t="s">
        <v>1881</v>
      </c>
      <c r="L447" s="586"/>
    </row>
    <row r="448" spans="1:12" x14ac:dyDescent="0.25">
      <c r="A448" s="1048" t="s">
        <v>583</v>
      </c>
      <c r="B448" s="608" t="s">
        <v>817</v>
      </c>
      <c r="C448" s="1049" t="s">
        <v>583</v>
      </c>
      <c r="D448" s="1051">
        <v>44629</v>
      </c>
      <c r="E448" s="608"/>
      <c r="F448" s="608"/>
      <c r="G448" s="608"/>
      <c r="H448" s="1050">
        <v>44183</v>
      </c>
      <c r="I448" s="847" t="s">
        <v>1560</v>
      </c>
      <c r="J448" s="1095" t="s">
        <v>1884</v>
      </c>
      <c r="K448" s="1095" t="s">
        <v>1882</v>
      </c>
      <c r="L448" s="586"/>
    </row>
    <row r="449" spans="1:12" x14ac:dyDescent="0.25">
      <c r="A449" s="29" t="s">
        <v>583</v>
      </c>
      <c r="B449" s="608" t="s">
        <v>817</v>
      </c>
      <c r="C449" s="19" t="s">
        <v>583</v>
      </c>
      <c r="D449" s="685">
        <v>44932</v>
      </c>
      <c r="E449" s="608"/>
      <c r="F449" s="608"/>
      <c r="G449" s="608"/>
      <c r="H449" s="608">
        <v>44183</v>
      </c>
      <c r="I449" s="854" t="s">
        <v>1557</v>
      </c>
      <c r="J449" s="730" t="s">
        <v>2128</v>
      </c>
      <c r="K449" s="730" t="s">
        <v>2129</v>
      </c>
      <c r="L449" s="586"/>
    </row>
    <row r="450" spans="1:12" ht="13" x14ac:dyDescent="0.25">
      <c r="A450" s="29"/>
      <c r="B450" s="608"/>
      <c r="C450" s="19"/>
      <c r="D450" s="608"/>
      <c r="E450" s="608"/>
      <c r="F450" s="608"/>
      <c r="G450" s="608"/>
      <c r="H450" s="608"/>
      <c r="I450" s="608"/>
      <c r="J450" s="730"/>
      <c r="K450" s="730"/>
      <c r="L450" s="1043"/>
    </row>
    <row r="451" spans="1:12" ht="13" x14ac:dyDescent="0.25">
      <c r="A451" s="592" t="s">
        <v>675</v>
      </c>
      <c r="B451" s="589"/>
      <c r="C451" s="611"/>
      <c r="D451" s="607"/>
      <c r="E451" s="607"/>
      <c r="F451" s="607"/>
      <c r="G451" s="607"/>
      <c r="H451" s="607"/>
      <c r="I451" s="607"/>
      <c r="J451" s="591"/>
      <c r="K451" s="591"/>
      <c r="L451" s="1098"/>
    </row>
    <row r="452" spans="1:12" x14ac:dyDescent="0.25">
      <c r="A452" s="29"/>
      <c r="B452" s="608"/>
      <c r="C452" s="19"/>
      <c r="D452" s="608"/>
      <c r="E452" s="608"/>
      <c r="F452" s="608"/>
      <c r="G452" s="608"/>
      <c r="H452" s="608"/>
      <c r="I452" s="608"/>
      <c r="J452" s="18"/>
      <c r="K452" s="18"/>
      <c r="L452" s="586"/>
    </row>
    <row r="453" spans="1:12" x14ac:dyDescent="0.25">
      <c r="A453" s="940" t="s">
        <v>583</v>
      </c>
      <c r="B453" s="1013" t="s">
        <v>71</v>
      </c>
      <c r="C453" s="941" t="s">
        <v>583</v>
      </c>
      <c r="D453" s="1013">
        <v>44629</v>
      </c>
      <c r="E453" s="608"/>
      <c r="F453" s="608"/>
      <c r="G453" s="608"/>
      <c r="H453" s="1013">
        <v>43866</v>
      </c>
      <c r="I453" s="861" t="s">
        <v>1556</v>
      </c>
      <c r="J453" s="1047" t="s">
        <v>676</v>
      </c>
      <c r="K453" s="1047" t="s">
        <v>1354</v>
      </c>
      <c r="L453" s="586"/>
    </row>
    <row r="454" spans="1:12" x14ac:dyDescent="0.25">
      <c r="A454" s="29" t="s">
        <v>583</v>
      </c>
      <c r="B454" s="608" t="s">
        <v>71</v>
      </c>
      <c r="C454" s="19" t="s">
        <v>583</v>
      </c>
      <c r="D454" s="685">
        <v>44935</v>
      </c>
      <c r="E454" s="608"/>
      <c r="F454" s="608"/>
      <c r="G454" s="608"/>
      <c r="H454" s="608">
        <v>43866</v>
      </c>
      <c r="I454" s="854" t="s">
        <v>1557</v>
      </c>
      <c r="J454" s="730" t="s">
        <v>676</v>
      </c>
      <c r="K454" s="730" t="s">
        <v>1354</v>
      </c>
      <c r="L454" s="586"/>
    </row>
    <row r="455" spans="1:12" ht="13" x14ac:dyDescent="0.25">
      <c r="A455" s="29"/>
      <c r="B455" s="608"/>
      <c r="C455" s="19"/>
      <c r="D455" s="608"/>
      <c r="E455" s="608"/>
      <c r="F455" s="608"/>
      <c r="G455" s="608"/>
      <c r="H455" s="608"/>
      <c r="I455" s="608"/>
      <c r="J455" s="730"/>
      <c r="K455" s="730"/>
      <c r="L455" s="1043"/>
    </row>
    <row r="456" spans="1:12" ht="13" x14ac:dyDescent="0.25">
      <c r="A456" s="592" t="s">
        <v>677</v>
      </c>
      <c r="B456" s="589"/>
      <c r="C456" s="611"/>
      <c r="D456" s="607"/>
      <c r="E456" s="607"/>
      <c r="F456" s="607"/>
      <c r="G456" s="607"/>
      <c r="H456" s="607"/>
      <c r="I456" s="607"/>
      <c r="J456" s="591"/>
      <c r="K456" s="591"/>
      <c r="L456" s="1098"/>
    </row>
    <row r="457" spans="1:12" x14ac:dyDescent="0.25">
      <c r="A457" s="29"/>
      <c r="B457" s="608"/>
      <c r="C457" s="19"/>
      <c r="D457" s="608"/>
      <c r="E457" s="608"/>
      <c r="F457" s="608"/>
      <c r="G457" s="608"/>
      <c r="H457" s="608"/>
      <c r="I457" s="608"/>
      <c r="J457" s="18"/>
      <c r="K457" s="18"/>
      <c r="L457" s="586"/>
    </row>
    <row r="458" spans="1:12" s="445" customFormat="1" x14ac:dyDescent="0.25">
      <c r="A458" s="940" t="s">
        <v>583</v>
      </c>
      <c r="B458" s="1013" t="s">
        <v>71</v>
      </c>
      <c r="C458" s="941" t="s">
        <v>583</v>
      </c>
      <c r="D458" s="1013">
        <v>44629</v>
      </c>
      <c r="E458" s="608"/>
      <c r="F458" s="608"/>
      <c r="G458" s="608"/>
      <c r="H458" s="1013">
        <v>43846</v>
      </c>
      <c r="I458" s="861" t="s">
        <v>1556</v>
      </c>
      <c r="J458" s="1047" t="s">
        <v>678</v>
      </c>
      <c r="K458" s="1047" t="s">
        <v>1355</v>
      </c>
      <c r="L458" s="858"/>
    </row>
    <row r="459" spans="1:12" s="445" customFormat="1" x14ac:dyDescent="0.25">
      <c r="A459" s="29" t="s">
        <v>583</v>
      </c>
      <c r="B459" s="608" t="s">
        <v>71</v>
      </c>
      <c r="C459" s="19" t="s">
        <v>583</v>
      </c>
      <c r="D459" s="685">
        <v>44935</v>
      </c>
      <c r="E459" s="608"/>
      <c r="F459" s="608"/>
      <c r="G459" s="608"/>
      <c r="H459" s="608">
        <v>43846</v>
      </c>
      <c r="I459" s="854" t="s">
        <v>1557</v>
      </c>
      <c r="J459" s="730" t="s">
        <v>678</v>
      </c>
      <c r="K459" s="730" t="s">
        <v>1355</v>
      </c>
      <c r="L459" s="858"/>
    </row>
    <row r="460" spans="1:12" x14ac:dyDescent="0.25">
      <c r="A460" s="29"/>
      <c r="B460" s="608"/>
      <c r="C460" s="19"/>
      <c r="D460" s="608"/>
      <c r="E460" s="608"/>
      <c r="F460" s="608"/>
      <c r="G460" s="608"/>
      <c r="H460" s="608"/>
      <c r="I460" s="608"/>
      <c r="J460" s="730"/>
      <c r="K460" s="730"/>
      <c r="L460" s="586"/>
    </row>
    <row r="461" spans="1:12" ht="13" x14ac:dyDescent="0.25">
      <c r="A461" s="592" t="s">
        <v>1784</v>
      </c>
      <c r="B461" s="589"/>
      <c r="C461" s="611"/>
      <c r="D461" s="607"/>
      <c r="E461" s="607"/>
      <c r="F461" s="607"/>
      <c r="G461" s="607"/>
      <c r="H461" s="607"/>
      <c r="I461" s="607"/>
      <c r="J461" s="591"/>
      <c r="K461" s="591"/>
      <c r="L461" s="1098"/>
    </row>
    <row r="462" spans="1:12" x14ac:dyDescent="0.25">
      <c r="A462" s="29"/>
      <c r="B462" s="608"/>
      <c r="C462" s="19"/>
      <c r="D462" s="608"/>
      <c r="E462" s="608"/>
      <c r="F462" s="608"/>
      <c r="G462" s="608"/>
      <c r="H462" s="608"/>
      <c r="I462" s="608"/>
      <c r="J462" s="18"/>
      <c r="K462" s="18"/>
      <c r="L462" s="586"/>
    </row>
    <row r="463" spans="1:12" x14ac:dyDescent="0.25">
      <c r="A463" s="940" t="s">
        <v>583</v>
      </c>
      <c r="B463" s="1013" t="s">
        <v>26</v>
      </c>
      <c r="C463" s="941" t="s">
        <v>583</v>
      </c>
      <c r="D463" s="1013">
        <v>44629</v>
      </c>
      <c r="E463" s="608"/>
      <c r="F463" s="608"/>
      <c r="G463" s="608"/>
      <c r="H463" s="1013">
        <v>43872</v>
      </c>
      <c r="I463" s="861" t="s">
        <v>1556</v>
      </c>
      <c r="J463" s="1047" t="s">
        <v>679</v>
      </c>
      <c r="K463" s="1047" t="s">
        <v>1356</v>
      </c>
      <c r="L463" s="586"/>
    </row>
    <row r="464" spans="1:12" x14ac:dyDescent="0.25">
      <c r="A464" s="29" t="s">
        <v>583</v>
      </c>
      <c r="B464" s="608" t="s">
        <v>26</v>
      </c>
      <c r="C464" s="19" t="s">
        <v>583</v>
      </c>
      <c r="D464" s="685">
        <v>44932</v>
      </c>
      <c r="E464" s="608"/>
      <c r="F464" s="608"/>
      <c r="G464" s="608"/>
      <c r="H464" s="608">
        <v>43872</v>
      </c>
      <c r="I464" s="854" t="s">
        <v>1557</v>
      </c>
      <c r="J464" s="730" t="s">
        <v>679</v>
      </c>
      <c r="K464" s="730" t="s">
        <v>2106</v>
      </c>
      <c r="L464" s="586"/>
    </row>
    <row r="465" spans="1:12" x14ac:dyDescent="0.25">
      <c r="A465" s="856" t="s">
        <v>583</v>
      </c>
      <c r="B465" s="929" t="s">
        <v>26</v>
      </c>
      <c r="C465" s="120" t="s">
        <v>583</v>
      </c>
      <c r="D465" s="929">
        <v>44629</v>
      </c>
      <c r="E465" s="929"/>
      <c r="F465" s="929"/>
      <c r="G465" s="929"/>
      <c r="H465" s="608"/>
      <c r="I465" s="861" t="s">
        <v>1556</v>
      </c>
      <c r="J465" s="1092" t="s">
        <v>680</v>
      </c>
      <c r="K465" s="1092" t="s">
        <v>1357</v>
      </c>
      <c r="L465" s="586"/>
    </row>
    <row r="466" spans="1:12" x14ac:dyDescent="0.25">
      <c r="A466" s="29" t="s">
        <v>583</v>
      </c>
      <c r="B466" s="608" t="s">
        <v>26</v>
      </c>
      <c r="C466" s="19" t="s">
        <v>583</v>
      </c>
      <c r="D466" s="685">
        <v>44932</v>
      </c>
      <c r="E466" s="608"/>
      <c r="F466" s="608"/>
      <c r="G466" s="608"/>
      <c r="H466" s="608">
        <v>43872</v>
      </c>
      <c r="I466" s="854" t="s">
        <v>1557</v>
      </c>
      <c r="J466" s="730" t="s">
        <v>680</v>
      </c>
      <c r="K466" s="730" t="s">
        <v>2465</v>
      </c>
      <c r="L466" s="586"/>
    </row>
    <row r="467" spans="1:12" x14ac:dyDescent="0.25">
      <c r="A467" s="940" t="s">
        <v>583</v>
      </c>
      <c r="B467" s="1013" t="s">
        <v>26</v>
      </c>
      <c r="C467" s="941" t="s">
        <v>583</v>
      </c>
      <c r="D467" s="1013">
        <v>44629</v>
      </c>
      <c r="E467" s="608"/>
      <c r="F467" s="608"/>
      <c r="G467" s="608"/>
      <c r="H467" s="1013">
        <v>43872</v>
      </c>
      <c r="I467" s="861" t="s">
        <v>1556</v>
      </c>
      <c r="J467" s="1047" t="s">
        <v>681</v>
      </c>
      <c r="K467" s="1047" t="s">
        <v>1358</v>
      </c>
      <c r="L467" s="586"/>
    </row>
    <row r="468" spans="1:12" x14ac:dyDescent="0.25">
      <c r="A468" s="29" t="s">
        <v>583</v>
      </c>
      <c r="B468" s="608" t="s">
        <v>26</v>
      </c>
      <c r="C468" s="19" t="s">
        <v>583</v>
      </c>
      <c r="D468" s="685">
        <v>44932</v>
      </c>
      <c r="E468" s="608"/>
      <c r="F468" s="608"/>
      <c r="G468" s="608"/>
      <c r="H468" s="608">
        <v>43872</v>
      </c>
      <c r="I468" s="854" t="s">
        <v>1557</v>
      </c>
      <c r="J468" s="730" t="s">
        <v>681</v>
      </c>
      <c r="K468" s="730" t="s">
        <v>2467</v>
      </c>
      <c r="L468" s="586"/>
    </row>
    <row r="469" spans="1:12" x14ac:dyDescent="0.25">
      <c r="A469" s="940" t="s">
        <v>583</v>
      </c>
      <c r="B469" s="1013" t="s">
        <v>26</v>
      </c>
      <c r="C469" s="941" t="s">
        <v>583</v>
      </c>
      <c r="D469" s="1013">
        <v>44629</v>
      </c>
      <c r="E469" s="608"/>
      <c r="F469" s="608"/>
      <c r="G469" s="608"/>
      <c r="H469" s="1013">
        <v>43873</v>
      </c>
      <c r="I469" s="861" t="s">
        <v>1556</v>
      </c>
      <c r="J469" s="1047" t="s">
        <v>682</v>
      </c>
      <c r="K469" s="1047" t="s">
        <v>1359</v>
      </c>
      <c r="L469" s="586"/>
    </row>
    <row r="470" spans="1:12" x14ac:dyDescent="0.25">
      <c r="A470" s="29" t="s">
        <v>583</v>
      </c>
      <c r="B470" s="608" t="s">
        <v>26</v>
      </c>
      <c r="C470" s="19" t="s">
        <v>583</v>
      </c>
      <c r="D470" s="685">
        <v>44629</v>
      </c>
      <c r="E470" s="608"/>
      <c r="F470" s="608"/>
      <c r="G470" s="608"/>
      <c r="H470" s="608">
        <v>43873</v>
      </c>
      <c r="I470" s="854" t="s">
        <v>1557</v>
      </c>
      <c r="J470" s="730" t="s">
        <v>682</v>
      </c>
      <c r="K470" s="730" t="s">
        <v>2466</v>
      </c>
      <c r="L470" s="586"/>
    </row>
    <row r="471" spans="1:12" x14ac:dyDescent="0.25">
      <c r="A471" s="29"/>
      <c r="B471" s="608"/>
      <c r="C471" s="19"/>
      <c r="D471" s="608"/>
      <c r="E471" s="608"/>
      <c r="F471" s="608"/>
      <c r="G471" s="608"/>
      <c r="H471" s="608"/>
      <c r="I471" s="608"/>
      <c r="J471" s="730"/>
      <c r="K471" s="730"/>
      <c r="L471" s="586"/>
    </row>
    <row r="472" spans="1:12" ht="13" x14ac:dyDescent="0.25">
      <c r="A472" s="592" t="s">
        <v>683</v>
      </c>
      <c r="B472" s="589"/>
      <c r="C472" s="611"/>
      <c r="D472" s="607"/>
      <c r="E472" s="607"/>
      <c r="F472" s="607"/>
      <c r="G472" s="607"/>
      <c r="H472" s="607"/>
      <c r="I472" s="607"/>
      <c r="J472" s="591"/>
      <c r="K472" s="591"/>
      <c r="L472" s="593"/>
    </row>
    <row r="473" spans="1:12" x14ac:dyDescent="0.25">
      <c r="A473" s="29"/>
      <c r="B473" s="608"/>
      <c r="C473" s="19"/>
      <c r="D473" s="608"/>
      <c r="E473" s="608"/>
      <c r="F473" s="608"/>
      <c r="G473" s="608"/>
      <c r="H473" s="608"/>
      <c r="I473" s="608"/>
      <c r="J473" s="18"/>
      <c r="K473" s="18"/>
      <c r="L473" s="586"/>
    </row>
    <row r="474" spans="1:12" x14ac:dyDescent="0.25">
      <c r="A474" s="940" t="s">
        <v>583</v>
      </c>
      <c r="B474" s="1013" t="s">
        <v>55</v>
      </c>
      <c r="C474" s="941" t="s">
        <v>583</v>
      </c>
      <c r="D474" s="1013">
        <v>44629</v>
      </c>
      <c r="E474" s="608"/>
      <c r="F474" s="608"/>
      <c r="G474" s="608"/>
      <c r="H474" s="1013">
        <v>43872</v>
      </c>
      <c r="I474" s="861" t="s">
        <v>1556</v>
      </c>
      <c r="J474" s="1047" t="s">
        <v>684</v>
      </c>
      <c r="K474" s="1047" t="s">
        <v>1360</v>
      </c>
      <c r="L474" s="586"/>
    </row>
    <row r="475" spans="1:12" x14ac:dyDescent="0.25">
      <c r="A475" s="29" t="s">
        <v>583</v>
      </c>
      <c r="B475" s="608" t="s">
        <v>55</v>
      </c>
      <c r="C475" s="19" t="s">
        <v>583</v>
      </c>
      <c r="D475" s="685">
        <v>44935</v>
      </c>
      <c r="E475" s="608"/>
      <c r="F475" s="608"/>
      <c r="G475" s="608"/>
      <c r="H475" s="608">
        <v>43872</v>
      </c>
      <c r="I475" s="854" t="s">
        <v>1557</v>
      </c>
      <c r="J475" s="730" t="s">
        <v>684</v>
      </c>
      <c r="K475" s="730" t="s">
        <v>1360</v>
      </c>
      <c r="L475" s="586"/>
    </row>
    <row r="476" spans="1:12" x14ac:dyDescent="0.25">
      <c r="A476" s="940" t="s">
        <v>583</v>
      </c>
      <c r="B476" s="1013" t="s">
        <v>55</v>
      </c>
      <c r="C476" s="941" t="s">
        <v>583</v>
      </c>
      <c r="D476" s="1013">
        <v>44629</v>
      </c>
      <c r="E476" s="608"/>
      <c r="F476" s="608"/>
      <c r="G476" s="608"/>
      <c r="H476" s="1013">
        <v>43853</v>
      </c>
      <c r="I476" s="861" t="s">
        <v>1556</v>
      </c>
      <c r="J476" s="1047" t="s">
        <v>685</v>
      </c>
      <c r="K476" s="1047" t="s">
        <v>1361</v>
      </c>
      <c r="L476" s="586"/>
    </row>
    <row r="477" spans="1:12" x14ac:dyDescent="0.25">
      <c r="A477" s="29" t="s">
        <v>583</v>
      </c>
      <c r="B477" s="608" t="s">
        <v>55</v>
      </c>
      <c r="C477" s="19" t="s">
        <v>583</v>
      </c>
      <c r="D477" s="685">
        <v>44935</v>
      </c>
      <c r="E477" s="608"/>
      <c r="F477" s="608"/>
      <c r="G477" s="608"/>
      <c r="H477" s="608">
        <v>43853</v>
      </c>
      <c r="I477" s="854" t="s">
        <v>1557</v>
      </c>
      <c r="J477" s="730" t="s">
        <v>685</v>
      </c>
      <c r="K477" s="730" t="s">
        <v>1361</v>
      </c>
      <c r="L477" s="586"/>
    </row>
    <row r="478" spans="1:12" ht="13" x14ac:dyDescent="0.25">
      <c r="A478" s="29"/>
      <c r="B478" s="608"/>
      <c r="C478" s="19"/>
      <c r="D478" s="608"/>
      <c r="E478" s="608"/>
      <c r="F478" s="608"/>
      <c r="G478" s="608"/>
      <c r="H478" s="608"/>
      <c r="I478" s="608"/>
      <c r="J478" s="730"/>
      <c r="K478" s="730"/>
      <c r="L478" s="1043"/>
    </row>
    <row r="479" spans="1:12" ht="13" x14ac:dyDescent="0.25">
      <c r="A479" s="592" t="s">
        <v>686</v>
      </c>
      <c r="B479" s="589"/>
      <c r="C479" s="611"/>
      <c r="D479" s="607"/>
      <c r="E479" s="607"/>
      <c r="F479" s="607"/>
      <c r="G479" s="607"/>
      <c r="H479" s="607"/>
      <c r="I479" s="607"/>
      <c r="J479" s="591"/>
      <c r="K479" s="591"/>
      <c r="L479" s="1098"/>
    </row>
    <row r="480" spans="1:12" x14ac:dyDescent="0.25">
      <c r="A480" s="29"/>
      <c r="B480" s="608"/>
      <c r="C480" s="19"/>
      <c r="D480" s="608"/>
      <c r="E480" s="608"/>
      <c r="F480" s="608"/>
      <c r="G480" s="608"/>
      <c r="H480" s="608"/>
      <c r="I480" s="608"/>
      <c r="J480" s="18"/>
      <c r="K480" s="18"/>
      <c r="L480" s="586"/>
    </row>
    <row r="481" spans="1:12" x14ac:dyDescent="0.25">
      <c r="A481" s="940" t="s">
        <v>583</v>
      </c>
      <c r="B481" s="1013" t="s">
        <v>26</v>
      </c>
      <c r="C481" s="941" t="s">
        <v>583</v>
      </c>
      <c r="D481" s="1013">
        <v>44629</v>
      </c>
      <c r="E481" s="608"/>
      <c r="F481" s="608"/>
      <c r="G481" s="608"/>
      <c r="H481" s="1013">
        <v>43854</v>
      </c>
      <c r="I481" s="861" t="s">
        <v>1556</v>
      </c>
      <c r="J481" s="1047" t="s">
        <v>687</v>
      </c>
      <c r="K481" s="1047" t="s">
        <v>1362</v>
      </c>
      <c r="L481" s="586"/>
    </row>
    <row r="482" spans="1:12" x14ac:dyDescent="0.25">
      <c r="A482" s="29" t="s">
        <v>583</v>
      </c>
      <c r="B482" s="608" t="s">
        <v>26</v>
      </c>
      <c r="C482" s="19" t="s">
        <v>583</v>
      </c>
      <c r="D482" s="685">
        <v>44932</v>
      </c>
      <c r="E482" s="608"/>
      <c r="F482" s="608"/>
      <c r="G482" s="608"/>
      <c r="H482" s="608">
        <v>43854</v>
      </c>
      <c r="I482" s="854" t="s">
        <v>1557</v>
      </c>
      <c r="J482" s="730" t="s">
        <v>687</v>
      </c>
      <c r="K482" s="730" t="s">
        <v>1362</v>
      </c>
      <c r="L482" s="586"/>
    </row>
    <row r="483" spans="1:12" x14ac:dyDescent="0.25">
      <c r="A483" s="29"/>
      <c r="B483" s="608"/>
      <c r="C483" s="19"/>
      <c r="D483" s="608"/>
      <c r="E483" s="608"/>
      <c r="F483" s="608"/>
      <c r="G483" s="608"/>
      <c r="H483" s="608"/>
      <c r="I483" s="608"/>
      <c r="J483" s="18"/>
      <c r="K483" s="730"/>
      <c r="L483" s="586"/>
    </row>
    <row r="484" spans="1:12" ht="13" x14ac:dyDescent="0.25">
      <c r="A484" s="992" t="s">
        <v>688</v>
      </c>
      <c r="B484" s="993"/>
      <c r="C484" s="994"/>
      <c r="D484" s="995"/>
      <c r="E484" s="995"/>
      <c r="F484" s="995"/>
      <c r="G484" s="995"/>
      <c r="H484" s="995"/>
      <c r="I484" s="995"/>
      <c r="J484" s="996"/>
      <c r="K484" s="996"/>
      <c r="L484" s="1096"/>
    </row>
    <row r="485" spans="1:12" x14ac:dyDescent="0.25">
      <c r="A485" s="29"/>
      <c r="B485" s="608"/>
      <c r="C485" s="19"/>
      <c r="D485" s="608"/>
      <c r="E485" s="608"/>
      <c r="F485" s="608"/>
      <c r="G485" s="608"/>
      <c r="H485" s="608"/>
      <c r="I485" s="608"/>
      <c r="J485" s="18"/>
      <c r="K485" s="18"/>
      <c r="L485" s="586"/>
    </row>
    <row r="486" spans="1:12" x14ac:dyDescent="0.25">
      <c r="A486" s="856" t="s">
        <v>583</v>
      </c>
      <c r="B486" s="608" t="s">
        <v>817</v>
      </c>
      <c r="C486" s="120" t="s">
        <v>583</v>
      </c>
      <c r="D486" s="929">
        <v>44629</v>
      </c>
      <c r="E486" s="608"/>
      <c r="F486" s="608"/>
      <c r="G486" s="608"/>
      <c r="H486" s="929">
        <v>43399</v>
      </c>
      <c r="I486" s="861" t="s">
        <v>1556</v>
      </c>
      <c r="J486" s="1092" t="s">
        <v>689</v>
      </c>
      <c r="K486" s="1092" t="s">
        <v>1885</v>
      </c>
      <c r="L486" s="586"/>
    </row>
    <row r="487" spans="1:12" x14ac:dyDescent="0.25">
      <c r="A487" s="29" t="s">
        <v>583</v>
      </c>
      <c r="B487" s="608" t="s">
        <v>817</v>
      </c>
      <c r="C487" s="19" t="s">
        <v>583</v>
      </c>
      <c r="D487" s="685">
        <v>44932</v>
      </c>
      <c r="E487" s="608"/>
      <c r="F487" s="608"/>
      <c r="G487" s="608"/>
      <c r="H487" s="608">
        <v>43397</v>
      </c>
      <c r="I487" s="854" t="s">
        <v>1557</v>
      </c>
      <c r="J487" s="714" t="s">
        <v>689</v>
      </c>
      <c r="K487" s="730" t="s">
        <v>2130</v>
      </c>
      <c r="L487" s="586"/>
    </row>
    <row r="488" spans="1:12" x14ac:dyDescent="0.25">
      <c r="A488" s="29"/>
      <c r="B488" s="608"/>
      <c r="C488" s="19"/>
      <c r="D488" s="608"/>
      <c r="E488" s="608"/>
      <c r="F488" s="608"/>
      <c r="G488" s="608"/>
      <c r="H488" s="608"/>
      <c r="I488" s="608"/>
      <c r="J488" s="18"/>
      <c r="K488" s="730"/>
      <c r="L488" s="586"/>
    </row>
    <row r="489" spans="1:12" ht="13" thickBot="1" x14ac:dyDescent="0.3">
      <c r="A489" s="404"/>
      <c r="B489" s="473"/>
      <c r="C489" s="192"/>
      <c r="D489" s="473"/>
      <c r="E489" s="473"/>
      <c r="F489" s="473"/>
      <c r="G489" s="473"/>
      <c r="H489" s="473"/>
      <c r="I489" s="473"/>
      <c r="J489" s="1097"/>
      <c r="K489" s="1097"/>
      <c r="L489" s="587"/>
    </row>
  </sheetData>
  <autoFilter ref="A12:L484" xr:uid="{00000000-0009-0000-0000-00001E000000}"/>
  <pageMargins left="0.70866141732283472" right="0.70866141732283472" top="0.78740157480314965" bottom="0.78740157480314965" header="0.31496062992125984" footer="0.31496062992125984"/>
  <pageSetup paperSize="8" scale="64" fitToHeight="0" orientation="portrait" r:id="rId1"/>
  <headerFooter>
    <oddHeader>&amp;CKlärwerk Ruhleben - Standorterweiterung I
Dokumentenmanagementdatei DMD&amp;R&amp;G</oddHead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filterMode="1">
    <tabColor theme="3" tint="0.39997558519241921"/>
  </sheetPr>
  <dimension ref="A1:AE461"/>
  <sheetViews>
    <sheetView zoomScale="90" zoomScaleNormal="90" workbookViewId="0">
      <pane xSplit="9" ySplit="13" topLeftCell="J406" activePane="bottomRight" state="frozen"/>
      <selection activeCell="O663" sqref="O663"/>
      <selection pane="topRight" activeCell="O663" sqref="O663"/>
      <selection pane="bottomLeft" activeCell="O663" sqref="O663"/>
      <selection pane="bottomRight" activeCell="O663" sqref="O663"/>
    </sheetView>
  </sheetViews>
  <sheetFormatPr baseColWidth="10" defaultColWidth="11.453125" defaultRowHeight="13" outlineLevelCol="1" x14ac:dyDescent="0.25"/>
  <cols>
    <col min="1" max="1" width="7.6328125" style="222" customWidth="1"/>
    <col min="2" max="2" width="5" style="222" bestFit="1" customWidth="1"/>
    <col min="3" max="3" width="8.36328125" style="222" bestFit="1" customWidth="1"/>
    <col min="4" max="4" width="6.453125" style="222" bestFit="1" customWidth="1"/>
    <col min="5" max="5" width="10.08984375" style="222" bestFit="1" customWidth="1"/>
    <col min="6" max="6" width="4.90625" style="222" bestFit="1" customWidth="1"/>
    <col min="7" max="7" width="5.90625" style="222" customWidth="1"/>
    <col min="8" max="8" width="11" style="222" bestFit="1" customWidth="1"/>
    <col min="9" max="9" width="6.6328125" style="222" bestFit="1" customWidth="1"/>
    <col min="10" max="12" width="7.6328125" style="221" customWidth="1"/>
    <col min="13" max="14" width="12.6328125" style="221" customWidth="1"/>
    <col min="15" max="15" width="12.6328125" style="747" customWidth="1"/>
    <col min="16" max="16" width="17.90625" style="223" hidden="1" customWidth="1" outlineLevel="1"/>
    <col min="17" max="17" width="12.6328125" style="224" hidden="1" customWidth="1" outlineLevel="1"/>
    <col min="18" max="18" width="13.54296875" style="224" hidden="1" customWidth="1" outlineLevel="1"/>
    <col min="19" max="19" width="37.54296875" style="225" customWidth="1" collapsed="1"/>
    <col min="20" max="20" width="40.6328125" style="225" customWidth="1"/>
    <col min="21" max="21" width="61.08984375" style="225" bestFit="1" customWidth="1"/>
    <col min="22" max="22" width="10.54296875" style="225" bestFit="1" customWidth="1"/>
    <col min="23" max="24" width="10.6328125" style="225" customWidth="1"/>
    <col min="25" max="25" width="6.6328125" style="747" customWidth="1"/>
    <col min="26" max="26" width="8.54296875" style="748" customWidth="1"/>
    <col min="27" max="27" width="10.6328125" style="747" customWidth="1"/>
    <col min="28" max="28" width="8.6328125" style="747" customWidth="1"/>
    <col min="29" max="29" width="7.90625" style="226" bestFit="1" customWidth="1"/>
    <col min="30" max="30" width="29.54296875" style="227" customWidth="1"/>
    <col min="31" max="31" width="59.453125" style="225" customWidth="1"/>
    <col min="32" max="16384" width="11.453125" style="221"/>
  </cols>
  <sheetData>
    <row r="1" spans="1:31" s="164" customFormat="1" x14ac:dyDescent="0.25">
      <c r="A1" s="131"/>
      <c r="B1" s="131"/>
      <c r="C1" s="131"/>
      <c r="D1" s="165"/>
      <c r="E1" s="165"/>
      <c r="F1" s="165"/>
      <c r="G1" s="165"/>
      <c r="H1" s="165"/>
      <c r="I1" s="165"/>
      <c r="M1" s="131"/>
      <c r="N1" s="131"/>
      <c r="O1" s="131"/>
      <c r="P1" s="165"/>
      <c r="Q1" s="166"/>
      <c r="R1" s="165"/>
      <c r="S1" s="168"/>
      <c r="T1" s="165"/>
      <c r="U1" s="167"/>
      <c r="V1" s="168"/>
      <c r="W1" s="168"/>
      <c r="X1" s="169"/>
      <c r="Y1" s="131"/>
      <c r="Z1" s="131"/>
      <c r="AA1" s="131"/>
      <c r="AB1" s="131"/>
      <c r="AC1" s="170"/>
    </row>
    <row r="2" spans="1:31" s="164" customFormat="1" ht="15.5" x14ac:dyDescent="0.25">
      <c r="A2" s="350" t="s">
        <v>816</v>
      </c>
      <c r="B2" s="350"/>
      <c r="C2" s="350"/>
      <c r="D2" s="350"/>
      <c r="E2" s="350"/>
      <c r="F2" s="350"/>
      <c r="G2" s="350"/>
      <c r="H2" s="350"/>
      <c r="I2" s="350"/>
      <c r="K2" s="350"/>
      <c r="L2" s="350"/>
      <c r="M2" s="350"/>
      <c r="N2" s="350"/>
      <c r="O2" s="673"/>
      <c r="P2" s="350"/>
      <c r="Q2" s="350"/>
      <c r="R2" s="350"/>
      <c r="S2" s="530"/>
      <c r="T2" s="350"/>
      <c r="U2" s="350"/>
      <c r="V2" s="350"/>
      <c r="W2" s="350"/>
      <c r="X2" s="350"/>
      <c r="Y2" s="673"/>
      <c r="Z2" s="673"/>
      <c r="AA2" s="673"/>
      <c r="AB2" s="673"/>
      <c r="AC2" s="673"/>
    </row>
    <row r="3" spans="1:31" s="164" customFormat="1" x14ac:dyDescent="0.25">
      <c r="A3" s="131"/>
      <c r="B3" s="131"/>
      <c r="C3" s="131"/>
      <c r="D3" s="165"/>
      <c r="E3" s="165"/>
      <c r="F3" s="165"/>
      <c r="G3" s="165"/>
      <c r="H3" s="165"/>
      <c r="I3" s="165"/>
      <c r="M3" s="131"/>
      <c r="N3" s="131"/>
      <c r="O3" s="131"/>
      <c r="P3" s="165"/>
      <c r="Q3" s="166"/>
      <c r="R3" s="165"/>
      <c r="S3" s="168"/>
      <c r="T3" s="165"/>
      <c r="U3" s="167"/>
      <c r="V3" s="168"/>
      <c r="W3" s="168"/>
      <c r="X3" s="169"/>
      <c r="Y3" s="131"/>
      <c r="Z3" s="131"/>
      <c r="AA3" s="131"/>
      <c r="AB3" s="131"/>
      <c r="AC3" s="170"/>
    </row>
    <row r="4" spans="1:31" s="164" customFormat="1" x14ac:dyDescent="0.25">
      <c r="A4" s="131"/>
      <c r="B4" s="131"/>
      <c r="C4" s="131"/>
      <c r="D4" s="165"/>
      <c r="E4" s="165"/>
      <c r="F4" s="165"/>
      <c r="G4" s="165"/>
      <c r="H4" s="165"/>
      <c r="I4" s="937" t="s">
        <v>1556</v>
      </c>
      <c r="J4" s="188" t="s">
        <v>541</v>
      </c>
      <c r="N4" s="218" t="s">
        <v>455</v>
      </c>
      <c r="O4" s="131"/>
      <c r="P4" s="165"/>
      <c r="Q4" s="166"/>
      <c r="R4" s="165"/>
      <c r="S4" s="168"/>
      <c r="T4" s="165"/>
      <c r="U4" s="167"/>
      <c r="V4" s="168"/>
      <c r="W4" s="168"/>
      <c r="X4" s="169"/>
      <c r="Y4" s="131"/>
      <c r="Z4" s="131"/>
      <c r="AA4" s="131"/>
      <c r="AB4" s="131"/>
      <c r="AC4" s="170"/>
    </row>
    <row r="5" spans="1:31" s="164" customFormat="1" x14ac:dyDescent="0.25">
      <c r="A5" s="131"/>
      <c r="B5" s="131"/>
      <c r="C5" s="131"/>
      <c r="D5" s="165"/>
      <c r="E5" s="165"/>
      <c r="F5" s="165"/>
      <c r="G5" s="165"/>
      <c r="H5" s="165"/>
      <c r="I5" s="39" t="s">
        <v>56</v>
      </c>
      <c r="J5" s="188" t="s">
        <v>1558</v>
      </c>
      <c r="N5" s="129" t="s">
        <v>514</v>
      </c>
      <c r="O5" s="131"/>
      <c r="P5" s="165"/>
      <c r="Q5" s="166"/>
      <c r="R5" s="165"/>
      <c r="S5" s="168"/>
      <c r="T5" s="165"/>
      <c r="U5" s="167"/>
      <c r="V5" s="168"/>
      <c r="W5" s="168"/>
      <c r="X5" s="169"/>
      <c r="Y5" s="131"/>
      <c r="Z5" s="131"/>
      <c r="AA5" s="131"/>
      <c r="AB5" s="131"/>
      <c r="AC5" s="170"/>
    </row>
    <row r="6" spans="1:31" s="164" customFormat="1" x14ac:dyDescent="0.25">
      <c r="A6" s="131"/>
      <c r="B6" s="131"/>
      <c r="C6" s="131"/>
      <c r="D6" s="165"/>
      <c r="E6" s="165"/>
      <c r="F6" s="165"/>
      <c r="G6" s="165"/>
      <c r="H6" s="165"/>
      <c r="I6" s="901" t="s">
        <v>1557</v>
      </c>
      <c r="J6" s="188" t="s">
        <v>1559</v>
      </c>
      <c r="N6" s="130" t="s">
        <v>456</v>
      </c>
      <c r="O6" s="131"/>
      <c r="P6" s="165"/>
      <c r="Q6" s="166"/>
      <c r="R6" s="165"/>
      <c r="S6" s="168"/>
      <c r="T6" s="165"/>
      <c r="U6" s="167"/>
      <c r="V6" s="168"/>
      <c r="W6" s="168"/>
      <c r="X6" s="169"/>
      <c r="Y6" s="131"/>
      <c r="Z6" s="131"/>
      <c r="AA6" s="131"/>
      <c r="AB6" s="131"/>
      <c r="AC6" s="170"/>
    </row>
    <row r="7" spans="1:31" s="164" customFormat="1" x14ac:dyDescent="0.25">
      <c r="A7" s="131"/>
      <c r="B7" s="131"/>
      <c r="C7" s="131"/>
      <c r="D7" s="165"/>
      <c r="E7" s="165"/>
      <c r="F7" s="165"/>
      <c r="G7" s="165"/>
      <c r="H7" s="165"/>
      <c r="I7" s="39" t="s">
        <v>1561</v>
      </c>
      <c r="J7" s="188" t="s">
        <v>1562</v>
      </c>
      <c r="N7" s="116" t="s">
        <v>541</v>
      </c>
      <c r="O7" s="131"/>
      <c r="P7" s="165"/>
      <c r="Q7" s="166"/>
      <c r="R7" s="165"/>
      <c r="S7" s="168"/>
      <c r="T7" s="165"/>
      <c r="U7" s="167"/>
      <c r="V7" s="168"/>
      <c r="W7" s="168"/>
      <c r="X7" s="169"/>
      <c r="Y7" s="131"/>
      <c r="Z7" s="131"/>
      <c r="AA7" s="131"/>
      <c r="AB7" s="131"/>
      <c r="AC7" s="170"/>
    </row>
    <row r="8" spans="1:31" s="164" customFormat="1" x14ac:dyDescent="0.25">
      <c r="A8" s="131"/>
      <c r="B8" s="131"/>
      <c r="C8" s="131"/>
      <c r="D8" s="165"/>
      <c r="E8" s="165"/>
      <c r="F8" s="165"/>
      <c r="G8" s="165"/>
      <c r="H8" s="165"/>
      <c r="I8" s="814" t="s">
        <v>1560</v>
      </c>
      <c r="J8" s="188" t="s">
        <v>1563</v>
      </c>
      <c r="N8" s="1036" t="s">
        <v>791</v>
      </c>
      <c r="O8" s="131"/>
      <c r="P8" s="165"/>
      <c r="Q8" s="166"/>
      <c r="R8" s="165"/>
      <c r="S8" s="168"/>
      <c r="T8" s="165"/>
      <c r="U8" s="167"/>
      <c r="V8" s="168"/>
      <c r="W8" s="168"/>
      <c r="X8" s="169"/>
      <c r="Y8" s="131"/>
      <c r="Z8" s="131"/>
      <c r="AA8" s="131"/>
      <c r="AB8" s="131"/>
      <c r="AC8" s="170"/>
    </row>
    <row r="9" spans="1:31" s="164" customFormat="1" ht="13.5" thickBot="1" x14ac:dyDescent="0.3">
      <c r="A9" s="131"/>
      <c r="B9" s="131"/>
      <c r="C9" s="131"/>
      <c r="D9" s="165"/>
      <c r="E9" s="165"/>
      <c r="F9" s="165"/>
      <c r="G9" s="165"/>
      <c r="H9" s="165"/>
      <c r="I9" s="165"/>
      <c r="M9" s="131"/>
      <c r="N9" s="131"/>
      <c r="O9" s="131"/>
      <c r="P9" s="165"/>
      <c r="Q9" s="166"/>
      <c r="R9" s="165"/>
      <c r="S9" s="168"/>
      <c r="T9" s="165"/>
      <c r="U9" s="167"/>
      <c r="V9" s="168"/>
      <c r="W9" s="168"/>
      <c r="X9" s="169"/>
      <c r="Y9" s="131"/>
      <c r="Z9" s="131"/>
      <c r="AA9" s="131"/>
      <c r="AB9" s="131"/>
      <c r="AC9" s="170"/>
    </row>
    <row r="10" spans="1:31" ht="14" x14ac:dyDescent="0.25">
      <c r="A10" s="1307" t="s">
        <v>553</v>
      </c>
      <c r="B10" s="1308"/>
      <c r="C10" s="1308"/>
      <c r="D10" s="1308"/>
      <c r="E10" s="1308"/>
      <c r="F10" s="1308"/>
      <c r="G10" s="1310"/>
      <c r="H10" s="417"/>
      <c r="I10" s="908"/>
      <c r="J10" s="1363" t="s">
        <v>816</v>
      </c>
      <c r="K10" s="1364"/>
      <c r="L10" s="1364"/>
      <c r="M10" s="1364"/>
      <c r="N10" s="1364"/>
      <c r="O10" s="1360"/>
      <c r="P10" s="1307" t="s">
        <v>195</v>
      </c>
      <c r="Q10" s="1308"/>
      <c r="R10" s="1308"/>
      <c r="S10" s="1308"/>
      <c r="T10" s="1308"/>
      <c r="U10" s="1308"/>
      <c r="V10" s="1308"/>
      <c r="W10" s="1308"/>
      <c r="X10" s="1310"/>
      <c r="Y10" s="1307"/>
      <c r="Z10" s="1308"/>
      <c r="AA10" s="1308"/>
      <c r="AB10" s="1308"/>
      <c r="AC10" s="1308"/>
      <c r="AD10" s="1308"/>
      <c r="AE10" s="1310"/>
    </row>
    <row r="11" spans="1:31" ht="23" x14ac:dyDescent="0.25">
      <c r="A11" s="53" t="s">
        <v>2</v>
      </c>
      <c r="B11" s="144" t="s">
        <v>3</v>
      </c>
      <c r="C11" s="144" t="s">
        <v>8</v>
      </c>
      <c r="D11" s="228" t="s">
        <v>4</v>
      </c>
      <c r="E11" s="229" t="s">
        <v>1</v>
      </c>
      <c r="F11" s="229" t="s">
        <v>7</v>
      </c>
      <c r="G11" s="257" t="s">
        <v>6</v>
      </c>
      <c r="H11" s="909" t="s">
        <v>5</v>
      </c>
      <c r="I11" s="910" t="s">
        <v>1555</v>
      </c>
      <c r="J11" s="75" t="s">
        <v>800</v>
      </c>
      <c r="K11" s="76" t="s">
        <v>801</v>
      </c>
      <c r="L11" s="76" t="s">
        <v>786</v>
      </c>
      <c r="M11" s="76" t="s">
        <v>794</v>
      </c>
      <c r="N11" s="76" t="s">
        <v>794</v>
      </c>
      <c r="O11" s="77" t="s">
        <v>789</v>
      </c>
      <c r="P11" s="53" t="s">
        <v>99</v>
      </c>
      <c r="Q11" s="1303" t="s">
        <v>100</v>
      </c>
      <c r="R11" s="1303"/>
      <c r="S11" s="98" t="s">
        <v>234</v>
      </c>
      <c r="T11" s="98" t="s">
        <v>235</v>
      </c>
      <c r="U11" s="98" t="s">
        <v>236</v>
      </c>
      <c r="V11" s="144" t="s">
        <v>239</v>
      </c>
      <c r="W11" s="144" t="s">
        <v>240</v>
      </c>
      <c r="X11" s="54" t="s">
        <v>241</v>
      </c>
      <c r="Y11" s="53" t="s">
        <v>20</v>
      </c>
      <c r="Z11" s="228" t="s">
        <v>17</v>
      </c>
      <c r="AA11" s="98" t="s">
        <v>237</v>
      </c>
      <c r="AB11" s="98" t="s">
        <v>238</v>
      </c>
      <c r="AC11" s="228" t="s">
        <v>16</v>
      </c>
      <c r="AD11" s="144" t="s">
        <v>0</v>
      </c>
      <c r="AE11" s="354" t="s">
        <v>273</v>
      </c>
    </row>
    <row r="12" spans="1:31" ht="13.5" thickBot="1" x14ac:dyDescent="0.3">
      <c r="A12" s="238"/>
      <c r="B12" s="239"/>
      <c r="C12" s="239"/>
      <c r="D12" s="240"/>
      <c r="E12" s="241"/>
      <c r="F12" s="241"/>
      <c r="G12" s="969"/>
      <c r="H12" s="916"/>
      <c r="I12" s="917"/>
      <c r="J12" s="967"/>
      <c r="K12" s="183"/>
      <c r="L12" s="177"/>
      <c r="M12" s="146" t="s">
        <v>787</v>
      </c>
      <c r="N12" s="146" t="s">
        <v>802</v>
      </c>
      <c r="O12" s="975"/>
      <c r="P12" s="238"/>
      <c r="Q12" s="239"/>
      <c r="R12" s="239"/>
      <c r="S12" s="732"/>
      <c r="T12" s="270"/>
      <c r="U12" s="270"/>
      <c r="V12" s="239"/>
      <c r="W12" s="239"/>
      <c r="X12" s="976"/>
      <c r="Y12" s="238"/>
      <c r="Z12" s="240"/>
      <c r="AA12" s="270"/>
      <c r="AB12" s="270"/>
      <c r="AC12" s="240"/>
      <c r="AD12" s="239"/>
      <c r="AE12" s="968"/>
    </row>
    <row r="13" spans="1:31" s="231" customFormat="1" ht="12.5" x14ac:dyDescent="0.25">
      <c r="A13" s="500"/>
      <c r="B13" s="283"/>
      <c r="C13" s="284"/>
      <c r="D13" s="283"/>
      <c r="E13" s="284"/>
      <c r="F13" s="284"/>
      <c r="G13" s="970"/>
      <c r="H13" s="715"/>
      <c r="I13" s="970"/>
      <c r="J13" s="491"/>
      <c r="K13" s="492"/>
      <c r="L13" s="492"/>
      <c r="M13" s="493"/>
      <c r="N13" s="287"/>
      <c r="O13" s="1038"/>
      <c r="P13" s="514"/>
      <c r="Q13" s="489"/>
      <c r="R13" s="486"/>
      <c r="S13" s="733"/>
      <c r="T13" s="486"/>
      <c r="U13" s="486"/>
      <c r="V13" s="486"/>
      <c r="W13" s="314"/>
      <c r="X13" s="977"/>
      <c r="Y13" s="500"/>
      <c r="Z13" s="284"/>
      <c r="AA13" s="739"/>
      <c r="AB13" s="739"/>
      <c r="AC13" s="517"/>
      <c r="AD13" s="518"/>
      <c r="AE13" s="758"/>
    </row>
    <row r="14" spans="1:31" s="231" customFormat="1" x14ac:dyDescent="0.25">
      <c r="A14" s="494"/>
      <c r="B14" s="478"/>
      <c r="C14" s="479"/>
      <c r="D14" s="480"/>
      <c r="E14" s="481"/>
      <c r="F14" s="481"/>
      <c r="G14" s="971"/>
      <c r="H14" s="974"/>
      <c r="I14" s="971"/>
      <c r="J14" s="494" t="s">
        <v>24</v>
      </c>
      <c r="K14" s="490"/>
      <c r="L14" s="490"/>
      <c r="M14" s="490"/>
      <c r="N14" s="490"/>
      <c r="O14" s="1039"/>
      <c r="P14" s="508"/>
      <c r="Q14" s="506"/>
      <c r="R14" s="506"/>
      <c r="S14" s="734"/>
      <c r="T14" s="506"/>
      <c r="U14" s="506"/>
      <c r="V14" s="482"/>
      <c r="W14" s="482"/>
      <c r="X14" s="978"/>
      <c r="Y14" s="501"/>
      <c r="Z14" s="479"/>
      <c r="AA14" s="740"/>
      <c r="AB14" s="480"/>
      <c r="AC14" s="479"/>
      <c r="AD14" s="485"/>
      <c r="AE14" s="759"/>
    </row>
    <row r="15" spans="1:31" s="231" customFormat="1" ht="12.5" x14ac:dyDescent="0.25">
      <c r="A15" s="31"/>
      <c r="B15" s="13"/>
      <c r="C15" s="14"/>
      <c r="D15" s="13"/>
      <c r="E15" s="14"/>
      <c r="F15" s="14"/>
      <c r="G15" s="972"/>
      <c r="H15" s="509"/>
      <c r="I15" s="972"/>
      <c r="J15" s="998"/>
      <c r="K15" s="999"/>
      <c r="L15" s="999"/>
      <c r="M15" s="95"/>
      <c r="N15" s="95"/>
      <c r="O15" s="979"/>
      <c r="P15" s="509"/>
      <c r="Q15" s="14"/>
      <c r="R15" s="95"/>
      <c r="S15" s="91"/>
      <c r="T15" s="95"/>
      <c r="U15" s="95"/>
      <c r="V15" s="95"/>
      <c r="W15" s="13"/>
      <c r="X15" s="979"/>
      <c r="Y15" s="31"/>
      <c r="Z15" s="14"/>
      <c r="AA15" s="741"/>
      <c r="AB15" s="741"/>
      <c r="AC15" s="140"/>
      <c r="AD15" s="139"/>
      <c r="AE15" s="152"/>
    </row>
    <row r="16" spans="1:31" s="806" customFormat="1" ht="12.5" hidden="1" x14ac:dyDescent="0.25">
      <c r="A16" s="790">
        <v>710</v>
      </c>
      <c r="B16" s="791">
        <v>63</v>
      </c>
      <c r="C16" s="792" t="s">
        <v>23</v>
      </c>
      <c r="D16" s="791">
        <v>5</v>
      </c>
      <c r="E16" s="792" t="s">
        <v>57</v>
      </c>
      <c r="F16" s="792" t="s">
        <v>25</v>
      </c>
      <c r="G16" s="1018" t="s">
        <v>204</v>
      </c>
      <c r="H16" s="859">
        <v>44575</v>
      </c>
      <c r="I16" s="937" t="s">
        <v>1556</v>
      </c>
      <c r="J16" s="1020" t="s">
        <v>583</v>
      </c>
      <c r="K16" s="1021" t="s">
        <v>817</v>
      </c>
      <c r="L16" s="1021" t="s">
        <v>583</v>
      </c>
      <c r="M16" s="859">
        <v>44615</v>
      </c>
      <c r="N16" s="800"/>
      <c r="O16" s="1024"/>
      <c r="P16" s="1019" t="s">
        <v>101</v>
      </c>
      <c r="Q16" s="792" t="s">
        <v>102</v>
      </c>
      <c r="R16" s="800" t="s">
        <v>253</v>
      </c>
      <c r="S16" s="122" t="s">
        <v>248</v>
      </c>
      <c r="T16" s="1028" t="s">
        <v>1363</v>
      </c>
      <c r="U16" s="1029" t="s">
        <v>137</v>
      </c>
      <c r="V16" s="800"/>
      <c r="W16" s="791" t="s">
        <v>245</v>
      </c>
      <c r="X16" s="1024" t="s">
        <v>246</v>
      </c>
      <c r="Y16" s="1030" t="s">
        <v>21</v>
      </c>
      <c r="Z16" s="1031" t="s">
        <v>43</v>
      </c>
      <c r="AA16" s="1032" t="s">
        <v>1377</v>
      </c>
      <c r="AB16" s="1032"/>
      <c r="AC16" s="1031" t="s">
        <v>28</v>
      </c>
      <c r="AD16" s="1027" t="str">
        <f>IF(A16="","",A16&amp;"_"&amp;B16&amp;"_"&amp;C16&amp;"_"&amp;D16&amp;"_"&amp;E16&amp;"_"&amp;F16&amp;"_"&amp;G16)</f>
        <v>710_63_1000_5_010_01_ -</v>
      </c>
      <c r="AE16" s="906" t="str">
        <f>IF(A16="","",A16&amp;"_"&amp;B16&amp;"_"&amp;C16&amp;"_"&amp;D16&amp;"_"&amp;E16&amp;"_"&amp;F16&amp;"  "&amp;U16)</f>
        <v>710_63_1000_5_010_01  Lageplan</v>
      </c>
    </row>
    <row r="17" spans="1:31" s="231" customFormat="1" ht="12.5" x14ac:dyDescent="0.25">
      <c r="A17" s="31">
        <v>710</v>
      </c>
      <c r="B17" s="13">
        <v>63</v>
      </c>
      <c r="C17" s="14" t="s">
        <v>23</v>
      </c>
      <c r="D17" s="13">
        <v>5</v>
      </c>
      <c r="E17" s="14" t="s">
        <v>57</v>
      </c>
      <c r="F17" s="14" t="s">
        <v>25</v>
      </c>
      <c r="G17" s="972" t="s">
        <v>19</v>
      </c>
      <c r="H17" s="101">
        <v>44826</v>
      </c>
      <c r="I17" s="814" t="s">
        <v>1560</v>
      </c>
      <c r="J17" s="998" t="s">
        <v>583</v>
      </c>
      <c r="K17" s="999" t="s">
        <v>817</v>
      </c>
      <c r="L17" s="999" t="s">
        <v>583</v>
      </c>
      <c r="M17" s="135">
        <v>44831</v>
      </c>
      <c r="N17" s="95"/>
      <c r="O17" s="814">
        <v>44834</v>
      </c>
      <c r="P17" s="509" t="s">
        <v>101</v>
      </c>
      <c r="Q17" s="14" t="s">
        <v>102</v>
      </c>
      <c r="R17" s="95" t="s">
        <v>253</v>
      </c>
      <c r="S17" s="18" t="s">
        <v>248</v>
      </c>
      <c r="T17" s="731" t="s">
        <v>1363</v>
      </c>
      <c r="U17" s="728" t="s">
        <v>137</v>
      </c>
      <c r="V17" s="95"/>
      <c r="W17" s="13" t="s">
        <v>245</v>
      </c>
      <c r="X17" s="979" t="s">
        <v>246</v>
      </c>
      <c r="Y17" s="232" t="s">
        <v>21</v>
      </c>
      <c r="Z17" s="738" t="s">
        <v>43</v>
      </c>
      <c r="AA17" s="742" t="s">
        <v>1377</v>
      </c>
      <c r="AB17" s="742"/>
      <c r="AC17" s="737" t="s">
        <v>28</v>
      </c>
      <c r="AD17" s="139" t="str">
        <f>IF(A17="","",A17&amp;"_"&amp;B17&amp;"_"&amp;C17&amp;"_"&amp;D17&amp;"_"&amp;E17&amp;"_"&amp;F17&amp;"_"&amp;G17)</f>
        <v>710_63_1000_5_010_01_A</v>
      </c>
      <c r="AE17" s="152" t="str">
        <f>IF(A17="","",A17&amp;"_"&amp;B17&amp;"_"&amp;C17&amp;"_"&amp;D17&amp;"_"&amp;E17&amp;"_"&amp;F17&amp;"  "&amp;U17)</f>
        <v>710_63_1000_5_010_01  Lageplan</v>
      </c>
    </row>
    <row r="18" spans="1:31" s="231" customFormat="1" ht="12.5" x14ac:dyDescent="0.25">
      <c r="A18" s="31"/>
      <c r="B18" s="13"/>
      <c r="C18" s="14"/>
      <c r="D18" s="13"/>
      <c r="E18" s="14"/>
      <c r="F18" s="14"/>
      <c r="G18" s="972"/>
      <c r="H18" s="509"/>
      <c r="I18" s="972"/>
      <c r="J18" s="998"/>
      <c r="K18" s="999"/>
      <c r="L18" s="999"/>
      <c r="M18" s="95"/>
      <c r="N18" s="95"/>
      <c r="O18" s="979"/>
      <c r="P18" s="509"/>
      <c r="Q18" s="14"/>
      <c r="R18" s="95"/>
      <c r="S18" s="91"/>
      <c r="T18" s="91"/>
      <c r="U18" s="95"/>
      <c r="V18" s="95"/>
      <c r="W18" s="13"/>
      <c r="X18" s="979"/>
      <c r="Y18" s="31"/>
      <c r="Z18" s="14"/>
      <c r="AA18" s="741"/>
      <c r="AB18" s="741"/>
      <c r="AC18" s="140"/>
      <c r="AD18" s="139"/>
      <c r="AE18" s="152"/>
    </row>
    <row r="19" spans="1:31" s="231" customFormat="1" ht="12.5" x14ac:dyDescent="0.25">
      <c r="A19" s="31">
        <v>710</v>
      </c>
      <c r="B19" s="13">
        <v>63</v>
      </c>
      <c r="C19" s="14" t="s">
        <v>23</v>
      </c>
      <c r="D19" s="13">
        <v>5</v>
      </c>
      <c r="E19" s="14" t="s">
        <v>196</v>
      </c>
      <c r="F19" s="14" t="s">
        <v>25</v>
      </c>
      <c r="G19" s="972" t="s">
        <v>204</v>
      </c>
      <c r="H19" s="101">
        <v>44575</v>
      </c>
      <c r="I19" s="901" t="s">
        <v>1557</v>
      </c>
      <c r="J19" s="998" t="s">
        <v>583</v>
      </c>
      <c r="K19" s="999" t="s">
        <v>817</v>
      </c>
      <c r="L19" s="999" t="s">
        <v>583</v>
      </c>
      <c r="M19" s="135">
        <v>44615</v>
      </c>
      <c r="N19" s="95"/>
      <c r="O19" s="979"/>
      <c r="P19" s="509" t="s">
        <v>101</v>
      </c>
      <c r="Q19" s="14" t="s">
        <v>102</v>
      </c>
      <c r="R19" s="95" t="s">
        <v>253</v>
      </c>
      <c r="S19" s="18" t="s">
        <v>248</v>
      </c>
      <c r="T19" s="731" t="s">
        <v>1364</v>
      </c>
      <c r="U19" s="728" t="s">
        <v>137</v>
      </c>
      <c r="V19" s="95"/>
      <c r="W19" s="13" t="s">
        <v>245</v>
      </c>
      <c r="X19" s="979" t="s">
        <v>246</v>
      </c>
      <c r="Y19" s="232" t="s">
        <v>21</v>
      </c>
      <c r="Z19" s="738" t="s">
        <v>63</v>
      </c>
      <c r="AA19" s="742" t="s">
        <v>1378</v>
      </c>
      <c r="AB19" s="742"/>
      <c r="AC19" s="737" t="s">
        <v>28</v>
      </c>
      <c r="AD19" s="139" t="str">
        <f t="shared" ref="AD19:AD25" si="0">IF(A19="","",A19&amp;"_"&amp;B19&amp;"_"&amp;C19&amp;"_"&amp;D19&amp;"_"&amp;E19&amp;"_"&amp;F19&amp;"_"&amp;G19)</f>
        <v>710_63_1000_5_141_01_ -</v>
      </c>
      <c r="AE19" s="152" t="str">
        <f t="shared" ref="AE19:AE25" si="1">IF(A19="","",A19&amp;"_"&amp;B19&amp;"_"&amp;C19&amp;"_"&amp;D19&amp;"_"&amp;E19&amp;"_"&amp;F19&amp;"  "&amp;U19)</f>
        <v>710_63_1000_5_141_01  Lageplan</v>
      </c>
    </row>
    <row r="20" spans="1:31" s="231" customFormat="1" ht="12.5" x14ac:dyDescent="0.25">
      <c r="A20" s="31">
        <v>710</v>
      </c>
      <c r="B20" s="13">
        <v>63</v>
      </c>
      <c r="C20" s="14" t="s">
        <v>23</v>
      </c>
      <c r="D20" s="13">
        <v>5</v>
      </c>
      <c r="E20" s="14" t="s">
        <v>198</v>
      </c>
      <c r="F20" s="14" t="s">
        <v>25</v>
      </c>
      <c r="G20" s="972" t="s">
        <v>204</v>
      </c>
      <c r="H20" s="101">
        <v>44286</v>
      </c>
      <c r="I20" s="901" t="s">
        <v>1557</v>
      </c>
      <c r="J20" s="998" t="s">
        <v>583</v>
      </c>
      <c r="K20" s="999" t="s">
        <v>817</v>
      </c>
      <c r="L20" s="999" t="s">
        <v>583</v>
      </c>
      <c r="M20" s="135">
        <v>44615</v>
      </c>
      <c r="N20" s="95"/>
      <c r="O20" s="979"/>
      <c r="P20" s="509" t="s">
        <v>101</v>
      </c>
      <c r="Q20" s="14" t="s">
        <v>102</v>
      </c>
      <c r="R20" s="95" t="s">
        <v>253</v>
      </c>
      <c r="S20" s="18" t="s">
        <v>248</v>
      </c>
      <c r="T20" s="982" t="s">
        <v>1676</v>
      </c>
      <c r="U20" s="728" t="s">
        <v>197</v>
      </c>
      <c r="V20" s="95"/>
      <c r="W20" s="13" t="s">
        <v>245</v>
      </c>
      <c r="X20" s="979" t="s">
        <v>246</v>
      </c>
      <c r="Y20" s="232" t="s">
        <v>21</v>
      </c>
      <c r="Z20" s="738" t="s">
        <v>43</v>
      </c>
      <c r="AA20" s="742" t="s">
        <v>1379</v>
      </c>
      <c r="AB20" s="742" t="s">
        <v>1380</v>
      </c>
      <c r="AC20" s="738" t="s">
        <v>28</v>
      </c>
      <c r="AD20" s="139" t="str">
        <f t="shared" si="0"/>
        <v>710_63_1000_5_142_01_ -</v>
      </c>
      <c r="AE20" s="152" t="str">
        <f t="shared" si="1"/>
        <v>710_63_1000_5_142_01  Kabetrassenausbau</v>
      </c>
    </row>
    <row r="21" spans="1:31" s="231" customFormat="1" ht="12.5" x14ac:dyDescent="0.25">
      <c r="A21" s="31">
        <v>710</v>
      </c>
      <c r="B21" s="13">
        <v>63</v>
      </c>
      <c r="C21" s="14" t="s">
        <v>23</v>
      </c>
      <c r="D21" s="13">
        <v>5</v>
      </c>
      <c r="E21" s="14" t="s">
        <v>1206</v>
      </c>
      <c r="F21" s="14" t="s">
        <v>25</v>
      </c>
      <c r="G21" s="972" t="s">
        <v>204</v>
      </c>
      <c r="H21" s="101">
        <v>44286</v>
      </c>
      <c r="I21" s="901" t="s">
        <v>1557</v>
      </c>
      <c r="J21" s="998" t="s">
        <v>583</v>
      </c>
      <c r="K21" s="999" t="s">
        <v>817</v>
      </c>
      <c r="L21" s="999" t="s">
        <v>583</v>
      </c>
      <c r="M21" s="135">
        <v>44615</v>
      </c>
      <c r="N21" s="95"/>
      <c r="O21" s="979"/>
      <c r="P21" s="509" t="s">
        <v>101</v>
      </c>
      <c r="Q21" s="14" t="s">
        <v>102</v>
      </c>
      <c r="R21" s="95" t="s">
        <v>253</v>
      </c>
      <c r="S21" s="18" t="s">
        <v>248</v>
      </c>
      <c r="T21" s="731" t="s">
        <v>1365</v>
      </c>
      <c r="U21" s="728" t="s">
        <v>197</v>
      </c>
      <c r="V21" s="95"/>
      <c r="W21" s="13" t="s">
        <v>245</v>
      </c>
      <c r="X21" s="979" t="s">
        <v>246</v>
      </c>
      <c r="Y21" s="232" t="s">
        <v>21</v>
      </c>
      <c r="Z21" s="738" t="s">
        <v>63</v>
      </c>
      <c r="AA21" s="742" t="s">
        <v>1381</v>
      </c>
      <c r="AB21" s="742"/>
      <c r="AC21" s="737" t="s">
        <v>18</v>
      </c>
      <c r="AD21" s="139" t="str">
        <f t="shared" si="0"/>
        <v>710_63_1000_5_143_01_ -</v>
      </c>
      <c r="AE21" s="152" t="str">
        <f t="shared" si="1"/>
        <v>710_63_1000_5_143_01  Kabetrassenausbau</v>
      </c>
    </row>
    <row r="22" spans="1:31" s="231" customFormat="1" ht="12.5" hidden="1" x14ac:dyDescent="0.25">
      <c r="A22" s="790">
        <v>710</v>
      </c>
      <c r="B22" s="791">
        <v>63</v>
      </c>
      <c r="C22" s="792" t="s">
        <v>23</v>
      </c>
      <c r="D22" s="791">
        <v>5</v>
      </c>
      <c r="E22" s="792" t="s">
        <v>1207</v>
      </c>
      <c r="F22" s="792" t="s">
        <v>25</v>
      </c>
      <c r="G22" s="1018" t="s">
        <v>204</v>
      </c>
      <c r="H22" s="859">
        <v>44286</v>
      </c>
      <c r="I22" s="937" t="s">
        <v>1556</v>
      </c>
      <c r="J22" s="1020" t="s">
        <v>583</v>
      </c>
      <c r="K22" s="1021" t="s">
        <v>817</v>
      </c>
      <c r="L22" s="1021" t="s">
        <v>583</v>
      </c>
      <c r="M22" s="859">
        <v>44615</v>
      </c>
      <c r="N22" s="95"/>
      <c r="O22" s="979"/>
      <c r="P22" s="1019" t="s">
        <v>101</v>
      </c>
      <c r="Q22" s="792" t="s">
        <v>102</v>
      </c>
      <c r="R22" s="800" t="s">
        <v>253</v>
      </c>
      <c r="S22" s="122" t="s">
        <v>248</v>
      </c>
      <c r="T22" s="983" t="s">
        <v>1676</v>
      </c>
      <c r="U22" s="728" t="s">
        <v>197</v>
      </c>
      <c r="V22" s="95"/>
      <c r="W22" s="13" t="s">
        <v>245</v>
      </c>
      <c r="X22" s="979" t="s">
        <v>246</v>
      </c>
      <c r="Y22" s="232" t="s">
        <v>21</v>
      </c>
      <c r="Z22" s="738" t="s">
        <v>43</v>
      </c>
      <c r="AA22" s="742" t="s">
        <v>1382</v>
      </c>
      <c r="AB22" s="742"/>
      <c r="AC22" s="737" t="s">
        <v>28</v>
      </c>
      <c r="AD22" s="139" t="str">
        <f t="shared" si="0"/>
        <v>710_63_1000_5_144_01_ -</v>
      </c>
      <c r="AE22" s="152" t="str">
        <f t="shared" si="1"/>
        <v>710_63_1000_5_144_01  Kabetrassenausbau</v>
      </c>
    </row>
    <row r="23" spans="1:31" s="231" customFormat="1" ht="12.5" x14ac:dyDescent="0.25">
      <c r="A23" s="31">
        <v>710</v>
      </c>
      <c r="B23" s="13">
        <v>63</v>
      </c>
      <c r="C23" s="14" t="s">
        <v>23</v>
      </c>
      <c r="D23" s="13">
        <v>5</v>
      </c>
      <c r="E23" s="14" t="s">
        <v>1207</v>
      </c>
      <c r="F23" s="14" t="s">
        <v>25</v>
      </c>
      <c r="G23" s="972" t="s">
        <v>19</v>
      </c>
      <c r="H23" s="101">
        <v>44866</v>
      </c>
      <c r="I23" s="814" t="s">
        <v>1560</v>
      </c>
      <c r="J23" s="998" t="s">
        <v>583</v>
      </c>
      <c r="K23" s="999" t="s">
        <v>817</v>
      </c>
      <c r="L23" s="999" t="s">
        <v>583</v>
      </c>
      <c r="M23" s="135">
        <v>44937</v>
      </c>
      <c r="N23" s="95"/>
      <c r="O23" s="814">
        <v>44937</v>
      </c>
      <c r="P23" s="509" t="s">
        <v>101</v>
      </c>
      <c r="Q23" s="14" t="s">
        <v>102</v>
      </c>
      <c r="R23" s="95" t="s">
        <v>253</v>
      </c>
      <c r="S23" s="18" t="s">
        <v>248</v>
      </c>
      <c r="T23" s="983" t="s">
        <v>1676</v>
      </c>
      <c r="U23" s="728" t="s">
        <v>197</v>
      </c>
      <c r="V23" s="95"/>
      <c r="W23" s="13" t="s">
        <v>245</v>
      </c>
      <c r="X23" s="979" t="s">
        <v>246</v>
      </c>
      <c r="Y23" s="232" t="s">
        <v>21</v>
      </c>
      <c r="Z23" s="738" t="s">
        <v>43</v>
      </c>
      <c r="AA23" s="742" t="s">
        <v>1382</v>
      </c>
      <c r="AB23" s="742"/>
      <c r="AC23" s="737" t="s">
        <v>28</v>
      </c>
      <c r="AD23" s="139" t="str">
        <f t="shared" ref="AD23" si="2">IF(A23="","",A23&amp;"_"&amp;B23&amp;"_"&amp;C23&amp;"_"&amp;D23&amp;"_"&amp;E23&amp;"_"&amp;F23&amp;"_"&amp;G23)</f>
        <v>710_63_1000_5_144_01_A</v>
      </c>
      <c r="AE23" s="152" t="str">
        <f t="shared" ref="AE23" si="3">IF(A23="","",A23&amp;"_"&amp;B23&amp;"_"&amp;C23&amp;"_"&amp;D23&amp;"_"&amp;E23&amp;"_"&amp;F23&amp;"  "&amp;U23)</f>
        <v>710_63_1000_5_144_01  Kabetrassenausbau</v>
      </c>
    </row>
    <row r="24" spans="1:31" s="231" customFormat="1" ht="12.5" x14ac:dyDescent="0.25">
      <c r="A24" s="31">
        <v>710</v>
      </c>
      <c r="B24" s="13">
        <v>63</v>
      </c>
      <c r="C24" s="14" t="s">
        <v>23</v>
      </c>
      <c r="D24" s="13">
        <v>5</v>
      </c>
      <c r="E24" s="14" t="s">
        <v>225</v>
      </c>
      <c r="F24" s="14" t="s">
        <v>25</v>
      </c>
      <c r="G24" s="972" t="s">
        <v>204</v>
      </c>
      <c r="H24" s="101">
        <v>44286</v>
      </c>
      <c r="I24" s="901" t="s">
        <v>1557</v>
      </c>
      <c r="J24" s="998" t="s">
        <v>583</v>
      </c>
      <c r="K24" s="999" t="s">
        <v>817</v>
      </c>
      <c r="L24" s="999" t="s">
        <v>583</v>
      </c>
      <c r="M24" s="135">
        <v>44615</v>
      </c>
      <c r="N24" s="95"/>
      <c r="O24" s="979"/>
      <c r="P24" s="509" t="s">
        <v>101</v>
      </c>
      <c r="Q24" s="14" t="s">
        <v>102</v>
      </c>
      <c r="R24" s="95" t="s">
        <v>253</v>
      </c>
      <c r="S24" s="18" t="s">
        <v>248</v>
      </c>
      <c r="T24" s="731" t="s">
        <v>1366</v>
      </c>
      <c r="U24" s="728" t="s">
        <v>1367</v>
      </c>
      <c r="V24" s="95"/>
      <c r="W24" s="13" t="s">
        <v>245</v>
      </c>
      <c r="X24" s="979" t="s">
        <v>246</v>
      </c>
      <c r="Y24" s="232" t="s">
        <v>21</v>
      </c>
      <c r="Z24" s="738" t="s">
        <v>43</v>
      </c>
      <c r="AA24" s="742" t="s">
        <v>1383</v>
      </c>
      <c r="AB24" s="742"/>
      <c r="AC24" s="737" t="s">
        <v>28</v>
      </c>
      <c r="AD24" s="139" t="str">
        <f t="shared" si="0"/>
        <v>710_63_1000_5_145_01_ -</v>
      </c>
      <c r="AE24" s="152" t="str">
        <f t="shared" si="1"/>
        <v>710_63_1000_5_145_01  Kabetrassenausbau VB 3</v>
      </c>
    </row>
    <row r="25" spans="1:31" s="231" customFormat="1" ht="12.5" x14ac:dyDescent="0.25">
      <c r="A25" s="31">
        <v>710</v>
      </c>
      <c r="B25" s="13">
        <v>63</v>
      </c>
      <c r="C25" s="14" t="s">
        <v>23</v>
      </c>
      <c r="D25" s="13">
        <v>5</v>
      </c>
      <c r="E25" s="14" t="s">
        <v>225</v>
      </c>
      <c r="F25" s="14" t="s">
        <v>29</v>
      </c>
      <c r="G25" s="972" t="s">
        <v>204</v>
      </c>
      <c r="H25" s="101">
        <v>44286</v>
      </c>
      <c r="I25" s="901" t="s">
        <v>1557</v>
      </c>
      <c r="J25" s="998" t="s">
        <v>583</v>
      </c>
      <c r="K25" s="999" t="s">
        <v>817</v>
      </c>
      <c r="L25" s="999" t="s">
        <v>583</v>
      </c>
      <c r="M25" s="135">
        <v>44615</v>
      </c>
      <c r="N25" s="95"/>
      <c r="O25" s="979"/>
      <c r="P25" s="509" t="s">
        <v>101</v>
      </c>
      <c r="Q25" s="14" t="s">
        <v>102</v>
      </c>
      <c r="R25" s="95" t="s">
        <v>253</v>
      </c>
      <c r="S25" s="18" t="s">
        <v>248</v>
      </c>
      <c r="T25" s="731" t="s">
        <v>1366</v>
      </c>
      <c r="U25" s="728" t="s">
        <v>1368</v>
      </c>
      <c r="V25" s="95"/>
      <c r="W25" s="13" t="s">
        <v>245</v>
      </c>
      <c r="X25" s="979" t="s">
        <v>246</v>
      </c>
      <c r="Y25" s="232" t="s">
        <v>21</v>
      </c>
      <c r="Z25" s="738" t="s">
        <v>43</v>
      </c>
      <c r="AA25" s="742" t="s">
        <v>1383</v>
      </c>
      <c r="AB25" s="742"/>
      <c r="AC25" s="737" t="s">
        <v>28</v>
      </c>
      <c r="AD25" s="139" t="str">
        <f t="shared" si="0"/>
        <v>710_63_1000_5_145_02_ -</v>
      </c>
      <c r="AE25" s="152" t="str">
        <f t="shared" si="1"/>
        <v>710_63_1000_5_145_02  Kabetrassenausbau VB 3 und VB 1</v>
      </c>
    </row>
    <row r="26" spans="1:31" s="231" customFormat="1" ht="12.5" x14ac:dyDescent="0.25">
      <c r="A26" s="31">
        <v>710</v>
      </c>
      <c r="B26" s="13">
        <v>63</v>
      </c>
      <c r="C26" s="14" t="s">
        <v>23</v>
      </c>
      <c r="D26" s="13">
        <v>5</v>
      </c>
      <c r="E26" s="14" t="s">
        <v>1677</v>
      </c>
      <c r="F26" s="14" t="s">
        <v>25</v>
      </c>
      <c r="G26" s="972" t="s">
        <v>204</v>
      </c>
      <c r="H26" s="101">
        <v>44286</v>
      </c>
      <c r="I26" s="814" t="s">
        <v>1560</v>
      </c>
      <c r="J26" s="998" t="s">
        <v>583</v>
      </c>
      <c r="K26" s="999" t="s">
        <v>817</v>
      </c>
      <c r="L26" s="999" t="s">
        <v>583</v>
      </c>
      <c r="M26" s="135">
        <v>44615</v>
      </c>
      <c r="N26" s="95"/>
      <c r="O26" s="814">
        <v>44834</v>
      </c>
      <c r="P26" s="509" t="s">
        <v>101</v>
      </c>
      <c r="Q26" s="14" t="s">
        <v>102</v>
      </c>
      <c r="R26" s="95" t="s">
        <v>253</v>
      </c>
      <c r="S26" s="18" t="s">
        <v>248</v>
      </c>
      <c r="T26" s="731" t="s">
        <v>1678</v>
      </c>
      <c r="U26" s="728" t="s">
        <v>137</v>
      </c>
      <c r="V26" s="95"/>
      <c r="W26" s="13" t="s">
        <v>245</v>
      </c>
      <c r="X26" s="979" t="s">
        <v>246</v>
      </c>
      <c r="Y26" s="232" t="s">
        <v>21</v>
      </c>
      <c r="Z26" s="738" t="s">
        <v>43</v>
      </c>
      <c r="AA26" s="742" t="s">
        <v>1382</v>
      </c>
      <c r="AB26" s="742" t="s">
        <v>1380</v>
      </c>
      <c r="AC26" s="737" t="s">
        <v>28</v>
      </c>
      <c r="AD26" s="139" t="str">
        <f t="shared" ref="AD26" si="4">IF(A26="","",A26&amp;"_"&amp;B26&amp;"_"&amp;C26&amp;"_"&amp;D26&amp;"_"&amp;E26&amp;"_"&amp;F26&amp;"_"&amp;G26)</f>
        <v>710_63_1000_5_146_01_ -</v>
      </c>
      <c r="AE26" s="152" t="str">
        <f t="shared" ref="AE26" si="5">IF(A26="","",A26&amp;"_"&amp;B26&amp;"_"&amp;C26&amp;"_"&amp;D26&amp;"_"&amp;E26&amp;"_"&amp;F26&amp;"  "&amp;U26)</f>
        <v>710_63_1000_5_146_01  Lageplan</v>
      </c>
    </row>
    <row r="27" spans="1:31" s="231" customFormat="1" ht="12.5" x14ac:dyDescent="0.25">
      <c r="A27" s="31">
        <v>710</v>
      </c>
      <c r="B27" s="13">
        <v>63</v>
      </c>
      <c r="C27" s="14" t="s">
        <v>23</v>
      </c>
      <c r="D27" s="13">
        <v>5</v>
      </c>
      <c r="E27" s="14" t="s">
        <v>1679</v>
      </c>
      <c r="F27" s="14" t="s">
        <v>25</v>
      </c>
      <c r="G27" s="972" t="s">
        <v>204</v>
      </c>
      <c r="H27" s="101">
        <v>44575</v>
      </c>
      <c r="I27" s="901" t="s">
        <v>1557</v>
      </c>
      <c r="J27" s="998" t="s">
        <v>583</v>
      </c>
      <c r="K27" s="999" t="s">
        <v>817</v>
      </c>
      <c r="L27" s="999" t="s">
        <v>583</v>
      </c>
      <c r="M27" s="135">
        <v>44615</v>
      </c>
      <c r="N27" s="95"/>
      <c r="O27" s="979"/>
      <c r="P27" s="509" t="s">
        <v>101</v>
      </c>
      <c r="Q27" s="14" t="s">
        <v>102</v>
      </c>
      <c r="R27" s="95" t="s">
        <v>253</v>
      </c>
      <c r="S27" s="18" t="s">
        <v>248</v>
      </c>
      <c r="T27" s="731" t="s">
        <v>1680</v>
      </c>
      <c r="U27" s="728" t="s">
        <v>137</v>
      </c>
      <c r="V27" s="95"/>
      <c r="W27" s="13" t="s">
        <v>245</v>
      </c>
      <c r="X27" s="979" t="s">
        <v>246</v>
      </c>
      <c r="Y27" s="232" t="s">
        <v>21</v>
      </c>
      <c r="Z27" s="738" t="s">
        <v>63</v>
      </c>
      <c r="AA27" s="742" t="s">
        <v>1382</v>
      </c>
      <c r="AB27" s="742"/>
      <c r="AC27" s="737" t="s">
        <v>28</v>
      </c>
      <c r="AD27" s="139" t="str">
        <f t="shared" ref="AD27" si="6">IF(A27="","",A27&amp;"_"&amp;B27&amp;"_"&amp;C27&amp;"_"&amp;D27&amp;"_"&amp;E27&amp;"_"&amp;F27&amp;"_"&amp;G27)</f>
        <v>710_63_1000_5_147_01_ -</v>
      </c>
      <c r="AE27" s="152" t="str">
        <f t="shared" ref="AE27" si="7">IF(A27="","",A27&amp;"_"&amp;B27&amp;"_"&amp;C27&amp;"_"&amp;D27&amp;"_"&amp;E27&amp;"_"&amp;F27&amp;"  "&amp;U27)</f>
        <v>710_63_1000_5_147_01  Lageplan</v>
      </c>
    </row>
    <row r="28" spans="1:31" s="231" customFormat="1" ht="12.5" x14ac:dyDescent="0.25">
      <c r="A28" s="31"/>
      <c r="B28" s="13"/>
      <c r="C28" s="14"/>
      <c r="D28" s="13"/>
      <c r="E28" s="14"/>
      <c r="F28" s="14"/>
      <c r="G28" s="972"/>
      <c r="H28" s="509"/>
      <c r="I28" s="972"/>
      <c r="J28" s="998"/>
      <c r="K28" s="999"/>
      <c r="L28" s="999"/>
      <c r="M28" s="95"/>
      <c r="N28" s="95"/>
      <c r="O28" s="979"/>
      <c r="P28" s="509"/>
      <c r="Q28" s="14"/>
      <c r="R28" s="95"/>
      <c r="S28" s="91"/>
      <c r="T28" s="95"/>
      <c r="U28" s="95"/>
      <c r="V28" s="95"/>
      <c r="W28" s="13"/>
      <c r="X28" s="979"/>
      <c r="Y28" s="31"/>
      <c r="Z28" s="14"/>
      <c r="AA28" s="741"/>
      <c r="AB28" s="741"/>
      <c r="AC28" s="140"/>
      <c r="AD28" s="139"/>
      <c r="AE28" s="152"/>
    </row>
    <row r="29" spans="1:31" s="806" customFormat="1" ht="12.5" hidden="1" x14ac:dyDescent="0.25">
      <c r="A29" s="790">
        <v>710</v>
      </c>
      <c r="B29" s="791">
        <v>63</v>
      </c>
      <c r="C29" s="792" t="s">
        <v>23</v>
      </c>
      <c r="D29" s="791">
        <v>5</v>
      </c>
      <c r="E29" s="792" t="s">
        <v>335</v>
      </c>
      <c r="F29" s="792" t="s">
        <v>25</v>
      </c>
      <c r="G29" s="1018"/>
      <c r="H29" s="1019" t="s">
        <v>560</v>
      </c>
      <c r="I29" s="937" t="s">
        <v>1556</v>
      </c>
      <c r="J29" s="1020" t="s">
        <v>583</v>
      </c>
      <c r="K29" s="1021" t="s">
        <v>817</v>
      </c>
      <c r="L29" s="1021" t="s">
        <v>583</v>
      </c>
      <c r="M29" s="800"/>
      <c r="N29" s="800"/>
      <c r="O29" s="1023"/>
      <c r="P29" s="1019" t="s">
        <v>101</v>
      </c>
      <c r="Q29" s="792" t="s">
        <v>102</v>
      </c>
      <c r="R29" s="800" t="s">
        <v>253</v>
      </c>
      <c r="S29" s="799" t="s">
        <v>136</v>
      </c>
      <c r="T29" s="800" t="s">
        <v>691</v>
      </c>
      <c r="U29" s="800" t="s">
        <v>137</v>
      </c>
      <c r="V29" s="800"/>
      <c r="W29" s="791" t="s">
        <v>245</v>
      </c>
      <c r="X29" s="1024" t="s">
        <v>246</v>
      </c>
      <c r="Y29" s="790" t="s">
        <v>21</v>
      </c>
      <c r="Z29" s="792" t="s">
        <v>63</v>
      </c>
      <c r="AA29" s="1026" t="s">
        <v>199</v>
      </c>
      <c r="AB29" s="1026" t="s">
        <v>200</v>
      </c>
      <c r="AC29" s="792" t="s">
        <v>28</v>
      </c>
      <c r="AD29" s="1027" t="str">
        <f>IF(A29="","",A29&amp;"_"&amp;B29&amp;"_"&amp;C29&amp;"_"&amp;D29&amp;"_"&amp;E29&amp;"_"&amp;F29&amp;"_"&amp;G29)</f>
        <v>710_63_1000_5_151_01_</v>
      </c>
      <c r="AE29" s="906" t="str">
        <f>IF(A29="","",A29&amp;"_"&amp;B29&amp;"_"&amp;C29&amp;"_"&amp;D29&amp;"_"&amp;E29&amp;"_"&amp;F29&amp;"  "&amp;U29)</f>
        <v>710_63_1000_5_151_01  Lageplan</v>
      </c>
    </row>
    <row r="30" spans="1:31" s="806" customFormat="1" ht="12.5" hidden="1" x14ac:dyDescent="0.25">
      <c r="A30" s="790">
        <v>710</v>
      </c>
      <c r="B30" s="791">
        <v>63</v>
      </c>
      <c r="C30" s="792" t="s">
        <v>23</v>
      </c>
      <c r="D30" s="791">
        <v>5</v>
      </c>
      <c r="E30" s="792" t="s">
        <v>335</v>
      </c>
      <c r="F30" s="792" t="s">
        <v>29</v>
      </c>
      <c r="G30" s="1018"/>
      <c r="H30" s="1019" t="s">
        <v>560</v>
      </c>
      <c r="I30" s="937" t="s">
        <v>1556</v>
      </c>
      <c r="J30" s="1020" t="s">
        <v>583</v>
      </c>
      <c r="K30" s="1021" t="s">
        <v>817</v>
      </c>
      <c r="L30" s="1021" t="s">
        <v>583</v>
      </c>
      <c r="M30" s="800"/>
      <c r="N30" s="800"/>
      <c r="O30" s="1023"/>
      <c r="P30" s="1019" t="s">
        <v>101</v>
      </c>
      <c r="Q30" s="792" t="s">
        <v>102</v>
      </c>
      <c r="R30" s="800" t="s">
        <v>253</v>
      </c>
      <c r="S30" s="799" t="s">
        <v>136</v>
      </c>
      <c r="T30" s="800" t="s">
        <v>692</v>
      </c>
      <c r="U30" s="800" t="s">
        <v>137</v>
      </c>
      <c r="V30" s="800"/>
      <c r="W30" s="791" t="s">
        <v>245</v>
      </c>
      <c r="X30" s="1024" t="s">
        <v>246</v>
      </c>
      <c r="Y30" s="790" t="s">
        <v>21</v>
      </c>
      <c r="Z30" s="792" t="s">
        <v>63</v>
      </c>
      <c r="AA30" s="1026" t="s">
        <v>199</v>
      </c>
      <c r="AB30" s="1026" t="s">
        <v>200</v>
      </c>
      <c r="AC30" s="792" t="s">
        <v>28</v>
      </c>
      <c r="AD30" s="1027" t="str">
        <f>IF(A30="","",A30&amp;"_"&amp;B30&amp;"_"&amp;C30&amp;"_"&amp;D30&amp;"_"&amp;E30&amp;"_"&amp;F30&amp;"_"&amp;G30)</f>
        <v>710_63_1000_5_151_02_</v>
      </c>
      <c r="AE30" s="906" t="str">
        <f>IF(A30="","",A30&amp;"_"&amp;B30&amp;"_"&amp;C30&amp;"_"&amp;D30&amp;"_"&amp;E30&amp;"_"&amp;F30&amp;"  "&amp;U30)</f>
        <v>710_63_1000_5_151_02  Lageplan</v>
      </c>
    </row>
    <row r="31" spans="1:31" s="806" customFormat="1" ht="12.5" hidden="1" x14ac:dyDescent="0.25">
      <c r="A31" s="790">
        <v>710</v>
      </c>
      <c r="B31" s="791">
        <v>63</v>
      </c>
      <c r="C31" s="792" t="s">
        <v>23</v>
      </c>
      <c r="D31" s="791">
        <v>5</v>
      </c>
      <c r="E31" s="792" t="s">
        <v>335</v>
      </c>
      <c r="F31" s="792" t="s">
        <v>31</v>
      </c>
      <c r="G31" s="1018"/>
      <c r="H31" s="1019" t="s">
        <v>560</v>
      </c>
      <c r="I31" s="937" t="s">
        <v>1556</v>
      </c>
      <c r="J31" s="1020" t="s">
        <v>583</v>
      </c>
      <c r="K31" s="1021" t="s">
        <v>817</v>
      </c>
      <c r="L31" s="1021" t="s">
        <v>583</v>
      </c>
      <c r="M31" s="800"/>
      <c r="N31" s="800"/>
      <c r="O31" s="1023"/>
      <c r="P31" s="1019" t="s">
        <v>101</v>
      </c>
      <c r="Q31" s="792" t="s">
        <v>102</v>
      </c>
      <c r="R31" s="800" t="s">
        <v>253</v>
      </c>
      <c r="S31" s="799" t="s">
        <v>136</v>
      </c>
      <c r="T31" s="800" t="s">
        <v>693</v>
      </c>
      <c r="U31" s="800" t="s">
        <v>137</v>
      </c>
      <c r="V31" s="800"/>
      <c r="W31" s="791" t="s">
        <v>245</v>
      </c>
      <c r="X31" s="1024" t="s">
        <v>246</v>
      </c>
      <c r="Y31" s="790" t="s">
        <v>21</v>
      </c>
      <c r="Z31" s="792" t="s">
        <v>63</v>
      </c>
      <c r="AA31" s="1026" t="s">
        <v>199</v>
      </c>
      <c r="AB31" s="1026" t="s">
        <v>200</v>
      </c>
      <c r="AC31" s="792" t="s">
        <v>28</v>
      </c>
      <c r="AD31" s="1027" t="str">
        <f>IF(A31="","",A31&amp;"_"&amp;B31&amp;"_"&amp;C31&amp;"_"&amp;D31&amp;"_"&amp;E31&amp;"_"&amp;F31&amp;"_"&amp;G31)</f>
        <v>710_63_1000_5_151_03_</v>
      </c>
      <c r="AE31" s="906" t="str">
        <f>IF(A31="","",A31&amp;"_"&amp;B31&amp;"_"&amp;C31&amp;"_"&amp;D31&amp;"_"&amp;E31&amp;"_"&amp;F31&amp;"  "&amp;U31)</f>
        <v>710_63_1000_5_151_03  Lageplan</v>
      </c>
    </row>
    <row r="32" spans="1:31" s="231" customFormat="1" ht="12.5" x14ac:dyDescent="0.25">
      <c r="A32" s="31"/>
      <c r="B32" s="13"/>
      <c r="C32" s="14"/>
      <c r="D32" s="13"/>
      <c r="E32" s="14"/>
      <c r="F32" s="14"/>
      <c r="G32" s="972"/>
      <c r="H32" s="509"/>
      <c r="I32" s="972"/>
      <c r="J32" s="998"/>
      <c r="K32" s="999"/>
      <c r="L32" s="999"/>
      <c r="M32" s="138"/>
      <c r="N32" s="95"/>
      <c r="O32" s="979"/>
      <c r="P32" s="509"/>
      <c r="Q32" s="14"/>
      <c r="R32" s="95"/>
      <c r="S32" s="91"/>
      <c r="T32" s="95"/>
      <c r="U32" s="95"/>
      <c r="V32" s="95"/>
      <c r="W32" s="13"/>
      <c r="X32" s="979"/>
      <c r="Y32" s="31"/>
      <c r="Z32" s="14"/>
      <c r="AA32" s="741"/>
      <c r="AB32" s="741"/>
      <c r="AC32" s="140"/>
      <c r="AD32" s="139"/>
      <c r="AE32" s="152"/>
    </row>
    <row r="33" spans="1:31" s="231" customFormat="1" ht="12.5" x14ac:dyDescent="0.25">
      <c r="A33" s="31">
        <v>710</v>
      </c>
      <c r="B33" s="13">
        <v>63</v>
      </c>
      <c r="C33" s="14" t="s">
        <v>23</v>
      </c>
      <c r="D33" s="13">
        <v>5</v>
      </c>
      <c r="E33" s="14" t="s">
        <v>1208</v>
      </c>
      <c r="F33" s="14" t="s">
        <v>25</v>
      </c>
      <c r="G33" s="972" t="s">
        <v>204</v>
      </c>
      <c r="H33" s="101">
        <v>44286</v>
      </c>
      <c r="I33" s="814" t="s">
        <v>1560</v>
      </c>
      <c r="J33" s="998" t="s">
        <v>583</v>
      </c>
      <c r="K33" s="999" t="s">
        <v>817</v>
      </c>
      <c r="L33" s="999" t="s">
        <v>583</v>
      </c>
      <c r="M33" s="135">
        <v>44615</v>
      </c>
      <c r="N33" s="95"/>
      <c r="O33" s="814">
        <v>44834</v>
      </c>
      <c r="P33" s="509" t="s">
        <v>101</v>
      </c>
      <c r="Q33" s="14" t="s">
        <v>102</v>
      </c>
      <c r="R33" s="95" t="s">
        <v>253</v>
      </c>
      <c r="S33" s="18" t="s">
        <v>248</v>
      </c>
      <c r="T33" s="731" t="s">
        <v>1369</v>
      </c>
      <c r="U33" s="728" t="s">
        <v>137</v>
      </c>
      <c r="V33" s="95"/>
      <c r="W33" s="13" t="s">
        <v>245</v>
      </c>
      <c r="X33" s="979" t="s">
        <v>246</v>
      </c>
      <c r="Y33" s="232" t="s">
        <v>21</v>
      </c>
      <c r="Z33" s="738" t="s">
        <v>43</v>
      </c>
      <c r="AA33" s="742" t="s">
        <v>1384</v>
      </c>
      <c r="AB33" s="742"/>
      <c r="AC33" s="737" t="s">
        <v>28</v>
      </c>
      <c r="AD33" s="139" t="str">
        <f t="shared" ref="AD33:AD39" si="8">IF(A33="","",A33&amp;"_"&amp;B33&amp;"_"&amp;C33&amp;"_"&amp;D33&amp;"_"&amp;E33&amp;"_"&amp;F33&amp;"_"&amp;G33)</f>
        <v>710_63_1000_5_180_01_ -</v>
      </c>
      <c r="AE33" s="152" t="str">
        <f t="shared" ref="AE33:AE39" si="9">IF(A33="","",A33&amp;"_"&amp;B33&amp;"_"&amp;C33&amp;"_"&amp;D33&amp;"_"&amp;E33&amp;"_"&amp;F33&amp;"  "&amp;U33)</f>
        <v>710_63_1000_5_180_01  Lageplan</v>
      </c>
    </row>
    <row r="34" spans="1:31" s="806" customFormat="1" ht="12.5" hidden="1" x14ac:dyDescent="0.25">
      <c r="A34" s="790">
        <v>710</v>
      </c>
      <c r="B34" s="791">
        <v>63</v>
      </c>
      <c r="C34" s="792" t="s">
        <v>23</v>
      </c>
      <c r="D34" s="791">
        <v>5</v>
      </c>
      <c r="E34" s="792" t="s">
        <v>1208</v>
      </c>
      <c r="F34" s="792" t="s">
        <v>29</v>
      </c>
      <c r="G34" s="1018"/>
      <c r="H34" s="1019"/>
      <c r="I34" s="937" t="s">
        <v>1556</v>
      </c>
      <c r="J34" s="1020" t="s">
        <v>583</v>
      </c>
      <c r="K34" s="1021" t="s">
        <v>817</v>
      </c>
      <c r="L34" s="1021" t="s">
        <v>583</v>
      </c>
      <c r="M34" s="859"/>
      <c r="N34" s="800"/>
      <c r="O34" s="1023"/>
      <c r="P34" s="1019" t="s">
        <v>101</v>
      </c>
      <c r="Q34" s="792" t="s">
        <v>102</v>
      </c>
      <c r="R34" s="800" t="s">
        <v>253</v>
      </c>
      <c r="S34" s="122" t="s">
        <v>248</v>
      </c>
      <c r="T34" s="1029" t="s">
        <v>1209</v>
      </c>
      <c r="U34" s="1028" t="s">
        <v>1369</v>
      </c>
      <c r="V34" s="800"/>
      <c r="W34" s="791" t="s">
        <v>245</v>
      </c>
      <c r="X34" s="1024" t="s">
        <v>246</v>
      </c>
      <c r="Y34" s="1030" t="s">
        <v>21</v>
      </c>
      <c r="Z34" s="1031" t="s">
        <v>65</v>
      </c>
      <c r="AA34" s="1032" t="s">
        <v>1384</v>
      </c>
      <c r="AB34" s="1032"/>
      <c r="AC34" s="1031" t="s">
        <v>28</v>
      </c>
      <c r="AD34" s="1027" t="str">
        <f t="shared" si="8"/>
        <v>710_63_1000_5_180_02_</v>
      </c>
      <c r="AE34" s="906" t="str">
        <f t="shared" si="9"/>
        <v>710_63_1000_5_180_02  Erdungs- und Blitzschutzanlagen Nord</v>
      </c>
    </row>
    <row r="35" spans="1:31" s="806" customFormat="1" ht="12.5" hidden="1" x14ac:dyDescent="0.25">
      <c r="A35" s="790">
        <v>710</v>
      </c>
      <c r="B35" s="791">
        <v>63</v>
      </c>
      <c r="C35" s="792" t="s">
        <v>23</v>
      </c>
      <c r="D35" s="791">
        <v>5</v>
      </c>
      <c r="E35" s="792" t="s">
        <v>1208</v>
      </c>
      <c r="F35" s="792" t="s">
        <v>31</v>
      </c>
      <c r="G35" s="1018"/>
      <c r="H35" s="1019"/>
      <c r="I35" s="937" t="s">
        <v>1556</v>
      </c>
      <c r="J35" s="1020" t="s">
        <v>583</v>
      </c>
      <c r="K35" s="1021" t="s">
        <v>817</v>
      </c>
      <c r="L35" s="1021" t="s">
        <v>583</v>
      </c>
      <c r="M35" s="859"/>
      <c r="N35" s="800"/>
      <c r="O35" s="1023"/>
      <c r="P35" s="1019" t="s">
        <v>101</v>
      </c>
      <c r="Q35" s="792" t="s">
        <v>102</v>
      </c>
      <c r="R35" s="800" t="s">
        <v>253</v>
      </c>
      <c r="S35" s="122" t="s">
        <v>248</v>
      </c>
      <c r="T35" s="1029" t="s">
        <v>1210</v>
      </c>
      <c r="U35" s="1028" t="s">
        <v>1369</v>
      </c>
      <c r="V35" s="800"/>
      <c r="W35" s="791" t="s">
        <v>245</v>
      </c>
      <c r="X35" s="1024" t="s">
        <v>246</v>
      </c>
      <c r="Y35" s="1030" t="s">
        <v>21</v>
      </c>
      <c r="Z35" s="1031" t="s">
        <v>65</v>
      </c>
      <c r="AA35" s="1032" t="s">
        <v>1384</v>
      </c>
      <c r="AB35" s="1032"/>
      <c r="AC35" s="1031" t="s">
        <v>28</v>
      </c>
      <c r="AD35" s="1027" t="str">
        <f t="shared" si="8"/>
        <v>710_63_1000_5_180_03_</v>
      </c>
      <c r="AE35" s="906" t="str">
        <f t="shared" si="9"/>
        <v>710_63_1000_5_180_03  Erdungs- und Blitzschutzanlagen Nord</v>
      </c>
    </row>
    <row r="36" spans="1:31" s="806" customFormat="1" ht="12.5" hidden="1" x14ac:dyDescent="0.25">
      <c r="A36" s="790">
        <v>710</v>
      </c>
      <c r="B36" s="791">
        <v>63</v>
      </c>
      <c r="C36" s="792" t="s">
        <v>23</v>
      </c>
      <c r="D36" s="791">
        <v>5</v>
      </c>
      <c r="E36" s="792" t="s">
        <v>1208</v>
      </c>
      <c r="F36" s="792" t="s">
        <v>33</v>
      </c>
      <c r="G36" s="1018"/>
      <c r="H36" s="1019"/>
      <c r="I36" s="937" t="s">
        <v>1556</v>
      </c>
      <c r="J36" s="1020" t="s">
        <v>583</v>
      </c>
      <c r="K36" s="1021" t="s">
        <v>817</v>
      </c>
      <c r="L36" s="1021" t="s">
        <v>583</v>
      </c>
      <c r="M36" s="859"/>
      <c r="N36" s="800"/>
      <c r="O36" s="1023"/>
      <c r="P36" s="1019" t="s">
        <v>101</v>
      </c>
      <c r="Q36" s="792" t="s">
        <v>102</v>
      </c>
      <c r="R36" s="800" t="s">
        <v>253</v>
      </c>
      <c r="S36" s="122" t="s">
        <v>248</v>
      </c>
      <c r="T36" s="1029" t="s">
        <v>1211</v>
      </c>
      <c r="U36" s="1028" t="s">
        <v>1369</v>
      </c>
      <c r="V36" s="800"/>
      <c r="W36" s="791" t="s">
        <v>245</v>
      </c>
      <c r="X36" s="1024" t="s">
        <v>246</v>
      </c>
      <c r="Y36" s="1030" t="s">
        <v>21</v>
      </c>
      <c r="Z36" s="1031" t="s">
        <v>65</v>
      </c>
      <c r="AA36" s="1032" t="s">
        <v>1384</v>
      </c>
      <c r="AB36" s="1032"/>
      <c r="AC36" s="1031" t="s">
        <v>28</v>
      </c>
      <c r="AD36" s="1027" t="str">
        <f t="shared" si="8"/>
        <v>710_63_1000_5_180_04_</v>
      </c>
      <c r="AE36" s="906" t="str">
        <f t="shared" si="9"/>
        <v>710_63_1000_5_180_04  Erdungs- und Blitzschutzanlagen Nord</v>
      </c>
    </row>
    <row r="37" spans="1:31" s="806" customFormat="1" ht="12.5" hidden="1" x14ac:dyDescent="0.25">
      <c r="A37" s="790">
        <v>710</v>
      </c>
      <c r="B37" s="791">
        <v>63</v>
      </c>
      <c r="C37" s="792" t="s">
        <v>23</v>
      </c>
      <c r="D37" s="791">
        <v>5</v>
      </c>
      <c r="E37" s="792" t="s">
        <v>1208</v>
      </c>
      <c r="F37" s="792" t="s">
        <v>36</v>
      </c>
      <c r="G37" s="1018"/>
      <c r="H37" s="1019"/>
      <c r="I37" s="937" t="s">
        <v>1556</v>
      </c>
      <c r="J37" s="1020" t="s">
        <v>583</v>
      </c>
      <c r="K37" s="1021" t="s">
        <v>817</v>
      </c>
      <c r="L37" s="1021" t="s">
        <v>583</v>
      </c>
      <c r="M37" s="859"/>
      <c r="N37" s="800"/>
      <c r="O37" s="1023"/>
      <c r="P37" s="1019" t="s">
        <v>101</v>
      </c>
      <c r="Q37" s="792" t="s">
        <v>102</v>
      </c>
      <c r="R37" s="800" t="s">
        <v>253</v>
      </c>
      <c r="S37" s="122" t="s">
        <v>248</v>
      </c>
      <c r="T37" s="1029" t="s">
        <v>1209</v>
      </c>
      <c r="U37" s="1028" t="s">
        <v>1369</v>
      </c>
      <c r="V37" s="800"/>
      <c r="W37" s="791" t="s">
        <v>245</v>
      </c>
      <c r="X37" s="1024" t="s">
        <v>246</v>
      </c>
      <c r="Y37" s="1030" t="s">
        <v>21</v>
      </c>
      <c r="Z37" s="1031" t="s">
        <v>118</v>
      </c>
      <c r="AA37" s="1032" t="s">
        <v>1384</v>
      </c>
      <c r="AB37" s="1032"/>
      <c r="AC37" s="1031" t="s">
        <v>28</v>
      </c>
      <c r="AD37" s="1027" t="str">
        <f t="shared" si="8"/>
        <v>710_63_1000_5_180_05_</v>
      </c>
      <c r="AE37" s="906" t="str">
        <f t="shared" si="9"/>
        <v>710_63_1000_5_180_05  Erdungs- und Blitzschutzanlagen Nord</v>
      </c>
    </row>
    <row r="38" spans="1:31" s="806" customFormat="1" ht="12.5" hidden="1" x14ac:dyDescent="0.25">
      <c r="A38" s="790">
        <v>710</v>
      </c>
      <c r="B38" s="791">
        <v>63</v>
      </c>
      <c r="C38" s="792" t="s">
        <v>23</v>
      </c>
      <c r="D38" s="791">
        <v>5</v>
      </c>
      <c r="E38" s="792" t="s">
        <v>1208</v>
      </c>
      <c r="F38" s="792" t="s">
        <v>49</v>
      </c>
      <c r="G38" s="1018"/>
      <c r="H38" s="1019"/>
      <c r="I38" s="937" t="s">
        <v>1556</v>
      </c>
      <c r="J38" s="1020" t="s">
        <v>583</v>
      </c>
      <c r="K38" s="1021" t="s">
        <v>817</v>
      </c>
      <c r="L38" s="1021" t="s">
        <v>583</v>
      </c>
      <c r="M38" s="859"/>
      <c r="N38" s="800"/>
      <c r="O38" s="1023"/>
      <c r="P38" s="1019" t="s">
        <v>101</v>
      </c>
      <c r="Q38" s="792" t="s">
        <v>102</v>
      </c>
      <c r="R38" s="800" t="s">
        <v>253</v>
      </c>
      <c r="S38" s="122" t="s">
        <v>248</v>
      </c>
      <c r="T38" s="1029" t="s">
        <v>1370</v>
      </c>
      <c r="U38" s="1028" t="s">
        <v>1369</v>
      </c>
      <c r="V38" s="800"/>
      <c r="W38" s="791" t="s">
        <v>245</v>
      </c>
      <c r="X38" s="1024" t="s">
        <v>246</v>
      </c>
      <c r="Y38" s="1030" t="s">
        <v>21</v>
      </c>
      <c r="Z38" s="1031" t="s">
        <v>118</v>
      </c>
      <c r="AA38" s="1032" t="s">
        <v>1384</v>
      </c>
      <c r="AB38" s="1032"/>
      <c r="AC38" s="1031" t="s">
        <v>28</v>
      </c>
      <c r="AD38" s="1027" t="str">
        <f t="shared" si="8"/>
        <v>710_63_1000_5_180_06_</v>
      </c>
      <c r="AE38" s="906" t="str">
        <f t="shared" si="9"/>
        <v>710_63_1000_5_180_06  Erdungs- und Blitzschutzanlagen Nord</v>
      </c>
    </row>
    <row r="39" spans="1:31" s="806" customFormat="1" ht="12.5" hidden="1" x14ac:dyDescent="0.25">
      <c r="A39" s="790">
        <v>710</v>
      </c>
      <c r="B39" s="791">
        <v>63</v>
      </c>
      <c r="C39" s="792" t="s">
        <v>23</v>
      </c>
      <c r="D39" s="791">
        <v>5</v>
      </c>
      <c r="E39" s="792" t="s">
        <v>1208</v>
      </c>
      <c r="F39" s="792" t="s">
        <v>50</v>
      </c>
      <c r="G39" s="1018"/>
      <c r="H39" s="1019"/>
      <c r="I39" s="937" t="s">
        <v>1556</v>
      </c>
      <c r="J39" s="1020" t="s">
        <v>583</v>
      </c>
      <c r="K39" s="1021" t="s">
        <v>817</v>
      </c>
      <c r="L39" s="1021" t="s">
        <v>583</v>
      </c>
      <c r="M39" s="859"/>
      <c r="N39" s="800"/>
      <c r="O39" s="1023"/>
      <c r="P39" s="1019" t="s">
        <v>101</v>
      </c>
      <c r="Q39" s="792" t="s">
        <v>102</v>
      </c>
      <c r="R39" s="800" t="s">
        <v>253</v>
      </c>
      <c r="S39" s="122" t="s">
        <v>248</v>
      </c>
      <c r="T39" s="1029" t="s">
        <v>1371</v>
      </c>
      <c r="U39" s="1028" t="s">
        <v>1369</v>
      </c>
      <c r="V39" s="800"/>
      <c r="W39" s="791" t="s">
        <v>245</v>
      </c>
      <c r="X39" s="1024" t="s">
        <v>246</v>
      </c>
      <c r="Y39" s="1030" t="s">
        <v>21</v>
      </c>
      <c r="Z39" s="1031" t="s">
        <v>118</v>
      </c>
      <c r="AA39" s="1032" t="s">
        <v>1384</v>
      </c>
      <c r="AB39" s="1032"/>
      <c r="AC39" s="1031" t="s">
        <v>80</v>
      </c>
      <c r="AD39" s="1027" t="str">
        <f t="shared" si="8"/>
        <v>710_63_1000_5_180_07_</v>
      </c>
      <c r="AE39" s="906" t="str">
        <f t="shared" si="9"/>
        <v>710_63_1000_5_180_07  Erdungs- und Blitzschutzanlagen Nord</v>
      </c>
    </row>
    <row r="40" spans="1:31" s="231" customFormat="1" ht="12.5" x14ac:dyDescent="0.25">
      <c r="A40" s="31">
        <v>710</v>
      </c>
      <c r="B40" s="13">
        <v>63</v>
      </c>
      <c r="C40" s="14" t="s">
        <v>23</v>
      </c>
      <c r="D40" s="13">
        <v>5</v>
      </c>
      <c r="E40" s="14" t="s">
        <v>1208</v>
      </c>
      <c r="F40" s="14" t="s">
        <v>25</v>
      </c>
      <c r="G40" s="972" t="s">
        <v>19</v>
      </c>
      <c r="H40" s="101">
        <v>44893</v>
      </c>
      <c r="I40" s="901" t="s">
        <v>1557</v>
      </c>
      <c r="J40" s="998" t="s">
        <v>583</v>
      </c>
      <c r="K40" s="999" t="s">
        <v>817</v>
      </c>
      <c r="L40" s="999" t="s">
        <v>583</v>
      </c>
      <c r="M40" s="135">
        <v>44937</v>
      </c>
      <c r="N40" s="95"/>
      <c r="O40" s="1054"/>
      <c r="P40" s="509" t="s">
        <v>101</v>
      </c>
      <c r="Q40" s="14" t="s">
        <v>102</v>
      </c>
      <c r="R40" s="95" t="s">
        <v>253</v>
      </c>
      <c r="S40" s="18" t="s">
        <v>248</v>
      </c>
      <c r="T40" s="731" t="s">
        <v>1369</v>
      </c>
      <c r="U40" s="728" t="s">
        <v>137</v>
      </c>
      <c r="V40" s="95"/>
      <c r="W40" s="13" t="s">
        <v>245</v>
      </c>
      <c r="X40" s="979" t="s">
        <v>246</v>
      </c>
      <c r="Y40" s="232" t="s">
        <v>21</v>
      </c>
      <c r="Z40" s="738" t="s">
        <v>43</v>
      </c>
      <c r="AA40" s="742" t="s">
        <v>1384</v>
      </c>
      <c r="AB40" s="742"/>
      <c r="AC40" s="737" t="s">
        <v>28</v>
      </c>
      <c r="AD40" s="139" t="str">
        <f t="shared" ref="AD40" si="10">IF(A40="","",A40&amp;"_"&amp;B40&amp;"_"&amp;C40&amp;"_"&amp;D40&amp;"_"&amp;E40&amp;"_"&amp;F40&amp;"_"&amp;G40)</f>
        <v>710_63_1000_5_180_01_A</v>
      </c>
      <c r="AE40" s="152" t="str">
        <f t="shared" ref="AE40" si="11">IF(A40="","",A40&amp;"_"&amp;B40&amp;"_"&amp;C40&amp;"_"&amp;D40&amp;"_"&amp;E40&amp;"_"&amp;F40&amp;"  "&amp;U40)</f>
        <v>710_63_1000_5_180_01  Lageplan</v>
      </c>
    </row>
    <row r="41" spans="1:31" s="231" customFormat="1" ht="12.5" x14ac:dyDescent="0.25">
      <c r="A41" s="31"/>
      <c r="B41" s="13"/>
      <c r="C41" s="14"/>
      <c r="D41" s="13"/>
      <c r="E41" s="14"/>
      <c r="F41" s="14"/>
      <c r="G41" s="972"/>
      <c r="H41" s="509"/>
      <c r="I41" s="972"/>
      <c r="J41" s="998"/>
      <c r="K41" s="999"/>
      <c r="L41" s="999"/>
      <c r="M41" s="138"/>
      <c r="N41" s="95"/>
      <c r="O41" s="979"/>
      <c r="P41" s="509"/>
      <c r="Q41" s="14"/>
      <c r="R41" s="95"/>
      <c r="S41" s="91"/>
      <c r="T41" s="95"/>
      <c r="U41" s="95"/>
      <c r="V41" s="95"/>
      <c r="W41" s="13"/>
      <c r="X41" s="979"/>
      <c r="Y41" s="31"/>
      <c r="Z41" s="14"/>
      <c r="AA41" s="741"/>
      <c r="AB41" s="741"/>
      <c r="AC41" s="140"/>
      <c r="AD41" s="139"/>
      <c r="AE41" s="152"/>
    </row>
    <row r="42" spans="1:31" s="231" customFormat="1" ht="12.5" x14ac:dyDescent="0.25">
      <c r="A42" s="31">
        <v>710</v>
      </c>
      <c r="B42" s="13">
        <v>63</v>
      </c>
      <c r="C42" s="14" t="s">
        <v>23</v>
      </c>
      <c r="D42" s="13">
        <v>5</v>
      </c>
      <c r="E42" s="140" t="s">
        <v>694</v>
      </c>
      <c r="F42" s="140" t="s">
        <v>25</v>
      </c>
      <c r="G42" s="972" t="s">
        <v>204</v>
      </c>
      <c r="H42" s="101">
        <v>44286</v>
      </c>
      <c r="I42" s="901" t="s">
        <v>1557</v>
      </c>
      <c r="J42" s="998" t="s">
        <v>583</v>
      </c>
      <c r="K42" s="999" t="s">
        <v>71</v>
      </c>
      <c r="L42" s="999" t="s">
        <v>583</v>
      </c>
      <c r="M42" s="135">
        <v>44615</v>
      </c>
      <c r="N42" s="95"/>
      <c r="O42" s="979"/>
      <c r="P42" s="509" t="s">
        <v>101</v>
      </c>
      <c r="Q42" s="14" t="s">
        <v>102</v>
      </c>
      <c r="R42" s="95" t="s">
        <v>253</v>
      </c>
      <c r="S42" s="18" t="s">
        <v>248</v>
      </c>
      <c r="T42" s="731" t="s">
        <v>1372</v>
      </c>
      <c r="U42" s="728" t="s">
        <v>1681</v>
      </c>
      <c r="V42" s="95"/>
      <c r="W42" s="13" t="s">
        <v>245</v>
      </c>
      <c r="X42" s="979" t="s">
        <v>246</v>
      </c>
      <c r="Y42" s="232" t="s">
        <v>21</v>
      </c>
      <c r="Z42" s="738" t="s">
        <v>65</v>
      </c>
      <c r="AA42" s="742" t="s">
        <v>1385</v>
      </c>
      <c r="AB42" s="742" t="s">
        <v>1386</v>
      </c>
      <c r="AC42" s="737" t="s">
        <v>18</v>
      </c>
      <c r="AD42" s="139" t="str">
        <f t="shared" ref="AD42:AD53" si="12">IF(A42="","",A42&amp;"_"&amp;B42&amp;"_"&amp;C42&amp;"_"&amp;D42&amp;"_"&amp;E42&amp;"_"&amp;F42&amp;"_"&amp;G42)</f>
        <v>710_63_1000_5_231_01_ -</v>
      </c>
      <c r="AE42" s="152" t="str">
        <f t="shared" ref="AE42:AE53" si="13">IF(A42="","",A42&amp;"_"&amp;B42&amp;"_"&amp;C42&amp;"_"&amp;D42&amp;"_"&amp;E42&amp;"_"&amp;F42&amp;"  "&amp;U42)</f>
        <v>710_63_1000_5_231_01  Großkabelschacht +1XK8, Schachtausbau</v>
      </c>
    </row>
    <row r="43" spans="1:31" s="231" customFormat="1" ht="12.5" x14ac:dyDescent="0.25">
      <c r="A43" s="31">
        <v>710</v>
      </c>
      <c r="B43" s="13">
        <v>63</v>
      </c>
      <c r="C43" s="14" t="s">
        <v>23</v>
      </c>
      <c r="D43" s="13">
        <v>5</v>
      </c>
      <c r="E43" s="140" t="s">
        <v>694</v>
      </c>
      <c r="F43" s="140" t="s">
        <v>29</v>
      </c>
      <c r="G43" s="972" t="s">
        <v>204</v>
      </c>
      <c r="H43" s="101">
        <v>44286</v>
      </c>
      <c r="I43" s="901" t="s">
        <v>1557</v>
      </c>
      <c r="J43" s="998" t="s">
        <v>583</v>
      </c>
      <c r="K43" s="999" t="s">
        <v>71</v>
      </c>
      <c r="L43" s="999" t="s">
        <v>583</v>
      </c>
      <c r="M43" s="135">
        <v>44615</v>
      </c>
      <c r="N43" s="95"/>
      <c r="O43" s="979"/>
      <c r="P43" s="509" t="s">
        <v>101</v>
      </c>
      <c r="Q43" s="14" t="s">
        <v>102</v>
      </c>
      <c r="R43" s="95" t="s">
        <v>253</v>
      </c>
      <c r="S43" s="18" t="s">
        <v>248</v>
      </c>
      <c r="T43" s="731" t="s">
        <v>1693</v>
      </c>
      <c r="U43" s="728" t="s">
        <v>1682</v>
      </c>
      <c r="V43" s="95"/>
      <c r="W43" s="13" t="s">
        <v>245</v>
      </c>
      <c r="X43" s="979" t="s">
        <v>246</v>
      </c>
      <c r="Y43" s="232" t="s">
        <v>21</v>
      </c>
      <c r="Z43" s="738" t="s">
        <v>65</v>
      </c>
      <c r="AA43" s="742" t="s">
        <v>1387</v>
      </c>
      <c r="AB43" s="742" t="s">
        <v>1388</v>
      </c>
      <c r="AC43" s="737" t="s">
        <v>18</v>
      </c>
      <c r="AD43" s="139" t="str">
        <f t="shared" si="12"/>
        <v>710_63_1000_5_231_02_ -</v>
      </c>
      <c r="AE43" s="152" t="str">
        <f t="shared" si="13"/>
        <v>710_63_1000_5_231_02  Großkabelschacht +3XK450, Schachtausbau</v>
      </c>
    </row>
    <row r="44" spans="1:31" s="231" customFormat="1" ht="12.5" x14ac:dyDescent="0.25">
      <c r="A44" s="31">
        <v>710</v>
      </c>
      <c r="B44" s="13">
        <v>63</v>
      </c>
      <c r="C44" s="14" t="s">
        <v>23</v>
      </c>
      <c r="D44" s="13">
        <v>5</v>
      </c>
      <c r="E44" s="140" t="s">
        <v>694</v>
      </c>
      <c r="F44" s="140" t="s">
        <v>31</v>
      </c>
      <c r="G44" s="972" t="s">
        <v>204</v>
      </c>
      <c r="H44" s="101">
        <v>44286</v>
      </c>
      <c r="I44" s="901" t="s">
        <v>1557</v>
      </c>
      <c r="J44" s="998" t="s">
        <v>583</v>
      </c>
      <c r="K44" s="999" t="s">
        <v>71</v>
      </c>
      <c r="L44" s="999" t="s">
        <v>583</v>
      </c>
      <c r="M44" s="135">
        <v>44615</v>
      </c>
      <c r="N44" s="95"/>
      <c r="O44" s="979"/>
      <c r="P44" s="509" t="s">
        <v>101</v>
      </c>
      <c r="Q44" s="14" t="s">
        <v>102</v>
      </c>
      <c r="R44" s="95" t="s">
        <v>253</v>
      </c>
      <c r="S44" s="18" t="s">
        <v>248</v>
      </c>
      <c r="T44" s="731" t="s">
        <v>1693</v>
      </c>
      <c r="U44" s="728" t="s">
        <v>1683</v>
      </c>
      <c r="V44" s="95"/>
      <c r="W44" s="13" t="s">
        <v>245</v>
      </c>
      <c r="X44" s="979" t="s">
        <v>246</v>
      </c>
      <c r="Y44" s="232" t="s">
        <v>21</v>
      </c>
      <c r="Z44" s="738" t="s">
        <v>65</v>
      </c>
      <c r="AA44" s="742" t="s">
        <v>1387</v>
      </c>
      <c r="AB44" s="742" t="s">
        <v>1389</v>
      </c>
      <c r="AC44" s="737" t="s">
        <v>18</v>
      </c>
      <c r="AD44" s="139" t="str">
        <f t="shared" si="12"/>
        <v>710_63_1000_5_231_03_ -</v>
      </c>
      <c r="AE44" s="152" t="str">
        <f t="shared" si="13"/>
        <v>710_63_1000_5_231_03  Großkabelschacht +3XK451, Schachtausbau</v>
      </c>
    </row>
    <row r="45" spans="1:31" s="231" customFormat="1" ht="12.5" x14ac:dyDescent="0.25">
      <c r="A45" s="31">
        <v>710</v>
      </c>
      <c r="B45" s="13">
        <v>63</v>
      </c>
      <c r="C45" s="14" t="s">
        <v>23</v>
      </c>
      <c r="D45" s="13">
        <v>5</v>
      </c>
      <c r="E45" s="140" t="s">
        <v>694</v>
      </c>
      <c r="F45" s="140" t="s">
        <v>33</v>
      </c>
      <c r="G45" s="972" t="s">
        <v>204</v>
      </c>
      <c r="H45" s="101">
        <v>44286</v>
      </c>
      <c r="I45" s="901" t="s">
        <v>1557</v>
      </c>
      <c r="J45" s="998" t="s">
        <v>583</v>
      </c>
      <c r="K45" s="999" t="s">
        <v>71</v>
      </c>
      <c r="L45" s="999" t="s">
        <v>583</v>
      </c>
      <c r="M45" s="135">
        <v>44615</v>
      </c>
      <c r="N45" s="95"/>
      <c r="O45" s="979"/>
      <c r="P45" s="509" t="s">
        <v>101</v>
      </c>
      <c r="Q45" s="14" t="s">
        <v>102</v>
      </c>
      <c r="R45" s="95" t="s">
        <v>253</v>
      </c>
      <c r="S45" s="18" t="s">
        <v>248</v>
      </c>
      <c r="T45" s="731" t="s">
        <v>1693</v>
      </c>
      <c r="U45" s="728" t="s">
        <v>1684</v>
      </c>
      <c r="V45" s="95"/>
      <c r="W45" s="13" t="s">
        <v>245</v>
      </c>
      <c r="X45" s="979" t="s">
        <v>246</v>
      </c>
      <c r="Y45" s="232" t="s">
        <v>21</v>
      </c>
      <c r="Z45" s="738" t="s">
        <v>65</v>
      </c>
      <c r="AA45" s="742" t="s">
        <v>1387</v>
      </c>
      <c r="AB45" s="742" t="s">
        <v>1390</v>
      </c>
      <c r="AC45" s="737" t="s">
        <v>18</v>
      </c>
      <c r="AD45" s="139" t="str">
        <f t="shared" si="12"/>
        <v>710_63_1000_5_231_04_ -</v>
      </c>
      <c r="AE45" s="152" t="str">
        <f t="shared" si="13"/>
        <v>710_63_1000_5_231_04  Großkabelschacht +3XK452, Schachtausbau</v>
      </c>
    </row>
    <row r="46" spans="1:31" s="231" customFormat="1" ht="12.5" x14ac:dyDescent="0.25">
      <c r="A46" s="31">
        <v>710</v>
      </c>
      <c r="B46" s="13">
        <v>63</v>
      </c>
      <c r="C46" s="14" t="s">
        <v>23</v>
      </c>
      <c r="D46" s="13">
        <v>5</v>
      </c>
      <c r="E46" s="140" t="s">
        <v>694</v>
      </c>
      <c r="F46" s="140" t="s">
        <v>36</v>
      </c>
      <c r="G46" s="972" t="s">
        <v>204</v>
      </c>
      <c r="H46" s="101">
        <v>44286</v>
      </c>
      <c r="I46" s="901" t="s">
        <v>1557</v>
      </c>
      <c r="J46" s="998" t="s">
        <v>583</v>
      </c>
      <c r="K46" s="999" t="s">
        <v>71</v>
      </c>
      <c r="L46" s="999" t="s">
        <v>583</v>
      </c>
      <c r="M46" s="135">
        <v>44615</v>
      </c>
      <c r="N46" s="95"/>
      <c r="O46" s="979"/>
      <c r="P46" s="509" t="s">
        <v>101</v>
      </c>
      <c r="Q46" s="14" t="s">
        <v>102</v>
      </c>
      <c r="R46" s="95" t="s">
        <v>253</v>
      </c>
      <c r="S46" s="18" t="s">
        <v>248</v>
      </c>
      <c r="T46" s="731" t="s">
        <v>1693</v>
      </c>
      <c r="U46" s="728" t="s">
        <v>1685</v>
      </c>
      <c r="V46" s="95"/>
      <c r="W46" s="13" t="s">
        <v>245</v>
      </c>
      <c r="X46" s="979" t="s">
        <v>246</v>
      </c>
      <c r="Y46" s="232" t="s">
        <v>21</v>
      </c>
      <c r="Z46" s="738" t="s">
        <v>65</v>
      </c>
      <c r="AA46" s="742" t="s">
        <v>1387</v>
      </c>
      <c r="AB46" s="742" t="s">
        <v>1391</v>
      </c>
      <c r="AC46" s="737" t="s">
        <v>18</v>
      </c>
      <c r="AD46" s="139" t="str">
        <f t="shared" si="12"/>
        <v>710_63_1000_5_231_05_ -</v>
      </c>
      <c r="AE46" s="152" t="str">
        <f t="shared" si="13"/>
        <v>710_63_1000_5_231_05  Großkabelschacht +3XK453, Schachtausbau</v>
      </c>
    </row>
    <row r="47" spans="1:31" s="231" customFormat="1" ht="12.5" x14ac:dyDescent="0.25">
      <c r="A47" s="31">
        <v>710</v>
      </c>
      <c r="B47" s="13">
        <v>63</v>
      </c>
      <c r="C47" s="14" t="s">
        <v>23</v>
      </c>
      <c r="D47" s="13">
        <v>5</v>
      </c>
      <c r="E47" s="140" t="s">
        <v>694</v>
      </c>
      <c r="F47" s="140" t="s">
        <v>49</v>
      </c>
      <c r="G47" s="972" t="s">
        <v>204</v>
      </c>
      <c r="H47" s="101">
        <v>44286</v>
      </c>
      <c r="I47" s="901" t="s">
        <v>1557</v>
      </c>
      <c r="J47" s="998" t="s">
        <v>583</v>
      </c>
      <c r="K47" s="999" t="s">
        <v>71</v>
      </c>
      <c r="L47" s="999" t="s">
        <v>583</v>
      </c>
      <c r="M47" s="135">
        <v>44615</v>
      </c>
      <c r="N47" s="95"/>
      <c r="O47" s="979"/>
      <c r="P47" s="509" t="s">
        <v>101</v>
      </c>
      <c r="Q47" s="14" t="s">
        <v>102</v>
      </c>
      <c r="R47" s="95" t="s">
        <v>253</v>
      </c>
      <c r="S47" s="18" t="s">
        <v>248</v>
      </c>
      <c r="T47" s="731" t="s">
        <v>1693</v>
      </c>
      <c r="U47" s="728" t="s">
        <v>1686</v>
      </c>
      <c r="V47" s="95"/>
      <c r="W47" s="13" t="s">
        <v>245</v>
      </c>
      <c r="X47" s="979" t="s">
        <v>246</v>
      </c>
      <c r="Y47" s="232" t="s">
        <v>21</v>
      </c>
      <c r="Z47" s="738" t="s">
        <v>65</v>
      </c>
      <c r="AA47" s="742" t="s">
        <v>1387</v>
      </c>
      <c r="AB47" s="742" t="s">
        <v>1392</v>
      </c>
      <c r="AC47" s="737" t="s">
        <v>18</v>
      </c>
      <c r="AD47" s="139" t="str">
        <f t="shared" si="12"/>
        <v>710_63_1000_5_231_06_ -</v>
      </c>
      <c r="AE47" s="152" t="str">
        <f t="shared" si="13"/>
        <v>710_63_1000_5_231_06  Großkabelschacht +3XK456, Schachtausbau</v>
      </c>
    </row>
    <row r="48" spans="1:31" s="231" customFormat="1" ht="12.5" x14ac:dyDescent="0.25">
      <c r="A48" s="31">
        <v>710</v>
      </c>
      <c r="B48" s="13">
        <v>63</v>
      </c>
      <c r="C48" s="14" t="s">
        <v>23</v>
      </c>
      <c r="D48" s="13">
        <v>5</v>
      </c>
      <c r="E48" s="140" t="s">
        <v>694</v>
      </c>
      <c r="F48" s="140" t="s">
        <v>50</v>
      </c>
      <c r="G48" s="972" t="s">
        <v>204</v>
      </c>
      <c r="H48" s="101">
        <v>44286</v>
      </c>
      <c r="I48" s="901" t="s">
        <v>1557</v>
      </c>
      <c r="J48" s="998" t="s">
        <v>583</v>
      </c>
      <c r="K48" s="999" t="s">
        <v>71</v>
      </c>
      <c r="L48" s="999" t="s">
        <v>583</v>
      </c>
      <c r="M48" s="135">
        <v>44615</v>
      </c>
      <c r="N48" s="95"/>
      <c r="O48" s="979"/>
      <c r="P48" s="509" t="s">
        <v>101</v>
      </c>
      <c r="Q48" s="14" t="s">
        <v>102</v>
      </c>
      <c r="R48" s="95" t="s">
        <v>253</v>
      </c>
      <c r="S48" s="18" t="s">
        <v>248</v>
      </c>
      <c r="T48" s="731" t="s">
        <v>1693</v>
      </c>
      <c r="U48" s="728" t="s">
        <v>1687</v>
      </c>
      <c r="V48" s="95"/>
      <c r="W48" s="13" t="s">
        <v>245</v>
      </c>
      <c r="X48" s="979" t="s">
        <v>246</v>
      </c>
      <c r="Y48" s="232" t="s">
        <v>21</v>
      </c>
      <c r="Z48" s="738" t="s">
        <v>65</v>
      </c>
      <c r="AA48" s="742" t="s">
        <v>1387</v>
      </c>
      <c r="AB48" s="742" t="s">
        <v>1393</v>
      </c>
      <c r="AC48" s="737" t="s">
        <v>18</v>
      </c>
      <c r="AD48" s="139" t="str">
        <f t="shared" si="12"/>
        <v>710_63_1000_5_231_07_ -</v>
      </c>
      <c r="AE48" s="152" t="str">
        <f t="shared" si="13"/>
        <v>710_63_1000_5_231_07  Großkabelschacht +3XK459, Schachtausbau</v>
      </c>
    </row>
    <row r="49" spans="1:31" s="231" customFormat="1" ht="12.5" x14ac:dyDescent="0.25">
      <c r="A49" s="31">
        <v>710</v>
      </c>
      <c r="B49" s="13">
        <v>63</v>
      </c>
      <c r="C49" s="14" t="s">
        <v>23</v>
      </c>
      <c r="D49" s="13">
        <v>5</v>
      </c>
      <c r="E49" s="140" t="s">
        <v>694</v>
      </c>
      <c r="F49" s="140" t="s">
        <v>51</v>
      </c>
      <c r="G49" s="972" t="s">
        <v>204</v>
      </c>
      <c r="H49" s="101">
        <v>44286</v>
      </c>
      <c r="I49" s="901" t="s">
        <v>1557</v>
      </c>
      <c r="J49" s="998" t="s">
        <v>583</v>
      </c>
      <c r="K49" s="999" t="s">
        <v>71</v>
      </c>
      <c r="L49" s="999" t="s">
        <v>583</v>
      </c>
      <c r="M49" s="135">
        <v>44615</v>
      </c>
      <c r="N49" s="95"/>
      <c r="O49" s="979"/>
      <c r="P49" s="509" t="s">
        <v>101</v>
      </c>
      <c r="Q49" s="14" t="s">
        <v>102</v>
      </c>
      <c r="R49" s="95" t="s">
        <v>253</v>
      </c>
      <c r="S49" s="18" t="s">
        <v>248</v>
      </c>
      <c r="T49" s="731" t="s">
        <v>1693</v>
      </c>
      <c r="U49" s="728" t="s">
        <v>1688</v>
      </c>
      <c r="V49" s="95"/>
      <c r="W49" s="13" t="s">
        <v>245</v>
      </c>
      <c r="X49" s="979" t="s">
        <v>246</v>
      </c>
      <c r="Y49" s="232" t="s">
        <v>21</v>
      </c>
      <c r="Z49" s="738" t="s">
        <v>65</v>
      </c>
      <c r="AA49" s="742" t="s">
        <v>1387</v>
      </c>
      <c r="AB49" s="742" t="s">
        <v>1394</v>
      </c>
      <c r="AC49" s="737" t="s">
        <v>18</v>
      </c>
      <c r="AD49" s="139" t="str">
        <f t="shared" si="12"/>
        <v>710_63_1000_5_231_08_ -</v>
      </c>
      <c r="AE49" s="152" t="str">
        <f t="shared" si="13"/>
        <v>710_63_1000_5_231_08  Großkabelschacht +3XK463, Schachtausbau</v>
      </c>
    </row>
    <row r="50" spans="1:31" s="231" customFormat="1" ht="12.5" x14ac:dyDescent="0.25">
      <c r="A50" s="31">
        <v>710</v>
      </c>
      <c r="B50" s="13">
        <v>63</v>
      </c>
      <c r="C50" s="14" t="s">
        <v>23</v>
      </c>
      <c r="D50" s="13">
        <v>5</v>
      </c>
      <c r="E50" s="140" t="s">
        <v>694</v>
      </c>
      <c r="F50" s="140" t="s">
        <v>52</v>
      </c>
      <c r="G50" s="972" t="s">
        <v>204</v>
      </c>
      <c r="H50" s="101">
        <v>44286</v>
      </c>
      <c r="I50" s="901" t="s">
        <v>1557</v>
      </c>
      <c r="J50" s="998" t="s">
        <v>583</v>
      </c>
      <c r="K50" s="999" t="s">
        <v>71</v>
      </c>
      <c r="L50" s="999" t="s">
        <v>583</v>
      </c>
      <c r="M50" s="135">
        <v>44615</v>
      </c>
      <c r="N50" s="95"/>
      <c r="O50" s="979"/>
      <c r="P50" s="509" t="s">
        <v>101</v>
      </c>
      <c r="Q50" s="14" t="s">
        <v>102</v>
      </c>
      <c r="R50" s="95" t="s">
        <v>253</v>
      </c>
      <c r="S50" s="18" t="s">
        <v>248</v>
      </c>
      <c r="T50" s="731" t="s">
        <v>1693</v>
      </c>
      <c r="U50" s="728" t="s">
        <v>1689</v>
      </c>
      <c r="V50" s="95"/>
      <c r="W50" s="13" t="s">
        <v>245</v>
      </c>
      <c r="X50" s="979" t="s">
        <v>246</v>
      </c>
      <c r="Y50" s="232" t="s">
        <v>21</v>
      </c>
      <c r="Z50" s="738" t="s">
        <v>65</v>
      </c>
      <c r="AA50" s="742" t="s">
        <v>1387</v>
      </c>
      <c r="AB50" s="742" t="s">
        <v>1395</v>
      </c>
      <c r="AC50" s="737" t="s">
        <v>18</v>
      </c>
      <c r="AD50" s="139" t="str">
        <f t="shared" si="12"/>
        <v>710_63_1000_5_231_09_ -</v>
      </c>
      <c r="AE50" s="152" t="str">
        <f t="shared" si="13"/>
        <v>710_63_1000_5_231_09  Großkabelschacht +3XK464, Schachtausbau</v>
      </c>
    </row>
    <row r="51" spans="1:31" s="231" customFormat="1" ht="12.5" x14ac:dyDescent="0.25">
      <c r="A51" s="31">
        <v>710</v>
      </c>
      <c r="B51" s="13">
        <v>63</v>
      </c>
      <c r="C51" s="14" t="s">
        <v>23</v>
      </c>
      <c r="D51" s="13">
        <v>5</v>
      </c>
      <c r="E51" s="140" t="s">
        <v>694</v>
      </c>
      <c r="F51" s="140" t="s">
        <v>279</v>
      </c>
      <c r="G51" s="972" t="s">
        <v>204</v>
      </c>
      <c r="H51" s="101">
        <v>44286</v>
      </c>
      <c r="I51" s="901" t="s">
        <v>1557</v>
      </c>
      <c r="J51" s="998" t="s">
        <v>583</v>
      </c>
      <c r="K51" s="999" t="s">
        <v>71</v>
      </c>
      <c r="L51" s="999" t="s">
        <v>583</v>
      </c>
      <c r="M51" s="135">
        <v>44615</v>
      </c>
      <c r="N51" s="95"/>
      <c r="O51" s="979"/>
      <c r="P51" s="509" t="s">
        <v>101</v>
      </c>
      <c r="Q51" s="14" t="s">
        <v>102</v>
      </c>
      <c r="R51" s="95" t="s">
        <v>253</v>
      </c>
      <c r="S51" s="18" t="s">
        <v>248</v>
      </c>
      <c r="T51" s="731" t="s">
        <v>1693</v>
      </c>
      <c r="U51" s="728" t="s">
        <v>1690</v>
      </c>
      <c r="V51" s="95"/>
      <c r="W51" s="13" t="s">
        <v>245</v>
      </c>
      <c r="X51" s="979" t="s">
        <v>246</v>
      </c>
      <c r="Y51" s="232" t="s">
        <v>21</v>
      </c>
      <c r="Z51" s="738" t="s">
        <v>65</v>
      </c>
      <c r="AA51" s="742" t="s">
        <v>1387</v>
      </c>
      <c r="AB51" s="742" t="s">
        <v>1396</v>
      </c>
      <c r="AC51" s="737" t="s">
        <v>18</v>
      </c>
      <c r="AD51" s="139" t="str">
        <f t="shared" si="12"/>
        <v>710_63_1000_5_231_10_ -</v>
      </c>
      <c r="AE51" s="152" t="str">
        <f t="shared" si="13"/>
        <v>710_63_1000_5_231_10  Großkabelschacht +3XK465, Schachtausbau</v>
      </c>
    </row>
    <row r="52" spans="1:31" s="231" customFormat="1" ht="12.5" x14ac:dyDescent="0.25">
      <c r="A52" s="31">
        <v>710</v>
      </c>
      <c r="B52" s="13">
        <v>63</v>
      </c>
      <c r="C52" s="14" t="s">
        <v>23</v>
      </c>
      <c r="D52" s="13">
        <v>5</v>
      </c>
      <c r="E52" s="140" t="s">
        <v>694</v>
      </c>
      <c r="F52" s="140" t="s">
        <v>108</v>
      </c>
      <c r="G52" s="972" t="s">
        <v>204</v>
      </c>
      <c r="H52" s="101">
        <v>44286</v>
      </c>
      <c r="I52" s="901" t="s">
        <v>1557</v>
      </c>
      <c r="J52" s="998" t="s">
        <v>583</v>
      </c>
      <c r="K52" s="999" t="s">
        <v>71</v>
      </c>
      <c r="L52" s="999" t="s">
        <v>583</v>
      </c>
      <c r="M52" s="135">
        <v>44615</v>
      </c>
      <c r="N52" s="95"/>
      <c r="O52" s="979"/>
      <c r="P52" s="509" t="s">
        <v>101</v>
      </c>
      <c r="Q52" s="14" t="s">
        <v>102</v>
      </c>
      <c r="R52" s="95" t="s">
        <v>253</v>
      </c>
      <c r="S52" s="18" t="s">
        <v>248</v>
      </c>
      <c r="T52" s="731" t="s">
        <v>1693</v>
      </c>
      <c r="U52" s="728" t="s">
        <v>1691</v>
      </c>
      <c r="V52" s="95"/>
      <c r="W52" s="13" t="s">
        <v>245</v>
      </c>
      <c r="X52" s="979" t="s">
        <v>246</v>
      </c>
      <c r="Y52" s="232" t="s">
        <v>21</v>
      </c>
      <c r="Z52" s="738" t="s">
        <v>65</v>
      </c>
      <c r="AA52" s="742" t="s">
        <v>1387</v>
      </c>
      <c r="AB52" s="742" t="s">
        <v>1397</v>
      </c>
      <c r="AC52" s="737" t="s">
        <v>18</v>
      </c>
      <c r="AD52" s="139" t="str">
        <f t="shared" si="12"/>
        <v>710_63_1000_5_231_11_ -</v>
      </c>
      <c r="AE52" s="152" t="str">
        <f t="shared" si="13"/>
        <v>710_63_1000_5_231_11  Großkabelschacht +3XK466, Schachtausbau</v>
      </c>
    </row>
    <row r="53" spans="1:31" s="231" customFormat="1" ht="12.5" x14ac:dyDescent="0.25">
      <c r="A53" s="31">
        <v>710</v>
      </c>
      <c r="B53" s="13">
        <v>63</v>
      </c>
      <c r="C53" s="14" t="s">
        <v>23</v>
      </c>
      <c r="D53" s="13">
        <v>5</v>
      </c>
      <c r="E53" s="140" t="s">
        <v>694</v>
      </c>
      <c r="F53" s="140" t="s">
        <v>109</v>
      </c>
      <c r="G53" s="972" t="s">
        <v>204</v>
      </c>
      <c r="H53" s="101">
        <v>44286</v>
      </c>
      <c r="I53" s="901" t="s">
        <v>1557</v>
      </c>
      <c r="J53" s="998" t="s">
        <v>583</v>
      </c>
      <c r="K53" s="999" t="s">
        <v>71</v>
      </c>
      <c r="L53" s="999" t="s">
        <v>583</v>
      </c>
      <c r="M53" s="135">
        <v>44615</v>
      </c>
      <c r="N53" s="95"/>
      <c r="O53" s="979"/>
      <c r="P53" s="509" t="s">
        <v>101</v>
      </c>
      <c r="Q53" s="14" t="s">
        <v>102</v>
      </c>
      <c r="R53" s="95" t="s">
        <v>253</v>
      </c>
      <c r="S53" s="18" t="s">
        <v>248</v>
      </c>
      <c r="T53" s="731" t="s">
        <v>1693</v>
      </c>
      <c r="U53" s="728" t="s">
        <v>1692</v>
      </c>
      <c r="V53" s="95"/>
      <c r="W53" s="13" t="s">
        <v>245</v>
      </c>
      <c r="X53" s="979" t="s">
        <v>246</v>
      </c>
      <c r="Y53" s="232" t="s">
        <v>21</v>
      </c>
      <c r="Z53" s="738" t="s">
        <v>65</v>
      </c>
      <c r="AA53" s="742" t="s">
        <v>1387</v>
      </c>
      <c r="AB53" s="742" t="s">
        <v>1398</v>
      </c>
      <c r="AC53" s="737" t="s">
        <v>18</v>
      </c>
      <c r="AD53" s="139" t="str">
        <f t="shared" si="12"/>
        <v>710_63_1000_5_231_12_ -</v>
      </c>
      <c r="AE53" s="152" t="str">
        <f t="shared" si="13"/>
        <v>710_63_1000_5_231_12  Großkabelschacht +3XK469, Schachtausbau</v>
      </c>
    </row>
    <row r="54" spans="1:31" s="231" customFormat="1" ht="12.5" x14ac:dyDescent="0.25">
      <c r="A54" s="31"/>
      <c r="B54" s="13"/>
      <c r="C54" s="14"/>
      <c r="D54" s="13"/>
      <c r="E54" s="140"/>
      <c r="F54" s="140"/>
      <c r="G54" s="972"/>
      <c r="H54" s="509"/>
      <c r="I54" s="972"/>
      <c r="J54" s="998"/>
      <c r="K54" s="999"/>
      <c r="L54" s="999"/>
      <c r="M54" s="95"/>
      <c r="N54" s="95"/>
      <c r="O54" s="979"/>
      <c r="P54" s="509"/>
      <c r="Q54" s="14"/>
      <c r="R54" s="95"/>
      <c r="S54" s="91"/>
      <c r="T54" s="95"/>
      <c r="U54" s="95"/>
      <c r="V54" s="95"/>
      <c r="W54" s="13"/>
      <c r="X54" s="979"/>
      <c r="Y54" s="31"/>
      <c r="Z54" s="14"/>
      <c r="AA54" s="741"/>
      <c r="AB54" s="741"/>
      <c r="AC54" s="140"/>
      <c r="AD54" s="139"/>
      <c r="AE54" s="152"/>
    </row>
    <row r="55" spans="1:31" s="231" customFormat="1" ht="12.5" x14ac:dyDescent="0.25">
      <c r="A55" s="31">
        <v>710</v>
      </c>
      <c r="B55" s="13">
        <v>63</v>
      </c>
      <c r="C55" s="14" t="s">
        <v>23</v>
      </c>
      <c r="D55" s="13">
        <v>5</v>
      </c>
      <c r="E55" s="140" t="s">
        <v>694</v>
      </c>
      <c r="F55" s="140" t="s">
        <v>276</v>
      </c>
      <c r="G55" s="972" t="s">
        <v>204</v>
      </c>
      <c r="H55" s="101">
        <v>44286</v>
      </c>
      <c r="I55" s="901" t="s">
        <v>1557</v>
      </c>
      <c r="J55" s="998" t="s">
        <v>583</v>
      </c>
      <c r="K55" s="999" t="s">
        <v>71</v>
      </c>
      <c r="L55" s="999" t="s">
        <v>583</v>
      </c>
      <c r="M55" s="135">
        <v>44615</v>
      </c>
      <c r="N55" s="95"/>
      <c r="O55" s="979"/>
      <c r="P55" s="509" t="s">
        <v>101</v>
      </c>
      <c r="Q55" s="14" t="s">
        <v>102</v>
      </c>
      <c r="R55" s="95" t="s">
        <v>253</v>
      </c>
      <c r="S55" s="18" t="s">
        <v>248</v>
      </c>
      <c r="T55" s="731" t="s">
        <v>1707</v>
      </c>
      <c r="U55" s="95" t="s">
        <v>1694</v>
      </c>
      <c r="V55" s="95"/>
      <c r="W55" s="13" t="s">
        <v>245</v>
      </c>
      <c r="X55" s="979" t="s">
        <v>246</v>
      </c>
      <c r="Y55" s="232" t="s">
        <v>21</v>
      </c>
      <c r="Z55" s="14" t="s">
        <v>65</v>
      </c>
      <c r="AA55" s="742" t="s">
        <v>1379</v>
      </c>
      <c r="AB55" s="741"/>
      <c r="AC55" s="140" t="s">
        <v>34</v>
      </c>
      <c r="AD55" s="139" t="str">
        <f t="shared" ref="AD55:AD71" si="14">IF(A55="","",A55&amp;"_"&amp;B55&amp;"_"&amp;C55&amp;"_"&amp;D55&amp;"_"&amp;E55&amp;"_"&amp;F55&amp;"_"&amp;G55)</f>
        <v>710_63_1000_5_231_13_ -</v>
      </c>
      <c r="AE55" s="152" t="str">
        <f t="shared" ref="AE55:AE71" si="15">IF(A55="","",A55&amp;"_"&amp;B55&amp;"_"&amp;C55&amp;"_"&amp;D55&amp;"_"&amp;E55&amp;"_"&amp;F55&amp;"  "&amp;U55)</f>
        <v>710_63_1000_5_231_13  Großkabelschacht +9XK45, Schachtausbau</v>
      </c>
    </row>
    <row r="56" spans="1:31" s="231" customFormat="1" ht="12.5" x14ac:dyDescent="0.25">
      <c r="A56" s="31">
        <v>710</v>
      </c>
      <c r="B56" s="13">
        <v>63</v>
      </c>
      <c r="C56" s="14" t="s">
        <v>23</v>
      </c>
      <c r="D56" s="13">
        <v>5</v>
      </c>
      <c r="E56" s="140" t="s">
        <v>694</v>
      </c>
      <c r="F56" s="140" t="s">
        <v>280</v>
      </c>
      <c r="G56" s="972" t="s">
        <v>204</v>
      </c>
      <c r="H56" s="101">
        <v>44286</v>
      </c>
      <c r="I56" s="901" t="s">
        <v>1557</v>
      </c>
      <c r="J56" s="998" t="s">
        <v>583</v>
      </c>
      <c r="K56" s="999" t="s">
        <v>71</v>
      </c>
      <c r="L56" s="999" t="s">
        <v>583</v>
      </c>
      <c r="M56" s="135">
        <v>44615</v>
      </c>
      <c r="N56" s="95"/>
      <c r="O56" s="979"/>
      <c r="P56" s="509" t="s">
        <v>101</v>
      </c>
      <c r="Q56" s="14" t="s">
        <v>102</v>
      </c>
      <c r="R56" s="95" t="s">
        <v>253</v>
      </c>
      <c r="S56" s="18" t="s">
        <v>248</v>
      </c>
      <c r="T56" s="731" t="s">
        <v>1707</v>
      </c>
      <c r="U56" s="95" t="s">
        <v>1695</v>
      </c>
      <c r="V56" s="95"/>
      <c r="W56" s="13" t="s">
        <v>245</v>
      </c>
      <c r="X56" s="979" t="s">
        <v>246</v>
      </c>
      <c r="Y56" s="232" t="s">
        <v>21</v>
      </c>
      <c r="Z56" s="14" t="s">
        <v>65</v>
      </c>
      <c r="AA56" s="742" t="s">
        <v>1379</v>
      </c>
      <c r="AB56" s="741"/>
      <c r="AC56" s="140" t="s">
        <v>34</v>
      </c>
      <c r="AD56" s="139" t="str">
        <f t="shared" si="14"/>
        <v>710_63_1000_5_231_14_ -</v>
      </c>
      <c r="AE56" s="152" t="str">
        <f t="shared" si="15"/>
        <v>710_63_1000_5_231_14  Großkabelschacht +9XK46, Schachtausbau</v>
      </c>
    </row>
    <row r="57" spans="1:31" s="231" customFormat="1" ht="12.5" x14ac:dyDescent="0.25">
      <c r="A57" s="31">
        <v>710</v>
      </c>
      <c r="B57" s="13">
        <v>63</v>
      </c>
      <c r="C57" s="14" t="s">
        <v>23</v>
      </c>
      <c r="D57" s="13">
        <v>5</v>
      </c>
      <c r="E57" s="140" t="s">
        <v>694</v>
      </c>
      <c r="F57" s="140" t="s">
        <v>281</v>
      </c>
      <c r="G57" s="972" t="s">
        <v>204</v>
      </c>
      <c r="H57" s="101">
        <v>44286</v>
      </c>
      <c r="I57" s="901" t="s">
        <v>1557</v>
      </c>
      <c r="J57" s="998" t="s">
        <v>583</v>
      </c>
      <c r="K57" s="999" t="s">
        <v>71</v>
      </c>
      <c r="L57" s="999" t="s">
        <v>583</v>
      </c>
      <c r="M57" s="135">
        <v>44615</v>
      </c>
      <c r="N57" s="95"/>
      <c r="O57" s="979"/>
      <c r="P57" s="509" t="s">
        <v>101</v>
      </c>
      <c r="Q57" s="14" t="s">
        <v>102</v>
      </c>
      <c r="R57" s="95" t="s">
        <v>253</v>
      </c>
      <c r="S57" s="18" t="s">
        <v>248</v>
      </c>
      <c r="T57" s="731" t="s">
        <v>1707</v>
      </c>
      <c r="U57" s="95" t="s">
        <v>1696</v>
      </c>
      <c r="V57" s="95"/>
      <c r="W57" s="13" t="s">
        <v>245</v>
      </c>
      <c r="X57" s="979" t="s">
        <v>246</v>
      </c>
      <c r="Y57" s="232" t="s">
        <v>21</v>
      </c>
      <c r="Z57" s="14" t="s">
        <v>65</v>
      </c>
      <c r="AA57" s="742" t="s">
        <v>1379</v>
      </c>
      <c r="AB57" s="741"/>
      <c r="AC57" s="140" t="s">
        <v>34</v>
      </c>
      <c r="AD57" s="139" t="str">
        <f t="shared" si="14"/>
        <v>710_63_1000_5_231_15_ -</v>
      </c>
      <c r="AE57" s="152" t="str">
        <f t="shared" si="15"/>
        <v>710_63_1000_5_231_15  Großkabelschacht +9XK52, Schachtausbau</v>
      </c>
    </row>
    <row r="58" spans="1:31" s="231" customFormat="1" ht="12.5" x14ac:dyDescent="0.25">
      <c r="A58" s="31">
        <v>710</v>
      </c>
      <c r="B58" s="13">
        <v>63</v>
      </c>
      <c r="C58" s="14" t="s">
        <v>23</v>
      </c>
      <c r="D58" s="13">
        <v>5</v>
      </c>
      <c r="E58" s="140" t="s">
        <v>694</v>
      </c>
      <c r="F58" s="140" t="s">
        <v>282</v>
      </c>
      <c r="G58" s="972" t="s">
        <v>204</v>
      </c>
      <c r="H58" s="101">
        <v>44286</v>
      </c>
      <c r="I58" s="901" t="s">
        <v>1557</v>
      </c>
      <c r="J58" s="998" t="s">
        <v>583</v>
      </c>
      <c r="K58" s="999" t="s">
        <v>71</v>
      </c>
      <c r="L58" s="999" t="s">
        <v>583</v>
      </c>
      <c r="M58" s="135">
        <v>44615</v>
      </c>
      <c r="N58" s="95"/>
      <c r="O58" s="979"/>
      <c r="P58" s="509" t="s">
        <v>101</v>
      </c>
      <c r="Q58" s="14" t="s">
        <v>102</v>
      </c>
      <c r="R58" s="95" t="s">
        <v>253</v>
      </c>
      <c r="S58" s="18" t="s">
        <v>248</v>
      </c>
      <c r="T58" s="731" t="s">
        <v>1707</v>
      </c>
      <c r="U58" s="95" t="s">
        <v>1697</v>
      </c>
      <c r="V58" s="95"/>
      <c r="W58" s="13" t="s">
        <v>245</v>
      </c>
      <c r="X58" s="979" t="s">
        <v>246</v>
      </c>
      <c r="Y58" s="232" t="s">
        <v>21</v>
      </c>
      <c r="Z58" s="14" t="s">
        <v>65</v>
      </c>
      <c r="AA58" s="742" t="s">
        <v>1379</v>
      </c>
      <c r="AB58" s="741"/>
      <c r="AC58" s="140" t="s">
        <v>34</v>
      </c>
      <c r="AD58" s="139" t="str">
        <f t="shared" si="14"/>
        <v>710_63_1000_5_231_16_ -</v>
      </c>
      <c r="AE58" s="152" t="str">
        <f t="shared" si="15"/>
        <v>710_63_1000_5_231_16  Großkabelschacht +9XK53, Schachtausbau</v>
      </c>
    </row>
    <row r="59" spans="1:31" s="231" customFormat="1" ht="12.5" x14ac:dyDescent="0.25">
      <c r="A59" s="31">
        <v>710</v>
      </c>
      <c r="B59" s="13">
        <v>63</v>
      </c>
      <c r="C59" s="14" t="s">
        <v>23</v>
      </c>
      <c r="D59" s="13">
        <v>5</v>
      </c>
      <c r="E59" s="140" t="s">
        <v>694</v>
      </c>
      <c r="F59" s="140" t="s">
        <v>283</v>
      </c>
      <c r="G59" s="972" t="s">
        <v>204</v>
      </c>
      <c r="H59" s="101">
        <v>44286</v>
      </c>
      <c r="I59" s="901" t="s">
        <v>1557</v>
      </c>
      <c r="J59" s="998" t="s">
        <v>583</v>
      </c>
      <c r="K59" s="999" t="s">
        <v>71</v>
      </c>
      <c r="L59" s="999" t="s">
        <v>583</v>
      </c>
      <c r="M59" s="135">
        <v>44615</v>
      </c>
      <c r="N59" s="95"/>
      <c r="O59" s="979"/>
      <c r="P59" s="509" t="s">
        <v>101</v>
      </c>
      <c r="Q59" s="14" t="s">
        <v>102</v>
      </c>
      <c r="R59" s="95" t="s">
        <v>253</v>
      </c>
      <c r="S59" s="18" t="s">
        <v>248</v>
      </c>
      <c r="T59" s="731" t="s">
        <v>1707</v>
      </c>
      <c r="U59" s="95" t="s">
        <v>1698</v>
      </c>
      <c r="V59" s="95"/>
      <c r="W59" s="13" t="s">
        <v>245</v>
      </c>
      <c r="X59" s="979" t="s">
        <v>246</v>
      </c>
      <c r="Y59" s="232" t="s">
        <v>21</v>
      </c>
      <c r="Z59" s="14" t="s">
        <v>65</v>
      </c>
      <c r="AA59" s="742" t="s">
        <v>1379</v>
      </c>
      <c r="AB59" s="741"/>
      <c r="AC59" s="140" t="s">
        <v>34</v>
      </c>
      <c r="AD59" s="139" t="str">
        <f t="shared" si="14"/>
        <v>710_63_1000_5_231_17_ -</v>
      </c>
      <c r="AE59" s="152" t="str">
        <f t="shared" si="15"/>
        <v>710_63_1000_5_231_17  Großkabelschacht +9XK54, Schachtausbau</v>
      </c>
    </row>
    <row r="60" spans="1:31" s="231" customFormat="1" ht="12.5" x14ac:dyDescent="0.25">
      <c r="A60" s="31">
        <v>710</v>
      </c>
      <c r="B60" s="13">
        <v>63</v>
      </c>
      <c r="C60" s="14" t="s">
        <v>23</v>
      </c>
      <c r="D60" s="13">
        <v>5</v>
      </c>
      <c r="E60" s="140" t="s">
        <v>694</v>
      </c>
      <c r="F60" s="140" t="s">
        <v>284</v>
      </c>
      <c r="G60" s="972" t="s">
        <v>204</v>
      </c>
      <c r="H60" s="101">
        <v>44286</v>
      </c>
      <c r="I60" s="901" t="s">
        <v>1557</v>
      </c>
      <c r="J60" s="998" t="s">
        <v>583</v>
      </c>
      <c r="K60" s="999" t="s">
        <v>71</v>
      </c>
      <c r="L60" s="999" t="s">
        <v>583</v>
      </c>
      <c r="M60" s="135">
        <v>44615</v>
      </c>
      <c r="N60" s="95"/>
      <c r="O60" s="979"/>
      <c r="P60" s="509" t="s">
        <v>101</v>
      </c>
      <c r="Q60" s="14" t="s">
        <v>102</v>
      </c>
      <c r="R60" s="95" t="s">
        <v>253</v>
      </c>
      <c r="S60" s="18" t="s">
        <v>248</v>
      </c>
      <c r="T60" s="731" t="s">
        <v>1707</v>
      </c>
      <c r="U60" s="95" t="s">
        <v>1699</v>
      </c>
      <c r="V60" s="95"/>
      <c r="W60" s="13" t="s">
        <v>245</v>
      </c>
      <c r="X60" s="979" t="s">
        <v>246</v>
      </c>
      <c r="Y60" s="232" t="s">
        <v>21</v>
      </c>
      <c r="Z60" s="14" t="s">
        <v>65</v>
      </c>
      <c r="AA60" s="742" t="s">
        <v>1379</v>
      </c>
      <c r="AB60" s="741"/>
      <c r="AC60" s="140" t="s">
        <v>34</v>
      </c>
      <c r="AD60" s="139" t="str">
        <f t="shared" si="14"/>
        <v>710_63_1000_5_231_18_ -</v>
      </c>
      <c r="AE60" s="152" t="str">
        <f t="shared" si="15"/>
        <v>710_63_1000_5_231_18  Großkabelschacht +9XK56, Schachtausbau</v>
      </c>
    </row>
    <row r="61" spans="1:31" s="231" customFormat="1" ht="12.5" x14ac:dyDescent="0.25">
      <c r="A61" s="31">
        <v>710</v>
      </c>
      <c r="B61" s="13">
        <v>63</v>
      </c>
      <c r="C61" s="14" t="s">
        <v>23</v>
      </c>
      <c r="D61" s="13">
        <v>5</v>
      </c>
      <c r="E61" s="140" t="s">
        <v>694</v>
      </c>
      <c r="F61" s="140" t="s">
        <v>285</v>
      </c>
      <c r="G61" s="972" t="s">
        <v>204</v>
      </c>
      <c r="H61" s="101">
        <v>44286</v>
      </c>
      <c r="I61" s="901" t="s">
        <v>1557</v>
      </c>
      <c r="J61" s="998" t="s">
        <v>583</v>
      </c>
      <c r="K61" s="999" t="s">
        <v>71</v>
      </c>
      <c r="L61" s="999" t="s">
        <v>583</v>
      </c>
      <c r="M61" s="135">
        <v>44615</v>
      </c>
      <c r="N61" s="95"/>
      <c r="O61" s="979"/>
      <c r="P61" s="509" t="s">
        <v>101</v>
      </c>
      <c r="Q61" s="14" t="s">
        <v>102</v>
      </c>
      <c r="R61" s="95" t="s">
        <v>253</v>
      </c>
      <c r="S61" s="18" t="s">
        <v>248</v>
      </c>
      <c r="T61" s="731" t="s">
        <v>1707</v>
      </c>
      <c r="U61" s="95" t="s">
        <v>1700</v>
      </c>
      <c r="V61" s="95"/>
      <c r="W61" s="13" t="s">
        <v>245</v>
      </c>
      <c r="X61" s="979" t="s">
        <v>246</v>
      </c>
      <c r="Y61" s="232" t="s">
        <v>21</v>
      </c>
      <c r="Z61" s="14" t="s">
        <v>65</v>
      </c>
      <c r="AA61" s="742" t="s">
        <v>1379</v>
      </c>
      <c r="AB61" s="741"/>
      <c r="AC61" s="140" t="s">
        <v>34</v>
      </c>
      <c r="AD61" s="139" t="str">
        <f t="shared" si="14"/>
        <v>710_63_1000_5_231_19_ -</v>
      </c>
      <c r="AE61" s="152" t="str">
        <f t="shared" si="15"/>
        <v>710_63_1000_5_231_19  Großkabelschacht +3XK477, Schachtausbau</v>
      </c>
    </row>
    <row r="62" spans="1:31" s="231" customFormat="1" ht="12.5" x14ac:dyDescent="0.25">
      <c r="A62" s="31">
        <v>710</v>
      </c>
      <c r="B62" s="13">
        <v>63</v>
      </c>
      <c r="C62" s="14" t="s">
        <v>23</v>
      </c>
      <c r="D62" s="13">
        <v>5</v>
      </c>
      <c r="E62" s="140" t="s">
        <v>694</v>
      </c>
      <c r="F62" s="140" t="s">
        <v>371</v>
      </c>
      <c r="G62" s="972" t="s">
        <v>204</v>
      </c>
      <c r="H62" s="101">
        <v>44286</v>
      </c>
      <c r="I62" s="901" t="s">
        <v>1557</v>
      </c>
      <c r="J62" s="998" t="s">
        <v>583</v>
      </c>
      <c r="K62" s="999" t="s">
        <v>71</v>
      </c>
      <c r="L62" s="999" t="s">
        <v>583</v>
      </c>
      <c r="M62" s="135">
        <v>44615</v>
      </c>
      <c r="N62" s="95"/>
      <c r="O62" s="979"/>
      <c r="P62" s="509" t="s">
        <v>101</v>
      </c>
      <c r="Q62" s="14" t="s">
        <v>102</v>
      </c>
      <c r="R62" s="95" t="s">
        <v>253</v>
      </c>
      <c r="S62" s="18" t="s">
        <v>248</v>
      </c>
      <c r="T62" s="731" t="s">
        <v>1707</v>
      </c>
      <c r="U62" s="95" t="s">
        <v>1701</v>
      </c>
      <c r="V62" s="95"/>
      <c r="W62" s="13" t="s">
        <v>245</v>
      </c>
      <c r="X62" s="979" t="s">
        <v>246</v>
      </c>
      <c r="Y62" s="232" t="s">
        <v>21</v>
      </c>
      <c r="Z62" s="14" t="s">
        <v>65</v>
      </c>
      <c r="AA62" s="742" t="s">
        <v>1379</v>
      </c>
      <c r="AB62" s="741"/>
      <c r="AC62" s="140" t="s">
        <v>34</v>
      </c>
      <c r="AD62" s="139" t="str">
        <f t="shared" si="14"/>
        <v>710_63_1000_5_231_20_ -</v>
      </c>
      <c r="AE62" s="152" t="str">
        <f t="shared" si="15"/>
        <v>710_63_1000_5_231_20  Großkabelschacht +9XK57, Schachtausbau</v>
      </c>
    </row>
    <row r="63" spans="1:31" s="231" customFormat="1" ht="12.5" x14ac:dyDescent="0.25">
      <c r="A63" s="31">
        <v>710</v>
      </c>
      <c r="B63" s="13">
        <v>63</v>
      </c>
      <c r="C63" s="14" t="s">
        <v>23</v>
      </c>
      <c r="D63" s="13">
        <v>5</v>
      </c>
      <c r="E63" s="140" t="s">
        <v>694</v>
      </c>
      <c r="F63" s="140" t="s">
        <v>406</v>
      </c>
      <c r="G63" s="972" t="s">
        <v>204</v>
      </c>
      <c r="H63" s="101">
        <v>44286</v>
      </c>
      <c r="I63" s="901" t="s">
        <v>1557</v>
      </c>
      <c r="J63" s="998" t="s">
        <v>583</v>
      </c>
      <c r="K63" s="999" t="s">
        <v>71</v>
      </c>
      <c r="L63" s="999" t="s">
        <v>583</v>
      </c>
      <c r="M63" s="135">
        <v>44615</v>
      </c>
      <c r="N63" s="95"/>
      <c r="O63" s="979"/>
      <c r="P63" s="509" t="s">
        <v>101</v>
      </c>
      <c r="Q63" s="14" t="s">
        <v>102</v>
      </c>
      <c r="R63" s="95" t="s">
        <v>253</v>
      </c>
      <c r="S63" s="18" t="s">
        <v>248</v>
      </c>
      <c r="T63" s="731" t="s">
        <v>1707</v>
      </c>
      <c r="U63" s="95" t="s">
        <v>1702</v>
      </c>
      <c r="V63" s="95"/>
      <c r="W63" s="13" t="s">
        <v>245</v>
      </c>
      <c r="X63" s="979" t="s">
        <v>246</v>
      </c>
      <c r="Y63" s="232" t="s">
        <v>21</v>
      </c>
      <c r="Z63" s="14" t="s">
        <v>65</v>
      </c>
      <c r="AA63" s="742" t="s">
        <v>1379</v>
      </c>
      <c r="AB63" s="741"/>
      <c r="AC63" s="140" t="s">
        <v>34</v>
      </c>
      <c r="AD63" s="139" t="str">
        <f t="shared" si="14"/>
        <v>710_63_1000_5_231_21_ -</v>
      </c>
      <c r="AE63" s="152" t="str">
        <f t="shared" si="15"/>
        <v>710_63_1000_5_231_21  Großkabelschacht +9XK59, Schachtausbau</v>
      </c>
    </row>
    <row r="64" spans="1:31" s="231" customFormat="1" ht="12.5" x14ac:dyDescent="0.25">
      <c r="A64" s="31">
        <v>710</v>
      </c>
      <c r="B64" s="13">
        <v>63</v>
      </c>
      <c r="C64" s="14" t="s">
        <v>23</v>
      </c>
      <c r="D64" s="13">
        <v>5</v>
      </c>
      <c r="E64" s="140" t="s">
        <v>694</v>
      </c>
      <c r="F64" s="140" t="s">
        <v>407</v>
      </c>
      <c r="G64" s="972" t="s">
        <v>204</v>
      </c>
      <c r="H64" s="101">
        <v>44286</v>
      </c>
      <c r="I64" s="901" t="s">
        <v>1557</v>
      </c>
      <c r="J64" s="998" t="s">
        <v>583</v>
      </c>
      <c r="K64" s="999" t="s">
        <v>71</v>
      </c>
      <c r="L64" s="999" t="s">
        <v>583</v>
      </c>
      <c r="M64" s="135">
        <v>44615</v>
      </c>
      <c r="N64" s="95"/>
      <c r="O64" s="979"/>
      <c r="P64" s="509" t="s">
        <v>101</v>
      </c>
      <c r="Q64" s="14" t="s">
        <v>102</v>
      </c>
      <c r="R64" s="95" t="s">
        <v>253</v>
      </c>
      <c r="S64" s="18" t="s">
        <v>248</v>
      </c>
      <c r="T64" s="731" t="s">
        <v>1707</v>
      </c>
      <c r="U64" s="95" t="s">
        <v>1703</v>
      </c>
      <c r="V64" s="95"/>
      <c r="W64" s="13" t="s">
        <v>245</v>
      </c>
      <c r="X64" s="979" t="s">
        <v>246</v>
      </c>
      <c r="Y64" s="232" t="s">
        <v>21</v>
      </c>
      <c r="Z64" s="14" t="s">
        <v>65</v>
      </c>
      <c r="AA64" s="742" t="s">
        <v>1379</v>
      </c>
      <c r="AB64" s="741"/>
      <c r="AC64" s="140" t="s">
        <v>34</v>
      </c>
      <c r="AD64" s="139" t="str">
        <f t="shared" si="14"/>
        <v>710_63_1000_5_231_22_ -</v>
      </c>
      <c r="AE64" s="152" t="str">
        <f t="shared" si="15"/>
        <v>710_63_1000_5_231_22  Großkabelschacht +9XK60, Schachtausbau</v>
      </c>
    </row>
    <row r="65" spans="1:31" s="231" customFormat="1" ht="12.5" x14ac:dyDescent="0.25">
      <c r="A65" s="31">
        <v>710</v>
      </c>
      <c r="B65" s="13">
        <v>63</v>
      </c>
      <c r="C65" s="14" t="s">
        <v>23</v>
      </c>
      <c r="D65" s="13">
        <v>5</v>
      </c>
      <c r="E65" s="140" t="s">
        <v>694</v>
      </c>
      <c r="F65" s="140" t="s">
        <v>543</v>
      </c>
      <c r="G65" s="972" t="s">
        <v>204</v>
      </c>
      <c r="H65" s="101">
        <v>44286</v>
      </c>
      <c r="I65" s="901" t="s">
        <v>1557</v>
      </c>
      <c r="J65" s="998" t="s">
        <v>583</v>
      </c>
      <c r="K65" s="999" t="s">
        <v>71</v>
      </c>
      <c r="L65" s="999" t="s">
        <v>583</v>
      </c>
      <c r="M65" s="135">
        <v>44615</v>
      </c>
      <c r="N65" s="95"/>
      <c r="O65" s="979"/>
      <c r="P65" s="509" t="s">
        <v>101</v>
      </c>
      <c r="Q65" s="14" t="s">
        <v>102</v>
      </c>
      <c r="R65" s="95" t="s">
        <v>253</v>
      </c>
      <c r="S65" s="18" t="s">
        <v>248</v>
      </c>
      <c r="T65" s="731" t="s">
        <v>1707</v>
      </c>
      <c r="U65" s="95" t="s">
        <v>1704</v>
      </c>
      <c r="V65" s="95"/>
      <c r="W65" s="13" t="s">
        <v>245</v>
      </c>
      <c r="X65" s="979" t="s">
        <v>246</v>
      </c>
      <c r="Y65" s="232" t="s">
        <v>21</v>
      </c>
      <c r="Z65" s="14" t="s">
        <v>65</v>
      </c>
      <c r="AA65" s="742" t="s">
        <v>1379</v>
      </c>
      <c r="AB65" s="741"/>
      <c r="AC65" s="140" t="s">
        <v>34</v>
      </c>
      <c r="AD65" s="139" t="str">
        <f t="shared" si="14"/>
        <v>710_63_1000_5_231_23_ -</v>
      </c>
      <c r="AE65" s="152" t="str">
        <f t="shared" si="15"/>
        <v>710_63_1000_5_231_23  Großkabelschacht +9XK61, Schachtausbau</v>
      </c>
    </row>
    <row r="66" spans="1:31" s="231" customFormat="1" ht="12.5" x14ac:dyDescent="0.25">
      <c r="A66" s="31">
        <v>710</v>
      </c>
      <c r="B66" s="13">
        <v>63</v>
      </c>
      <c r="C66" s="14" t="s">
        <v>23</v>
      </c>
      <c r="D66" s="13">
        <v>5</v>
      </c>
      <c r="E66" s="140" t="s">
        <v>694</v>
      </c>
      <c r="F66" s="140" t="s">
        <v>544</v>
      </c>
      <c r="G66" s="972" t="s">
        <v>204</v>
      </c>
      <c r="H66" s="101">
        <v>44286</v>
      </c>
      <c r="I66" s="901" t="s">
        <v>1557</v>
      </c>
      <c r="J66" s="998" t="s">
        <v>583</v>
      </c>
      <c r="K66" s="999" t="s">
        <v>71</v>
      </c>
      <c r="L66" s="999" t="s">
        <v>583</v>
      </c>
      <c r="M66" s="135">
        <v>44615</v>
      </c>
      <c r="N66" s="95"/>
      <c r="O66" s="979"/>
      <c r="P66" s="509" t="s">
        <v>101</v>
      </c>
      <c r="Q66" s="14" t="s">
        <v>102</v>
      </c>
      <c r="R66" s="95" t="s">
        <v>253</v>
      </c>
      <c r="S66" s="18" t="s">
        <v>248</v>
      </c>
      <c r="T66" s="731" t="s">
        <v>1707</v>
      </c>
      <c r="U66" s="95" t="s">
        <v>1705</v>
      </c>
      <c r="V66" s="95"/>
      <c r="W66" s="13" t="s">
        <v>245</v>
      </c>
      <c r="X66" s="979" t="s">
        <v>246</v>
      </c>
      <c r="Y66" s="232" t="s">
        <v>21</v>
      </c>
      <c r="Z66" s="14" t="s">
        <v>65</v>
      </c>
      <c r="AA66" s="742" t="s">
        <v>1379</v>
      </c>
      <c r="AB66" s="741"/>
      <c r="AC66" s="140" t="s">
        <v>34</v>
      </c>
      <c r="AD66" s="139" t="str">
        <f t="shared" si="14"/>
        <v>710_63_1000_5_231_24_ -</v>
      </c>
      <c r="AE66" s="152" t="str">
        <f t="shared" si="15"/>
        <v>710_63_1000_5_231_24  Großkabelschacht +9XK76, Schachtausbau</v>
      </c>
    </row>
    <row r="67" spans="1:31" s="231" customFormat="1" ht="12.5" x14ac:dyDescent="0.25">
      <c r="A67" s="31">
        <v>710</v>
      </c>
      <c r="B67" s="13">
        <v>63</v>
      </c>
      <c r="C67" s="14" t="s">
        <v>23</v>
      </c>
      <c r="D67" s="13">
        <v>5</v>
      </c>
      <c r="E67" s="140" t="s">
        <v>694</v>
      </c>
      <c r="F67" s="140" t="s">
        <v>696</v>
      </c>
      <c r="G67" s="972" t="s">
        <v>204</v>
      </c>
      <c r="H67" s="101">
        <v>44286</v>
      </c>
      <c r="I67" s="901" t="s">
        <v>1557</v>
      </c>
      <c r="J67" s="998" t="s">
        <v>583</v>
      </c>
      <c r="K67" s="999" t="s">
        <v>71</v>
      </c>
      <c r="L67" s="999" t="s">
        <v>583</v>
      </c>
      <c r="M67" s="135">
        <v>44615</v>
      </c>
      <c r="N67" s="95"/>
      <c r="O67" s="979"/>
      <c r="P67" s="509" t="s">
        <v>101</v>
      </c>
      <c r="Q67" s="14" t="s">
        <v>102</v>
      </c>
      <c r="R67" s="95" t="s">
        <v>253</v>
      </c>
      <c r="S67" s="18" t="s">
        <v>248</v>
      </c>
      <c r="T67" s="731" t="s">
        <v>1707</v>
      </c>
      <c r="U67" s="95" t="s">
        <v>1706</v>
      </c>
      <c r="V67" s="95"/>
      <c r="W67" s="13" t="s">
        <v>245</v>
      </c>
      <c r="X67" s="979" t="s">
        <v>246</v>
      </c>
      <c r="Y67" s="232" t="s">
        <v>21</v>
      </c>
      <c r="Z67" s="14" t="s">
        <v>65</v>
      </c>
      <c r="AA67" s="742" t="s">
        <v>1379</v>
      </c>
      <c r="AB67" s="741"/>
      <c r="AC67" s="140" t="s">
        <v>18</v>
      </c>
      <c r="AD67" s="139" t="str">
        <f t="shared" si="14"/>
        <v>710_63_1000_5_231_25_ -</v>
      </c>
      <c r="AE67" s="152" t="str">
        <f t="shared" si="15"/>
        <v>710_63_1000_5_231_25  Großkabelschacht +9XK75, Schachtausbau</v>
      </c>
    </row>
    <row r="68" spans="1:31" s="806" customFormat="1" ht="12.5" hidden="1" x14ac:dyDescent="0.25">
      <c r="A68" s="790">
        <v>710</v>
      </c>
      <c r="B68" s="791">
        <v>63</v>
      </c>
      <c r="C68" s="792" t="s">
        <v>23</v>
      </c>
      <c r="D68" s="791">
        <v>5</v>
      </c>
      <c r="E68" s="792" t="s">
        <v>694</v>
      </c>
      <c r="F68" s="792" t="s">
        <v>697</v>
      </c>
      <c r="G68" s="1018"/>
      <c r="H68" s="1019"/>
      <c r="I68" s="937" t="s">
        <v>1556</v>
      </c>
      <c r="J68" s="1020" t="s">
        <v>583</v>
      </c>
      <c r="K68" s="1021" t="s">
        <v>71</v>
      </c>
      <c r="L68" s="1021" t="s">
        <v>583</v>
      </c>
      <c r="M68" s="1022"/>
      <c r="N68" s="800"/>
      <c r="O68" s="1023"/>
      <c r="P68" s="1019" t="s">
        <v>101</v>
      </c>
      <c r="Q68" s="792" t="s">
        <v>102</v>
      </c>
      <c r="R68" s="800" t="s">
        <v>253</v>
      </c>
      <c r="S68" s="122" t="s">
        <v>248</v>
      </c>
      <c r="T68" s="800" t="s">
        <v>698</v>
      </c>
      <c r="U68" s="800" t="s">
        <v>695</v>
      </c>
      <c r="V68" s="800"/>
      <c r="W68" s="791"/>
      <c r="X68" s="1024"/>
      <c r="Y68" s="790"/>
      <c r="Z68" s="792" t="s">
        <v>65</v>
      </c>
      <c r="AA68" s="1026"/>
      <c r="AB68" s="1026"/>
      <c r="AC68" s="792"/>
      <c r="AD68" s="1027" t="str">
        <f t="shared" si="14"/>
        <v>710_63_1000_5_231_26_</v>
      </c>
      <c r="AE68" s="906" t="str">
        <f t="shared" si="15"/>
        <v>710_63_1000_5_231_26  Schachtausbau</v>
      </c>
    </row>
    <row r="69" spans="1:31" s="806" customFormat="1" ht="12.5" hidden="1" x14ac:dyDescent="0.25">
      <c r="A69" s="790">
        <v>710</v>
      </c>
      <c r="B69" s="791">
        <v>63</v>
      </c>
      <c r="C69" s="792" t="s">
        <v>23</v>
      </c>
      <c r="D69" s="791">
        <v>5</v>
      </c>
      <c r="E69" s="792" t="s">
        <v>694</v>
      </c>
      <c r="F69" s="792" t="s">
        <v>699</v>
      </c>
      <c r="G69" s="1018"/>
      <c r="H69" s="1019"/>
      <c r="I69" s="937" t="s">
        <v>1556</v>
      </c>
      <c r="J69" s="1020" t="s">
        <v>583</v>
      </c>
      <c r="K69" s="1021" t="s">
        <v>71</v>
      </c>
      <c r="L69" s="1021" t="s">
        <v>583</v>
      </c>
      <c r="M69" s="1022"/>
      <c r="N69" s="800"/>
      <c r="O69" s="1023"/>
      <c r="P69" s="1019" t="s">
        <v>101</v>
      </c>
      <c r="Q69" s="792" t="s">
        <v>102</v>
      </c>
      <c r="R69" s="800" t="s">
        <v>253</v>
      </c>
      <c r="S69" s="122" t="s">
        <v>248</v>
      </c>
      <c r="T69" s="800" t="s">
        <v>700</v>
      </c>
      <c r="U69" s="800" t="s">
        <v>695</v>
      </c>
      <c r="V69" s="800"/>
      <c r="W69" s="791"/>
      <c r="X69" s="1024"/>
      <c r="Y69" s="790"/>
      <c r="Z69" s="792" t="s">
        <v>65</v>
      </c>
      <c r="AA69" s="1026"/>
      <c r="AB69" s="1026"/>
      <c r="AC69" s="792"/>
      <c r="AD69" s="1027" t="str">
        <f t="shared" si="14"/>
        <v>710_63_1000_5_231_27_</v>
      </c>
      <c r="AE69" s="906" t="str">
        <f t="shared" si="15"/>
        <v>710_63_1000_5_231_27  Schachtausbau</v>
      </c>
    </row>
    <row r="70" spans="1:31" s="806" customFormat="1" ht="12.5" hidden="1" x14ac:dyDescent="0.25">
      <c r="A70" s="790">
        <v>710</v>
      </c>
      <c r="B70" s="791">
        <v>63</v>
      </c>
      <c r="C70" s="792" t="s">
        <v>23</v>
      </c>
      <c r="D70" s="791">
        <v>5</v>
      </c>
      <c r="E70" s="792" t="s">
        <v>694</v>
      </c>
      <c r="F70" s="792" t="s">
        <v>701</v>
      </c>
      <c r="G70" s="1018"/>
      <c r="H70" s="1019"/>
      <c r="I70" s="937" t="s">
        <v>1556</v>
      </c>
      <c r="J70" s="1020" t="s">
        <v>583</v>
      </c>
      <c r="K70" s="1021" t="s">
        <v>71</v>
      </c>
      <c r="L70" s="1021" t="s">
        <v>583</v>
      </c>
      <c r="M70" s="1022"/>
      <c r="N70" s="800"/>
      <c r="O70" s="1023"/>
      <c r="P70" s="1019" t="s">
        <v>101</v>
      </c>
      <c r="Q70" s="792" t="s">
        <v>102</v>
      </c>
      <c r="R70" s="800" t="s">
        <v>253</v>
      </c>
      <c r="S70" s="122" t="s">
        <v>248</v>
      </c>
      <c r="T70" s="800" t="s">
        <v>702</v>
      </c>
      <c r="U70" s="800" t="s">
        <v>695</v>
      </c>
      <c r="V70" s="800"/>
      <c r="W70" s="791"/>
      <c r="X70" s="1024"/>
      <c r="Y70" s="790"/>
      <c r="Z70" s="792" t="s">
        <v>65</v>
      </c>
      <c r="AA70" s="1026"/>
      <c r="AB70" s="1026"/>
      <c r="AC70" s="792"/>
      <c r="AD70" s="1027" t="str">
        <f t="shared" si="14"/>
        <v>710_63_1000_5_231_28_</v>
      </c>
      <c r="AE70" s="906" t="str">
        <f t="shared" si="15"/>
        <v>710_63_1000_5_231_28  Schachtausbau</v>
      </c>
    </row>
    <row r="71" spans="1:31" s="806" customFormat="1" ht="12.5" hidden="1" x14ac:dyDescent="0.25">
      <c r="A71" s="790">
        <v>710</v>
      </c>
      <c r="B71" s="791">
        <v>63</v>
      </c>
      <c r="C71" s="792" t="s">
        <v>23</v>
      </c>
      <c r="D71" s="791">
        <v>5</v>
      </c>
      <c r="E71" s="792" t="s">
        <v>694</v>
      </c>
      <c r="F71" s="792" t="s">
        <v>703</v>
      </c>
      <c r="G71" s="1018"/>
      <c r="H71" s="1019"/>
      <c r="I71" s="937" t="s">
        <v>1556</v>
      </c>
      <c r="J71" s="1020" t="s">
        <v>583</v>
      </c>
      <c r="K71" s="1021" t="s">
        <v>71</v>
      </c>
      <c r="L71" s="1021" t="s">
        <v>583</v>
      </c>
      <c r="M71" s="1022"/>
      <c r="N71" s="800"/>
      <c r="O71" s="1023"/>
      <c r="P71" s="1019" t="s">
        <v>101</v>
      </c>
      <c r="Q71" s="792" t="s">
        <v>102</v>
      </c>
      <c r="R71" s="800" t="s">
        <v>253</v>
      </c>
      <c r="S71" s="122" t="s">
        <v>248</v>
      </c>
      <c r="T71" s="800" t="s">
        <v>704</v>
      </c>
      <c r="U71" s="800" t="s">
        <v>695</v>
      </c>
      <c r="V71" s="800"/>
      <c r="W71" s="791"/>
      <c r="X71" s="1024"/>
      <c r="Y71" s="790"/>
      <c r="Z71" s="792" t="s">
        <v>65</v>
      </c>
      <c r="AA71" s="1026"/>
      <c r="AB71" s="1026"/>
      <c r="AC71" s="792"/>
      <c r="AD71" s="1027" t="str">
        <f t="shared" si="14"/>
        <v>710_63_1000_5_231_29_</v>
      </c>
      <c r="AE71" s="906" t="str">
        <f t="shared" si="15"/>
        <v>710_63_1000_5_231_29  Schachtausbau</v>
      </c>
    </row>
    <row r="72" spans="1:31" s="231" customFormat="1" ht="12.5" x14ac:dyDescent="0.25">
      <c r="A72" s="31"/>
      <c r="B72" s="13"/>
      <c r="C72" s="14"/>
      <c r="D72" s="13"/>
      <c r="E72" s="140"/>
      <c r="F72" s="140"/>
      <c r="G72" s="972"/>
      <c r="H72" s="509"/>
      <c r="I72" s="972"/>
      <c r="J72" s="998"/>
      <c r="K72" s="999"/>
      <c r="L72" s="999"/>
      <c r="M72" s="95"/>
      <c r="N72" s="95"/>
      <c r="O72" s="979"/>
      <c r="P72" s="509"/>
      <c r="Q72" s="14"/>
      <c r="R72" s="95"/>
      <c r="S72" s="91"/>
      <c r="T72" s="95"/>
      <c r="U72" s="95"/>
      <c r="V72" s="95"/>
      <c r="W72" s="13"/>
      <c r="X72" s="979"/>
      <c r="Y72" s="31"/>
      <c r="Z72" s="14"/>
      <c r="AA72" s="741"/>
      <c r="AB72" s="741"/>
      <c r="AC72" s="140"/>
      <c r="AD72" s="139"/>
      <c r="AE72" s="152"/>
    </row>
    <row r="73" spans="1:31" s="231" customFormat="1" ht="12.5" x14ac:dyDescent="0.25">
      <c r="A73" s="31">
        <v>710</v>
      </c>
      <c r="B73" s="13">
        <v>63</v>
      </c>
      <c r="C73" s="14" t="s">
        <v>23</v>
      </c>
      <c r="D73" s="13">
        <v>5</v>
      </c>
      <c r="E73" s="140" t="s">
        <v>705</v>
      </c>
      <c r="F73" s="140" t="s">
        <v>25</v>
      </c>
      <c r="G73" s="972" t="s">
        <v>204</v>
      </c>
      <c r="H73" s="101">
        <v>44286</v>
      </c>
      <c r="I73" s="901" t="s">
        <v>1557</v>
      </c>
      <c r="J73" s="998" t="s">
        <v>583</v>
      </c>
      <c r="K73" s="999" t="s">
        <v>817</v>
      </c>
      <c r="L73" s="999" t="s">
        <v>583</v>
      </c>
      <c r="M73" s="135">
        <v>44615</v>
      </c>
      <c r="N73" s="95"/>
      <c r="O73" s="979"/>
      <c r="P73" s="509" t="s">
        <v>101</v>
      </c>
      <c r="Q73" s="14" t="s">
        <v>102</v>
      </c>
      <c r="R73" s="95" t="s">
        <v>253</v>
      </c>
      <c r="S73" s="18" t="s">
        <v>248</v>
      </c>
      <c r="T73" s="731" t="s">
        <v>1372</v>
      </c>
      <c r="U73" s="728" t="s">
        <v>1708</v>
      </c>
      <c r="V73" s="95"/>
      <c r="W73" s="13" t="s">
        <v>245</v>
      </c>
      <c r="X73" s="979" t="s">
        <v>246</v>
      </c>
      <c r="Y73" s="232" t="s">
        <v>21</v>
      </c>
      <c r="Z73" s="738" t="s">
        <v>66</v>
      </c>
      <c r="AA73" s="742" t="s">
        <v>1385</v>
      </c>
      <c r="AB73" s="742" t="s">
        <v>1386</v>
      </c>
      <c r="AC73" s="737" t="s">
        <v>67</v>
      </c>
      <c r="AD73" s="139" t="str">
        <f t="shared" ref="AD73:AD101" si="16">IF(A73="","",A73&amp;"_"&amp;B73&amp;"_"&amp;C73&amp;"_"&amp;D73&amp;"_"&amp;E73&amp;"_"&amp;F73&amp;"_"&amp;G73)</f>
        <v>710_63_1000_5_251_01_ -</v>
      </c>
      <c r="AE73" s="152" t="str">
        <f t="shared" ref="AE73:AE101" si="17">IF(A73="","",A73&amp;"_"&amp;B73&amp;"_"&amp;C73&amp;"_"&amp;D73&amp;"_"&amp;E73&amp;"_"&amp;F73&amp;"  "&amp;U73)</f>
        <v>710_63_1000_5_251_01  TVB +1X1, GKS, südl. UW1, KSR-Ansicht</v>
      </c>
    </row>
    <row r="74" spans="1:31" s="231" customFormat="1" ht="12.5" x14ac:dyDescent="0.25">
      <c r="A74" s="31">
        <v>710</v>
      </c>
      <c r="B74" s="13">
        <v>63</v>
      </c>
      <c r="C74" s="14" t="s">
        <v>23</v>
      </c>
      <c r="D74" s="13">
        <v>5</v>
      </c>
      <c r="E74" s="140" t="s">
        <v>705</v>
      </c>
      <c r="F74" s="140" t="s">
        <v>29</v>
      </c>
      <c r="G74" s="972" t="s">
        <v>204</v>
      </c>
      <c r="H74" s="101">
        <v>44286</v>
      </c>
      <c r="I74" s="901" t="s">
        <v>1557</v>
      </c>
      <c r="J74" s="998" t="s">
        <v>583</v>
      </c>
      <c r="K74" s="999" t="s">
        <v>817</v>
      </c>
      <c r="L74" s="999" t="s">
        <v>583</v>
      </c>
      <c r="M74" s="135">
        <v>44615</v>
      </c>
      <c r="N74" s="95"/>
      <c r="O74" s="979"/>
      <c r="P74" s="509" t="s">
        <v>101</v>
      </c>
      <c r="Q74" s="14" t="s">
        <v>102</v>
      </c>
      <c r="R74" s="95" t="s">
        <v>253</v>
      </c>
      <c r="S74" s="18" t="s">
        <v>248</v>
      </c>
      <c r="T74" s="731" t="s">
        <v>1373</v>
      </c>
      <c r="U74" s="728" t="s">
        <v>1709</v>
      </c>
      <c r="V74" s="95"/>
      <c r="W74" s="13" t="s">
        <v>245</v>
      </c>
      <c r="X74" s="979" t="s">
        <v>246</v>
      </c>
      <c r="Y74" s="232" t="s">
        <v>21</v>
      </c>
      <c r="Z74" s="738" t="s">
        <v>66</v>
      </c>
      <c r="AA74" s="742" t="s">
        <v>1387</v>
      </c>
      <c r="AB74" s="742" t="s">
        <v>1388</v>
      </c>
      <c r="AC74" s="737" t="s">
        <v>67</v>
      </c>
      <c r="AD74" s="139" t="str">
        <f t="shared" si="16"/>
        <v>710_63_1000_5_251_02_ -</v>
      </c>
      <c r="AE74" s="152" t="str">
        <f t="shared" si="17"/>
        <v>710_63_1000_5_251_02  TVB +3X1, GKS, südwestl. UW2, KSR-Ansicht</v>
      </c>
    </row>
    <row r="75" spans="1:31" s="231" customFormat="1" ht="12.5" x14ac:dyDescent="0.25">
      <c r="A75" s="31">
        <v>710</v>
      </c>
      <c r="B75" s="13">
        <v>63</v>
      </c>
      <c r="C75" s="14" t="s">
        <v>23</v>
      </c>
      <c r="D75" s="13">
        <v>5</v>
      </c>
      <c r="E75" s="140" t="s">
        <v>705</v>
      </c>
      <c r="F75" s="140" t="s">
        <v>31</v>
      </c>
      <c r="G75" s="972" t="s">
        <v>204</v>
      </c>
      <c r="H75" s="101">
        <v>44286</v>
      </c>
      <c r="I75" s="901" t="s">
        <v>1557</v>
      </c>
      <c r="J75" s="998" t="s">
        <v>583</v>
      </c>
      <c r="K75" s="999" t="s">
        <v>817</v>
      </c>
      <c r="L75" s="999" t="s">
        <v>583</v>
      </c>
      <c r="M75" s="135">
        <v>44615</v>
      </c>
      <c r="N75" s="95"/>
      <c r="O75" s="979"/>
      <c r="P75" s="509" t="s">
        <v>101</v>
      </c>
      <c r="Q75" s="14" t="s">
        <v>102</v>
      </c>
      <c r="R75" s="95" t="s">
        <v>253</v>
      </c>
      <c r="S75" s="18" t="s">
        <v>248</v>
      </c>
      <c r="T75" s="731" t="s">
        <v>1373</v>
      </c>
      <c r="U75" s="728" t="s">
        <v>1710</v>
      </c>
      <c r="V75" s="95"/>
      <c r="W75" s="13" t="s">
        <v>245</v>
      </c>
      <c r="X75" s="979" t="s">
        <v>246</v>
      </c>
      <c r="Y75" s="232" t="s">
        <v>21</v>
      </c>
      <c r="Z75" s="738" t="s">
        <v>66</v>
      </c>
      <c r="AA75" s="742" t="s">
        <v>1387</v>
      </c>
      <c r="AB75" s="742" t="s">
        <v>1389</v>
      </c>
      <c r="AC75" s="737" t="s">
        <v>67</v>
      </c>
      <c r="AD75" s="139" t="str">
        <f t="shared" si="16"/>
        <v>710_63_1000_5_251_03_ -</v>
      </c>
      <c r="AE75" s="152" t="str">
        <f t="shared" si="17"/>
        <v>710_63_1000_5_251_03  TVB +3X1, GKS, östl. Startschacht, KSR-Ansicht</v>
      </c>
    </row>
    <row r="76" spans="1:31" s="231" customFormat="1" ht="12.5" x14ac:dyDescent="0.25">
      <c r="A76" s="31">
        <v>710</v>
      </c>
      <c r="B76" s="13">
        <v>63</v>
      </c>
      <c r="C76" s="14" t="s">
        <v>23</v>
      </c>
      <c r="D76" s="13">
        <v>5</v>
      </c>
      <c r="E76" s="140" t="s">
        <v>705</v>
      </c>
      <c r="F76" s="140" t="s">
        <v>33</v>
      </c>
      <c r="G76" s="972" t="s">
        <v>204</v>
      </c>
      <c r="H76" s="101">
        <v>44286</v>
      </c>
      <c r="I76" s="901" t="s">
        <v>1557</v>
      </c>
      <c r="J76" s="998" t="s">
        <v>583</v>
      </c>
      <c r="K76" s="999" t="s">
        <v>817</v>
      </c>
      <c r="L76" s="999" t="s">
        <v>583</v>
      </c>
      <c r="M76" s="135">
        <v>44615</v>
      </c>
      <c r="N76" s="95"/>
      <c r="O76" s="979"/>
      <c r="P76" s="509" t="s">
        <v>101</v>
      </c>
      <c r="Q76" s="14" t="s">
        <v>102</v>
      </c>
      <c r="R76" s="95" t="s">
        <v>253</v>
      </c>
      <c r="S76" s="18" t="s">
        <v>248</v>
      </c>
      <c r="T76" s="731" t="s">
        <v>1373</v>
      </c>
      <c r="U76" s="728" t="s">
        <v>1711</v>
      </c>
      <c r="V76" s="95"/>
      <c r="W76" s="13" t="s">
        <v>245</v>
      </c>
      <c r="X76" s="979" t="s">
        <v>246</v>
      </c>
      <c r="Y76" s="232" t="s">
        <v>21</v>
      </c>
      <c r="Z76" s="738" t="s">
        <v>66</v>
      </c>
      <c r="AA76" s="742" t="s">
        <v>1387</v>
      </c>
      <c r="AB76" s="742" t="s">
        <v>1390</v>
      </c>
      <c r="AC76" s="737" t="s">
        <v>67</v>
      </c>
      <c r="AD76" s="139" t="str">
        <f t="shared" si="16"/>
        <v>710_63_1000_5_251_04_ -</v>
      </c>
      <c r="AE76" s="152" t="str">
        <f t="shared" si="17"/>
        <v>710_63_1000_5_251_04  TVB +3X1, GKS, westl. Startschacht, KSR-Ansicht</v>
      </c>
    </row>
    <row r="77" spans="1:31" s="231" customFormat="1" ht="12.5" x14ac:dyDescent="0.25">
      <c r="A77" s="31">
        <v>710</v>
      </c>
      <c r="B77" s="13">
        <v>63</v>
      </c>
      <c r="C77" s="14" t="s">
        <v>23</v>
      </c>
      <c r="D77" s="13">
        <v>5</v>
      </c>
      <c r="E77" s="140" t="s">
        <v>705</v>
      </c>
      <c r="F77" s="140" t="s">
        <v>36</v>
      </c>
      <c r="G77" s="972" t="s">
        <v>204</v>
      </c>
      <c r="H77" s="101">
        <v>44286</v>
      </c>
      <c r="I77" s="901" t="s">
        <v>1557</v>
      </c>
      <c r="J77" s="998" t="s">
        <v>583</v>
      </c>
      <c r="K77" s="999" t="s">
        <v>817</v>
      </c>
      <c r="L77" s="999" t="s">
        <v>583</v>
      </c>
      <c r="M77" s="135">
        <v>44615</v>
      </c>
      <c r="N77" s="95"/>
      <c r="O77" s="979"/>
      <c r="P77" s="509" t="s">
        <v>101</v>
      </c>
      <c r="Q77" s="14" t="s">
        <v>102</v>
      </c>
      <c r="R77" s="95" t="s">
        <v>253</v>
      </c>
      <c r="S77" s="18" t="s">
        <v>248</v>
      </c>
      <c r="T77" s="731" t="s">
        <v>1373</v>
      </c>
      <c r="U77" s="728" t="s">
        <v>1712</v>
      </c>
      <c r="V77" s="95"/>
      <c r="W77" s="13" t="s">
        <v>245</v>
      </c>
      <c r="X77" s="979" t="s">
        <v>246</v>
      </c>
      <c r="Y77" s="232" t="s">
        <v>21</v>
      </c>
      <c r="Z77" s="738" t="s">
        <v>66</v>
      </c>
      <c r="AA77" s="742" t="s">
        <v>1387</v>
      </c>
      <c r="AB77" s="742" t="s">
        <v>1399</v>
      </c>
      <c r="AC77" s="737" t="s">
        <v>67</v>
      </c>
      <c r="AD77" s="139" t="str">
        <f t="shared" si="16"/>
        <v>710_63_1000_5_251_05_ -</v>
      </c>
      <c r="AE77" s="152" t="str">
        <f t="shared" si="17"/>
        <v>710_63_1000_5_251_05  TVB +3X2, GKS, westl. Schiebetor Süd, BB10, KSR-Ansicht</v>
      </c>
    </row>
    <row r="78" spans="1:31" s="231" customFormat="1" ht="12.5" x14ac:dyDescent="0.25">
      <c r="A78" s="31">
        <v>710</v>
      </c>
      <c r="B78" s="13">
        <v>63</v>
      </c>
      <c r="C78" s="14" t="s">
        <v>23</v>
      </c>
      <c r="D78" s="13">
        <v>5</v>
      </c>
      <c r="E78" s="140" t="s">
        <v>705</v>
      </c>
      <c r="F78" s="140" t="s">
        <v>49</v>
      </c>
      <c r="G78" s="972" t="s">
        <v>204</v>
      </c>
      <c r="H78" s="101">
        <v>44286</v>
      </c>
      <c r="I78" s="901" t="s">
        <v>1557</v>
      </c>
      <c r="J78" s="998" t="s">
        <v>583</v>
      </c>
      <c r="K78" s="999" t="s">
        <v>817</v>
      </c>
      <c r="L78" s="999" t="s">
        <v>583</v>
      </c>
      <c r="M78" s="135">
        <v>44615</v>
      </c>
      <c r="N78" s="95"/>
      <c r="O78" s="979"/>
      <c r="P78" s="509" t="s">
        <v>101</v>
      </c>
      <c r="Q78" s="14" t="s">
        <v>102</v>
      </c>
      <c r="R78" s="95" t="s">
        <v>253</v>
      </c>
      <c r="S78" s="18" t="s">
        <v>248</v>
      </c>
      <c r="T78" s="731" t="s">
        <v>1373</v>
      </c>
      <c r="U78" s="728" t="s">
        <v>1713</v>
      </c>
      <c r="V78" s="95"/>
      <c r="W78" s="13" t="s">
        <v>245</v>
      </c>
      <c r="X78" s="979" t="s">
        <v>246</v>
      </c>
      <c r="Y78" s="232" t="s">
        <v>21</v>
      </c>
      <c r="Z78" s="738" t="s">
        <v>66</v>
      </c>
      <c r="AA78" s="742" t="s">
        <v>1387</v>
      </c>
      <c r="AB78" s="742" t="s">
        <v>1392</v>
      </c>
      <c r="AC78" s="737" t="s">
        <v>67</v>
      </c>
      <c r="AD78" s="139" t="str">
        <f t="shared" si="16"/>
        <v>710_63_1000_5_251_06_ -</v>
      </c>
      <c r="AE78" s="152" t="str">
        <f t="shared" si="17"/>
        <v>710_63_1000_5_251_06  TVB +3X2, GKS, südl. BB 13 Belebung Block C, KSR-Ansicht</v>
      </c>
    </row>
    <row r="79" spans="1:31" s="231" customFormat="1" ht="12.5" x14ac:dyDescent="0.25">
      <c r="A79" s="31">
        <v>710</v>
      </c>
      <c r="B79" s="13">
        <v>63</v>
      </c>
      <c r="C79" s="14" t="s">
        <v>23</v>
      </c>
      <c r="D79" s="13">
        <v>5</v>
      </c>
      <c r="E79" s="140" t="s">
        <v>705</v>
      </c>
      <c r="F79" s="140" t="s">
        <v>50</v>
      </c>
      <c r="G79" s="972" t="s">
        <v>204</v>
      </c>
      <c r="H79" s="101">
        <v>44286</v>
      </c>
      <c r="I79" s="901" t="s">
        <v>1557</v>
      </c>
      <c r="J79" s="998" t="s">
        <v>583</v>
      </c>
      <c r="K79" s="999" t="s">
        <v>817</v>
      </c>
      <c r="L79" s="999" t="s">
        <v>583</v>
      </c>
      <c r="M79" s="135">
        <v>44615</v>
      </c>
      <c r="N79" s="95"/>
      <c r="O79" s="979"/>
      <c r="P79" s="509" t="s">
        <v>101</v>
      </c>
      <c r="Q79" s="14" t="s">
        <v>102</v>
      </c>
      <c r="R79" s="95" t="s">
        <v>253</v>
      </c>
      <c r="S79" s="18" t="s">
        <v>248</v>
      </c>
      <c r="T79" s="731" t="s">
        <v>1373</v>
      </c>
      <c r="U79" s="728" t="s">
        <v>1714</v>
      </c>
      <c r="V79" s="95"/>
      <c r="W79" s="13" t="s">
        <v>245</v>
      </c>
      <c r="X79" s="979" t="s">
        <v>246</v>
      </c>
      <c r="Y79" s="232" t="s">
        <v>21</v>
      </c>
      <c r="Z79" s="738" t="s">
        <v>66</v>
      </c>
      <c r="AA79" s="742" t="s">
        <v>1387</v>
      </c>
      <c r="AB79" s="742" t="s">
        <v>1393</v>
      </c>
      <c r="AC79" s="737" t="s">
        <v>67</v>
      </c>
      <c r="AD79" s="139" t="str">
        <f t="shared" si="16"/>
        <v>710_63_1000_5_251_07_ -</v>
      </c>
      <c r="AE79" s="152" t="str">
        <f t="shared" si="17"/>
        <v>710_63_1000_5_251_07  TVB +3X2, GKS, westl. BB 13 Belebung Block C, KSR-Ansicht</v>
      </c>
    </row>
    <row r="80" spans="1:31" s="231" customFormat="1" ht="12.5" x14ac:dyDescent="0.25">
      <c r="A80" s="31">
        <v>710</v>
      </c>
      <c r="B80" s="13">
        <v>63</v>
      </c>
      <c r="C80" s="14" t="s">
        <v>23</v>
      </c>
      <c r="D80" s="13">
        <v>5</v>
      </c>
      <c r="E80" s="140" t="s">
        <v>705</v>
      </c>
      <c r="F80" s="140" t="s">
        <v>51</v>
      </c>
      <c r="G80" s="972" t="s">
        <v>204</v>
      </c>
      <c r="H80" s="101">
        <v>44286</v>
      </c>
      <c r="I80" s="901" t="s">
        <v>1557</v>
      </c>
      <c r="J80" s="998" t="s">
        <v>583</v>
      </c>
      <c r="K80" s="999" t="s">
        <v>817</v>
      </c>
      <c r="L80" s="999" t="s">
        <v>583</v>
      </c>
      <c r="M80" s="135">
        <v>44615</v>
      </c>
      <c r="N80" s="95"/>
      <c r="O80" s="979"/>
      <c r="P80" s="509" t="s">
        <v>101</v>
      </c>
      <c r="Q80" s="14" t="s">
        <v>102</v>
      </c>
      <c r="R80" s="95" t="s">
        <v>253</v>
      </c>
      <c r="S80" s="18" t="s">
        <v>248</v>
      </c>
      <c r="T80" s="731" t="s">
        <v>1373</v>
      </c>
      <c r="U80" s="728" t="s">
        <v>1715</v>
      </c>
      <c r="V80" s="95"/>
      <c r="W80" s="13" t="s">
        <v>245</v>
      </c>
      <c r="X80" s="979" t="s">
        <v>246</v>
      </c>
      <c r="Y80" s="232" t="s">
        <v>21</v>
      </c>
      <c r="Z80" s="738" t="s">
        <v>66</v>
      </c>
      <c r="AA80" s="742" t="s">
        <v>1387</v>
      </c>
      <c r="AB80" s="742" t="s">
        <v>1394</v>
      </c>
      <c r="AC80" s="737" t="s">
        <v>67</v>
      </c>
      <c r="AD80" s="139" t="str">
        <f t="shared" si="16"/>
        <v>710_63_1000_5_251_08_ -</v>
      </c>
      <c r="AE80" s="152" t="str">
        <f t="shared" si="17"/>
        <v>710_63_1000_5_251_08  TVB +3X2, GKS, südl. Schalthaus C, KSR-Ansicht</v>
      </c>
    </row>
    <row r="81" spans="1:31" s="231" customFormat="1" ht="12.5" x14ac:dyDescent="0.25">
      <c r="A81" s="31">
        <v>710</v>
      </c>
      <c r="B81" s="13">
        <v>63</v>
      </c>
      <c r="C81" s="14" t="s">
        <v>23</v>
      </c>
      <c r="D81" s="13">
        <v>5</v>
      </c>
      <c r="E81" s="140" t="s">
        <v>705</v>
      </c>
      <c r="F81" s="140" t="s">
        <v>52</v>
      </c>
      <c r="G81" s="972" t="s">
        <v>204</v>
      </c>
      <c r="H81" s="101">
        <v>44286</v>
      </c>
      <c r="I81" s="901" t="s">
        <v>1557</v>
      </c>
      <c r="J81" s="998" t="s">
        <v>583</v>
      </c>
      <c r="K81" s="999" t="s">
        <v>817</v>
      </c>
      <c r="L81" s="999" t="s">
        <v>583</v>
      </c>
      <c r="M81" s="135">
        <v>44615</v>
      </c>
      <c r="N81" s="95"/>
      <c r="O81" s="979"/>
      <c r="P81" s="509" t="s">
        <v>101</v>
      </c>
      <c r="Q81" s="14" t="s">
        <v>102</v>
      </c>
      <c r="R81" s="95" t="s">
        <v>253</v>
      </c>
      <c r="S81" s="18" t="s">
        <v>248</v>
      </c>
      <c r="T81" s="731" t="s">
        <v>1373</v>
      </c>
      <c r="U81" s="728" t="s">
        <v>1715</v>
      </c>
      <c r="V81" s="95"/>
      <c r="W81" s="13" t="s">
        <v>245</v>
      </c>
      <c r="X81" s="979" t="s">
        <v>246</v>
      </c>
      <c r="Y81" s="232" t="s">
        <v>21</v>
      </c>
      <c r="Z81" s="738" t="s">
        <v>66</v>
      </c>
      <c r="AA81" s="742" t="s">
        <v>1387</v>
      </c>
      <c r="AB81" s="742" t="s">
        <v>1395</v>
      </c>
      <c r="AC81" s="737" t="s">
        <v>67</v>
      </c>
      <c r="AD81" s="139" t="str">
        <f t="shared" si="16"/>
        <v>710_63_1000_5_251_09_ -</v>
      </c>
      <c r="AE81" s="152" t="str">
        <f t="shared" si="17"/>
        <v>710_63_1000_5_251_09  TVB +3X2, GKS, südl. Schalthaus C, KSR-Ansicht</v>
      </c>
    </row>
    <row r="82" spans="1:31" s="231" customFormat="1" ht="12.5" x14ac:dyDescent="0.25">
      <c r="A82" s="31">
        <v>710</v>
      </c>
      <c r="B82" s="13">
        <v>63</v>
      </c>
      <c r="C82" s="14" t="s">
        <v>23</v>
      </c>
      <c r="D82" s="13">
        <v>5</v>
      </c>
      <c r="E82" s="140" t="s">
        <v>705</v>
      </c>
      <c r="F82" s="140" t="s">
        <v>279</v>
      </c>
      <c r="G82" s="972" t="s">
        <v>204</v>
      </c>
      <c r="H82" s="101">
        <v>44286</v>
      </c>
      <c r="I82" s="901" t="s">
        <v>1557</v>
      </c>
      <c r="J82" s="998" t="s">
        <v>583</v>
      </c>
      <c r="K82" s="999" t="s">
        <v>817</v>
      </c>
      <c r="L82" s="999" t="s">
        <v>583</v>
      </c>
      <c r="M82" s="135">
        <v>44615</v>
      </c>
      <c r="N82" s="95"/>
      <c r="O82" s="979"/>
      <c r="P82" s="509" t="s">
        <v>101</v>
      </c>
      <c r="Q82" s="14" t="s">
        <v>102</v>
      </c>
      <c r="R82" s="95" t="s">
        <v>253</v>
      </c>
      <c r="S82" s="18" t="s">
        <v>248</v>
      </c>
      <c r="T82" s="731" t="s">
        <v>1373</v>
      </c>
      <c r="U82" s="728" t="s">
        <v>1716</v>
      </c>
      <c r="V82" s="95"/>
      <c r="W82" s="13" t="s">
        <v>245</v>
      </c>
      <c r="X82" s="979" t="s">
        <v>246</v>
      </c>
      <c r="Y82" s="232" t="s">
        <v>21</v>
      </c>
      <c r="Z82" s="738" t="s">
        <v>66</v>
      </c>
      <c r="AA82" s="742" t="s">
        <v>1387</v>
      </c>
      <c r="AB82" s="742" t="s">
        <v>1396</v>
      </c>
      <c r="AC82" s="737" t="s">
        <v>67</v>
      </c>
      <c r="AD82" s="139" t="str">
        <f t="shared" si="16"/>
        <v>710_63_1000_5_251_10_ -</v>
      </c>
      <c r="AE82" s="152" t="str">
        <f t="shared" si="17"/>
        <v>710_63_1000_5_251_10  TVB +3X4, GKS, nordwestl. Schalthaus C, KSR-Ansicht</v>
      </c>
    </row>
    <row r="83" spans="1:31" s="231" customFormat="1" ht="12.5" x14ac:dyDescent="0.25">
      <c r="A83" s="31">
        <v>710</v>
      </c>
      <c r="B83" s="13">
        <v>63</v>
      </c>
      <c r="C83" s="14" t="s">
        <v>23</v>
      </c>
      <c r="D83" s="13">
        <v>5</v>
      </c>
      <c r="E83" s="140" t="s">
        <v>705</v>
      </c>
      <c r="F83" s="140" t="s">
        <v>108</v>
      </c>
      <c r="G83" s="972" t="s">
        <v>204</v>
      </c>
      <c r="H83" s="101">
        <v>44286</v>
      </c>
      <c r="I83" s="901" t="s">
        <v>1557</v>
      </c>
      <c r="J83" s="998" t="s">
        <v>583</v>
      </c>
      <c r="K83" s="999" t="s">
        <v>817</v>
      </c>
      <c r="L83" s="999" t="s">
        <v>583</v>
      </c>
      <c r="M83" s="135">
        <v>44615</v>
      </c>
      <c r="N83" s="95"/>
      <c r="O83" s="979"/>
      <c r="P83" s="509" t="s">
        <v>101</v>
      </c>
      <c r="Q83" s="14" t="s">
        <v>102</v>
      </c>
      <c r="R83" s="95" t="s">
        <v>253</v>
      </c>
      <c r="S83" s="18" t="s">
        <v>248</v>
      </c>
      <c r="T83" s="731" t="s">
        <v>1373</v>
      </c>
      <c r="U83" s="728" t="s">
        <v>1717</v>
      </c>
      <c r="V83" s="95"/>
      <c r="W83" s="13" t="s">
        <v>245</v>
      </c>
      <c r="X83" s="979" t="s">
        <v>246</v>
      </c>
      <c r="Y83" s="232" t="s">
        <v>21</v>
      </c>
      <c r="Z83" s="738" t="s">
        <v>66</v>
      </c>
      <c r="AA83" s="742" t="s">
        <v>1387</v>
      </c>
      <c r="AB83" s="742" t="s">
        <v>1397</v>
      </c>
      <c r="AC83" s="737" t="s">
        <v>67</v>
      </c>
      <c r="AD83" s="139" t="str">
        <f t="shared" si="16"/>
        <v>710_63_1000_5_251_11_ -</v>
      </c>
      <c r="AE83" s="152" t="str">
        <f t="shared" si="17"/>
        <v>710_63_1000_5_251_11  TVB +3X4, GKS, nordöstl. Schalthaus C, KSR-Ansicht</v>
      </c>
    </row>
    <row r="84" spans="1:31" s="231" customFormat="1" ht="20" hidden="1" x14ac:dyDescent="0.25">
      <c r="A84" s="790">
        <v>710</v>
      </c>
      <c r="B84" s="791">
        <v>63</v>
      </c>
      <c r="C84" s="792" t="s">
        <v>23</v>
      </c>
      <c r="D84" s="791">
        <v>5</v>
      </c>
      <c r="E84" s="792" t="s">
        <v>705</v>
      </c>
      <c r="F84" s="792" t="s">
        <v>109</v>
      </c>
      <c r="G84" s="1018" t="s">
        <v>204</v>
      </c>
      <c r="H84" s="859">
        <v>44286</v>
      </c>
      <c r="I84" s="937" t="s">
        <v>1556</v>
      </c>
      <c r="J84" s="1020" t="s">
        <v>583</v>
      </c>
      <c r="K84" s="1021" t="s">
        <v>817</v>
      </c>
      <c r="L84" s="1021" t="s">
        <v>583</v>
      </c>
      <c r="M84" s="859">
        <v>44615</v>
      </c>
      <c r="N84" s="95"/>
      <c r="O84" s="979"/>
      <c r="P84" s="1019" t="s">
        <v>101</v>
      </c>
      <c r="Q84" s="792" t="s">
        <v>102</v>
      </c>
      <c r="R84" s="800" t="s">
        <v>253</v>
      </c>
      <c r="S84" s="122" t="s">
        <v>248</v>
      </c>
      <c r="T84" s="731" t="s">
        <v>1373</v>
      </c>
      <c r="U84" s="728" t="s">
        <v>1718</v>
      </c>
      <c r="V84" s="95"/>
      <c r="W84" s="13" t="s">
        <v>245</v>
      </c>
      <c r="X84" s="979" t="s">
        <v>246</v>
      </c>
      <c r="Y84" s="232" t="s">
        <v>21</v>
      </c>
      <c r="Z84" s="738" t="s">
        <v>66</v>
      </c>
      <c r="AA84" s="742" t="s">
        <v>1387</v>
      </c>
      <c r="AB84" s="742" t="s">
        <v>1398</v>
      </c>
      <c r="AC84" s="737" t="s">
        <v>67</v>
      </c>
      <c r="AD84" s="139" t="str">
        <f t="shared" si="16"/>
        <v>710_63_1000_5_251_12_ -</v>
      </c>
      <c r="AE84" s="152" t="str">
        <f t="shared" si="17"/>
        <v>710_63_1000_5_251_12  TVB +3X6, GKS, nördl. NKB 13.6 Nachklärung Block C, KSR-Ansicht</v>
      </c>
    </row>
    <row r="85" spans="1:31" s="231" customFormat="1" ht="20" x14ac:dyDescent="0.25">
      <c r="A85" s="31">
        <v>710</v>
      </c>
      <c r="B85" s="13">
        <v>63</v>
      </c>
      <c r="C85" s="14" t="s">
        <v>23</v>
      </c>
      <c r="D85" s="13">
        <v>5</v>
      </c>
      <c r="E85" s="140" t="s">
        <v>705</v>
      </c>
      <c r="F85" s="140" t="s">
        <v>109</v>
      </c>
      <c r="G85" s="972" t="s">
        <v>19</v>
      </c>
      <c r="H85" s="101">
        <v>44866</v>
      </c>
      <c r="I85" s="901" t="s">
        <v>1557</v>
      </c>
      <c r="J85" s="998" t="s">
        <v>583</v>
      </c>
      <c r="K85" s="999" t="s">
        <v>817</v>
      </c>
      <c r="L85" s="999" t="s">
        <v>583</v>
      </c>
      <c r="M85" s="135">
        <v>44937</v>
      </c>
      <c r="N85" s="95"/>
      <c r="O85" s="979"/>
      <c r="P85" s="509" t="s">
        <v>101</v>
      </c>
      <c r="Q85" s="14" t="s">
        <v>102</v>
      </c>
      <c r="R85" s="95" t="s">
        <v>253</v>
      </c>
      <c r="S85" s="18" t="s">
        <v>248</v>
      </c>
      <c r="T85" s="731" t="s">
        <v>1373</v>
      </c>
      <c r="U85" s="728" t="s">
        <v>1718</v>
      </c>
      <c r="V85" s="95"/>
      <c r="W85" s="13" t="s">
        <v>245</v>
      </c>
      <c r="X85" s="979" t="s">
        <v>246</v>
      </c>
      <c r="Y85" s="232" t="s">
        <v>21</v>
      </c>
      <c r="Z85" s="738" t="s">
        <v>66</v>
      </c>
      <c r="AA85" s="742" t="s">
        <v>1387</v>
      </c>
      <c r="AB85" s="742" t="s">
        <v>1398</v>
      </c>
      <c r="AC85" s="737" t="s">
        <v>67</v>
      </c>
      <c r="AD85" s="139" t="str">
        <f t="shared" ref="AD85" si="18">IF(A85="","",A85&amp;"_"&amp;B85&amp;"_"&amp;C85&amp;"_"&amp;D85&amp;"_"&amp;E85&amp;"_"&amp;F85&amp;"_"&amp;G85)</f>
        <v>710_63_1000_5_251_12_A</v>
      </c>
      <c r="AE85" s="152" t="str">
        <f t="shared" ref="AE85" si="19">IF(A85="","",A85&amp;"_"&amp;B85&amp;"_"&amp;C85&amp;"_"&amp;D85&amp;"_"&amp;E85&amp;"_"&amp;F85&amp;"  "&amp;U85)</f>
        <v>710_63_1000_5_251_12  TVB +3X6, GKS, nördl. NKB 13.6 Nachklärung Block C, KSR-Ansicht</v>
      </c>
    </row>
    <row r="86" spans="1:31" s="231" customFormat="1" ht="12.5" x14ac:dyDescent="0.25">
      <c r="A86" s="31"/>
      <c r="B86" s="13"/>
      <c r="C86" s="14"/>
      <c r="D86" s="13"/>
      <c r="E86" s="140"/>
      <c r="F86" s="140"/>
      <c r="G86" s="972"/>
      <c r="H86" s="101"/>
      <c r="I86" s="39"/>
      <c r="J86" s="998"/>
      <c r="K86" s="999"/>
      <c r="L86" s="999"/>
      <c r="M86" s="101"/>
      <c r="N86" s="95"/>
      <c r="O86" s="979"/>
      <c r="P86" s="509"/>
      <c r="Q86" s="14"/>
      <c r="R86" s="95"/>
      <c r="S86" s="18"/>
      <c r="T86" s="731"/>
      <c r="U86" s="728"/>
      <c r="V86" s="95"/>
      <c r="W86" s="13"/>
      <c r="X86" s="979"/>
      <c r="Y86" s="232"/>
      <c r="Z86" s="738"/>
      <c r="AA86" s="742"/>
      <c r="AB86" s="742"/>
      <c r="AC86" s="737"/>
      <c r="AD86" s="139"/>
      <c r="AE86" s="152"/>
    </row>
    <row r="87" spans="1:31" s="231" customFormat="1" ht="12.5" x14ac:dyDescent="0.25">
      <c r="A87" s="31">
        <v>710</v>
      </c>
      <c r="B87" s="13">
        <v>63</v>
      </c>
      <c r="C87" s="14" t="s">
        <v>23</v>
      </c>
      <c r="D87" s="13">
        <v>5</v>
      </c>
      <c r="E87" s="140" t="s">
        <v>705</v>
      </c>
      <c r="F87" s="140" t="s">
        <v>276</v>
      </c>
      <c r="G87" s="972" t="s">
        <v>204</v>
      </c>
      <c r="H87" s="101">
        <v>44286</v>
      </c>
      <c r="I87" s="901" t="s">
        <v>1557</v>
      </c>
      <c r="J87" s="998" t="s">
        <v>583</v>
      </c>
      <c r="K87" s="999" t="s">
        <v>817</v>
      </c>
      <c r="L87" s="999" t="s">
        <v>583</v>
      </c>
      <c r="M87" s="135">
        <v>44615</v>
      </c>
      <c r="N87" s="95"/>
      <c r="O87" s="979"/>
      <c r="P87" s="509" t="s">
        <v>101</v>
      </c>
      <c r="Q87" s="14" t="s">
        <v>102</v>
      </c>
      <c r="R87" s="95" t="s">
        <v>253</v>
      </c>
      <c r="S87" s="18" t="s">
        <v>248</v>
      </c>
      <c r="T87" s="731" t="s">
        <v>1374</v>
      </c>
      <c r="U87" s="728" t="s">
        <v>1719</v>
      </c>
      <c r="V87" s="95"/>
      <c r="W87" s="13" t="s">
        <v>245</v>
      </c>
      <c r="X87" s="979" t="s">
        <v>246</v>
      </c>
      <c r="Y87" s="232" t="s">
        <v>21</v>
      </c>
      <c r="Z87" s="738" t="s">
        <v>66</v>
      </c>
      <c r="AA87" s="742" t="s">
        <v>1379</v>
      </c>
      <c r="AB87" s="742" t="s">
        <v>1400</v>
      </c>
      <c r="AC87" s="737" t="s">
        <v>67</v>
      </c>
      <c r="AD87" s="139" t="str">
        <f t="shared" si="16"/>
        <v>710_63_1000_5_251_13_ -</v>
      </c>
      <c r="AE87" s="152" t="str">
        <f t="shared" si="17"/>
        <v>710_63_1000_5_251_13  TVB +9X1, GKS, nördlich Schalthaus MS-VB9, KSR-Ansicht</v>
      </c>
    </row>
    <row r="88" spans="1:31" s="806" customFormat="1" ht="12.5" hidden="1" x14ac:dyDescent="0.25">
      <c r="A88" s="790">
        <v>710</v>
      </c>
      <c r="B88" s="791">
        <v>63</v>
      </c>
      <c r="C88" s="792" t="s">
        <v>23</v>
      </c>
      <c r="D88" s="791">
        <v>5</v>
      </c>
      <c r="E88" s="792" t="s">
        <v>705</v>
      </c>
      <c r="F88" s="792"/>
      <c r="G88" s="1018"/>
      <c r="H88" s="859"/>
      <c r="I88" s="937" t="s">
        <v>1556</v>
      </c>
      <c r="J88" s="1020" t="s">
        <v>64</v>
      </c>
      <c r="K88" s="1021" t="s">
        <v>817</v>
      </c>
      <c r="L88" s="1021" t="s">
        <v>64</v>
      </c>
      <c r="M88" s="859"/>
      <c r="N88" s="800"/>
      <c r="O88" s="1023"/>
      <c r="P88" s="1019" t="s">
        <v>101</v>
      </c>
      <c r="Q88" s="792" t="s">
        <v>102</v>
      </c>
      <c r="R88" s="800" t="s">
        <v>253</v>
      </c>
      <c r="S88" s="122" t="s">
        <v>248</v>
      </c>
      <c r="T88" s="1028" t="s">
        <v>1374</v>
      </c>
      <c r="U88" s="1029" t="s">
        <v>1720</v>
      </c>
      <c r="V88" s="800"/>
      <c r="W88" s="791" t="s">
        <v>245</v>
      </c>
      <c r="X88" s="1024" t="s">
        <v>246</v>
      </c>
      <c r="Y88" s="1030" t="s">
        <v>21</v>
      </c>
      <c r="Z88" s="1031" t="s">
        <v>66</v>
      </c>
      <c r="AA88" s="1032" t="s">
        <v>1379</v>
      </c>
      <c r="AB88" s="1032" t="s">
        <v>1401</v>
      </c>
      <c r="AC88" s="1031" t="s">
        <v>67</v>
      </c>
      <c r="AD88" s="1027" t="str">
        <f t="shared" si="16"/>
        <v>710_63_1000_5_251__</v>
      </c>
      <c r="AE88" s="906" t="str">
        <f t="shared" si="17"/>
        <v>710_63_1000_5_251_  TVB +9X1, GKS, westlich Brücke Ableitgraben, KSR-Ansicht</v>
      </c>
    </row>
    <row r="89" spans="1:31" s="231" customFormat="1" ht="12.5" x14ac:dyDescent="0.25">
      <c r="A89" s="31">
        <v>710</v>
      </c>
      <c r="B89" s="13">
        <v>63</v>
      </c>
      <c r="C89" s="14" t="s">
        <v>23</v>
      </c>
      <c r="D89" s="13">
        <v>5</v>
      </c>
      <c r="E89" s="140" t="s">
        <v>705</v>
      </c>
      <c r="F89" s="140" t="s">
        <v>280</v>
      </c>
      <c r="G89" s="972" t="s">
        <v>204</v>
      </c>
      <c r="H89" s="101">
        <v>44286</v>
      </c>
      <c r="I89" s="901" t="s">
        <v>1557</v>
      </c>
      <c r="J89" s="998" t="s">
        <v>583</v>
      </c>
      <c r="K89" s="999" t="s">
        <v>817</v>
      </c>
      <c r="L89" s="999" t="s">
        <v>583</v>
      </c>
      <c r="M89" s="135">
        <v>44615</v>
      </c>
      <c r="N89" s="95"/>
      <c r="O89" s="979"/>
      <c r="P89" s="509" t="s">
        <v>101</v>
      </c>
      <c r="Q89" s="14" t="s">
        <v>102</v>
      </c>
      <c r="R89" s="95" t="s">
        <v>253</v>
      </c>
      <c r="S89" s="18" t="s">
        <v>248</v>
      </c>
      <c r="T89" s="731" t="s">
        <v>1374</v>
      </c>
      <c r="U89" s="728" t="s">
        <v>1721</v>
      </c>
      <c r="V89" s="95"/>
      <c r="W89" s="13" t="s">
        <v>245</v>
      </c>
      <c r="X89" s="979" t="s">
        <v>246</v>
      </c>
      <c r="Y89" s="232" t="s">
        <v>21</v>
      </c>
      <c r="Z89" s="738" t="s">
        <v>66</v>
      </c>
      <c r="AA89" s="742" t="s">
        <v>1379</v>
      </c>
      <c r="AB89" s="742" t="s">
        <v>1402</v>
      </c>
      <c r="AC89" s="737" t="s">
        <v>67</v>
      </c>
      <c r="AD89" s="139" t="str">
        <f t="shared" si="16"/>
        <v>710_63_1000_5_251_14_ -</v>
      </c>
      <c r="AE89" s="152" t="str">
        <f t="shared" si="17"/>
        <v>710_63_1000_5_251_14  TVB +9X1, GKS, südl. Zwischenhebepumpwerk, KSR-Ansicht</v>
      </c>
    </row>
    <row r="90" spans="1:31" s="231" customFormat="1" ht="12.5" x14ac:dyDescent="0.25">
      <c r="A90" s="31">
        <v>710</v>
      </c>
      <c r="B90" s="13">
        <v>63</v>
      </c>
      <c r="C90" s="14" t="s">
        <v>23</v>
      </c>
      <c r="D90" s="13">
        <v>5</v>
      </c>
      <c r="E90" s="140" t="s">
        <v>705</v>
      </c>
      <c r="F90" s="140" t="s">
        <v>281</v>
      </c>
      <c r="G90" s="972" t="s">
        <v>204</v>
      </c>
      <c r="H90" s="101">
        <v>44286</v>
      </c>
      <c r="I90" s="901" t="s">
        <v>1557</v>
      </c>
      <c r="J90" s="998" t="s">
        <v>64</v>
      </c>
      <c r="K90" s="999" t="s">
        <v>817</v>
      </c>
      <c r="L90" s="999" t="s">
        <v>64</v>
      </c>
      <c r="M90" s="135">
        <v>44615</v>
      </c>
      <c r="N90" s="95"/>
      <c r="O90" s="979"/>
      <c r="P90" s="509" t="s">
        <v>101</v>
      </c>
      <c r="Q90" s="14" t="s">
        <v>102</v>
      </c>
      <c r="R90" s="95" t="s">
        <v>253</v>
      </c>
      <c r="S90" s="18" t="s">
        <v>248</v>
      </c>
      <c r="T90" s="731" t="s">
        <v>1374</v>
      </c>
      <c r="U90" s="728" t="s">
        <v>1722</v>
      </c>
      <c r="V90" s="95"/>
      <c r="W90" s="13" t="s">
        <v>245</v>
      </c>
      <c r="X90" s="979" t="s">
        <v>246</v>
      </c>
      <c r="Y90" s="232" t="s">
        <v>21</v>
      </c>
      <c r="Z90" s="738" t="s">
        <v>66</v>
      </c>
      <c r="AA90" s="742" t="s">
        <v>1379</v>
      </c>
      <c r="AB90" s="742" t="s">
        <v>1403</v>
      </c>
      <c r="AC90" s="737" t="s">
        <v>67</v>
      </c>
      <c r="AD90" s="139" t="str">
        <f t="shared" si="16"/>
        <v>710_63_1000_5_251_15_ -</v>
      </c>
      <c r="AE90" s="152" t="str">
        <f t="shared" si="17"/>
        <v>710_63_1000_5_251_15  TVB +9X5, GKS, südl. Flockungsfiltration, KSR-Ansicht</v>
      </c>
    </row>
    <row r="91" spans="1:31" s="231" customFormat="1" ht="12.5" x14ac:dyDescent="0.25">
      <c r="A91" s="31">
        <v>710</v>
      </c>
      <c r="B91" s="13">
        <v>63</v>
      </c>
      <c r="C91" s="14" t="s">
        <v>23</v>
      </c>
      <c r="D91" s="13">
        <v>5</v>
      </c>
      <c r="E91" s="140" t="s">
        <v>705</v>
      </c>
      <c r="F91" s="140" t="s">
        <v>282</v>
      </c>
      <c r="G91" s="972" t="s">
        <v>204</v>
      </c>
      <c r="H91" s="101">
        <v>44286</v>
      </c>
      <c r="I91" s="901" t="s">
        <v>1557</v>
      </c>
      <c r="J91" s="998" t="s">
        <v>64</v>
      </c>
      <c r="K91" s="999" t="s">
        <v>817</v>
      </c>
      <c r="L91" s="999" t="s">
        <v>64</v>
      </c>
      <c r="M91" s="135">
        <v>44615</v>
      </c>
      <c r="N91" s="95"/>
      <c r="O91" s="979"/>
      <c r="P91" s="509" t="s">
        <v>101</v>
      </c>
      <c r="Q91" s="14" t="s">
        <v>102</v>
      </c>
      <c r="R91" s="95" t="s">
        <v>253</v>
      </c>
      <c r="S91" s="18" t="s">
        <v>248</v>
      </c>
      <c r="T91" s="731" t="s">
        <v>1374</v>
      </c>
      <c r="U91" s="728" t="s">
        <v>1723</v>
      </c>
      <c r="V91" s="95"/>
      <c r="W91" s="13" t="s">
        <v>245</v>
      </c>
      <c r="X91" s="979" t="s">
        <v>246</v>
      </c>
      <c r="Y91" s="232" t="s">
        <v>21</v>
      </c>
      <c r="Z91" s="738" t="s">
        <v>66</v>
      </c>
      <c r="AA91" s="742" t="s">
        <v>1379</v>
      </c>
      <c r="AB91" s="742" t="s">
        <v>1404</v>
      </c>
      <c r="AC91" s="737" t="s">
        <v>67</v>
      </c>
      <c r="AD91" s="139" t="str">
        <f t="shared" si="16"/>
        <v>710_63_1000_5_251_16_ -</v>
      </c>
      <c r="AE91" s="152" t="str">
        <f t="shared" si="17"/>
        <v>710_63_1000_5_251_16  TVB +9X5, GKS, südöstl. Flockungsfiltration, KSR-Ansicht</v>
      </c>
    </row>
    <row r="92" spans="1:31" s="231" customFormat="1" ht="12.5" x14ac:dyDescent="0.25">
      <c r="A92" s="31">
        <v>710</v>
      </c>
      <c r="B92" s="13">
        <v>63</v>
      </c>
      <c r="C92" s="14" t="s">
        <v>23</v>
      </c>
      <c r="D92" s="13">
        <v>5</v>
      </c>
      <c r="E92" s="140" t="s">
        <v>705</v>
      </c>
      <c r="F92" s="140" t="s">
        <v>283</v>
      </c>
      <c r="G92" s="972" t="s">
        <v>204</v>
      </c>
      <c r="H92" s="101">
        <v>44286</v>
      </c>
      <c r="I92" s="901" t="s">
        <v>1557</v>
      </c>
      <c r="J92" s="998" t="s">
        <v>64</v>
      </c>
      <c r="K92" s="999" t="s">
        <v>817</v>
      </c>
      <c r="L92" s="999" t="s">
        <v>64</v>
      </c>
      <c r="M92" s="135">
        <v>44615</v>
      </c>
      <c r="N92" s="95"/>
      <c r="O92" s="979"/>
      <c r="P92" s="509" t="s">
        <v>101</v>
      </c>
      <c r="Q92" s="14" t="s">
        <v>102</v>
      </c>
      <c r="R92" s="95" t="s">
        <v>253</v>
      </c>
      <c r="S92" s="18" t="s">
        <v>248</v>
      </c>
      <c r="T92" s="731" t="s">
        <v>1373</v>
      </c>
      <c r="U92" s="728" t="s">
        <v>1724</v>
      </c>
      <c r="V92" s="95"/>
      <c r="W92" s="13" t="s">
        <v>245</v>
      </c>
      <c r="X92" s="979" t="s">
        <v>246</v>
      </c>
      <c r="Y92" s="232" t="s">
        <v>21</v>
      </c>
      <c r="Z92" s="738" t="s">
        <v>66</v>
      </c>
      <c r="AA92" s="742" t="s">
        <v>1387</v>
      </c>
      <c r="AB92" s="742" t="s">
        <v>1405</v>
      </c>
      <c r="AC92" s="737" t="s">
        <v>67</v>
      </c>
      <c r="AD92" s="139" t="str">
        <f t="shared" si="16"/>
        <v>710_63_1000_5_251_17_ -</v>
      </c>
      <c r="AE92" s="152" t="str">
        <f t="shared" si="17"/>
        <v>710_63_1000_5_251_17  TVB +3X3, GKS, südwestl. Öltanklager, KSR-Ansicht</v>
      </c>
    </row>
    <row r="93" spans="1:31" s="231" customFormat="1" ht="12.5" x14ac:dyDescent="0.25">
      <c r="A93" s="31">
        <v>710</v>
      </c>
      <c r="B93" s="13">
        <v>63</v>
      </c>
      <c r="C93" s="14" t="s">
        <v>23</v>
      </c>
      <c r="D93" s="13">
        <v>5</v>
      </c>
      <c r="E93" s="140" t="s">
        <v>705</v>
      </c>
      <c r="F93" s="140" t="s">
        <v>284</v>
      </c>
      <c r="G93" s="972" t="s">
        <v>204</v>
      </c>
      <c r="H93" s="101">
        <v>44286</v>
      </c>
      <c r="I93" s="901" t="s">
        <v>1557</v>
      </c>
      <c r="J93" s="998" t="s">
        <v>64</v>
      </c>
      <c r="K93" s="999" t="s">
        <v>817</v>
      </c>
      <c r="L93" s="999" t="s">
        <v>64</v>
      </c>
      <c r="M93" s="135">
        <v>44615</v>
      </c>
      <c r="N93" s="95"/>
      <c r="O93" s="979"/>
      <c r="P93" s="509" t="s">
        <v>101</v>
      </c>
      <c r="Q93" s="14" t="s">
        <v>102</v>
      </c>
      <c r="R93" s="95" t="s">
        <v>253</v>
      </c>
      <c r="S93" s="18" t="s">
        <v>248</v>
      </c>
      <c r="T93" s="731" t="s">
        <v>1374</v>
      </c>
      <c r="U93" s="728" t="s">
        <v>1725</v>
      </c>
      <c r="V93" s="95"/>
      <c r="W93" s="13" t="s">
        <v>245</v>
      </c>
      <c r="X93" s="979" t="s">
        <v>246</v>
      </c>
      <c r="Y93" s="232" t="s">
        <v>21</v>
      </c>
      <c r="Z93" s="738" t="s">
        <v>66</v>
      </c>
      <c r="AA93" s="742" t="s">
        <v>1379</v>
      </c>
      <c r="AB93" s="742" t="s">
        <v>1406</v>
      </c>
      <c r="AC93" s="737" t="s">
        <v>67</v>
      </c>
      <c r="AD93" s="139" t="str">
        <f t="shared" si="16"/>
        <v>710_63_1000_5_251_18_ -</v>
      </c>
      <c r="AE93" s="152" t="str">
        <f t="shared" si="17"/>
        <v>710_63_1000_5_251_18  TVB +9X5, GKS, östl. Flockungsfiltration, KSR-Ansicht</v>
      </c>
    </row>
    <row r="94" spans="1:31" s="231" customFormat="1" ht="12.5" x14ac:dyDescent="0.25">
      <c r="A94" s="31">
        <v>710</v>
      </c>
      <c r="B94" s="13">
        <v>63</v>
      </c>
      <c r="C94" s="14" t="s">
        <v>23</v>
      </c>
      <c r="D94" s="13">
        <v>5</v>
      </c>
      <c r="E94" s="140" t="s">
        <v>705</v>
      </c>
      <c r="F94" s="140" t="s">
        <v>285</v>
      </c>
      <c r="G94" s="972" t="s">
        <v>204</v>
      </c>
      <c r="H94" s="101">
        <v>44286</v>
      </c>
      <c r="I94" s="901" t="s">
        <v>1557</v>
      </c>
      <c r="J94" s="998" t="s">
        <v>64</v>
      </c>
      <c r="K94" s="999" t="s">
        <v>817</v>
      </c>
      <c r="L94" s="999" t="s">
        <v>64</v>
      </c>
      <c r="M94" s="135">
        <v>44615</v>
      </c>
      <c r="N94" s="95"/>
      <c r="O94" s="979"/>
      <c r="P94" s="509" t="s">
        <v>101</v>
      </c>
      <c r="Q94" s="14" t="s">
        <v>102</v>
      </c>
      <c r="R94" s="95" t="s">
        <v>253</v>
      </c>
      <c r="S94" s="18" t="s">
        <v>248</v>
      </c>
      <c r="T94" s="731" t="s">
        <v>1374</v>
      </c>
      <c r="U94" s="728" t="s">
        <v>1725</v>
      </c>
      <c r="V94" s="95"/>
      <c r="W94" s="13" t="s">
        <v>245</v>
      </c>
      <c r="X94" s="979" t="s">
        <v>246</v>
      </c>
      <c r="Y94" s="232" t="s">
        <v>21</v>
      </c>
      <c r="Z94" s="738" t="s">
        <v>66</v>
      </c>
      <c r="AA94" s="742" t="s">
        <v>1379</v>
      </c>
      <c r="AB94" s="742" t="s">
        <v>1407</v>
      </c>
      <c r="AC94" s="737" t="s">
        <v>67</v>
      </c>
      <c r="AD94" s="139" t="str">
        <f t="shared" si="16"/>
        <v>710_63_1000_5_251_19_ -</v>
      </c>
      <c r="AE94" s="152" t="str">
        <f t="shared" si="17"/>
        <v>710_63_1000_5_251_19  TVB +9X5, GKS, östl. Flockungsfiltration, KSR-Ansicht</v>
      </c>
    </row>
    <row r="95" spans="1:31" s="231" customFormat="1" ht="12.5" x14ac:dyDescent="0.25">
      <c r="A95" s="31">
        <v>710</v>
      </c>
      <c r="B95" s="13">
        <v>63</v>
      </c>
      <c r="C95" s="14" t="s">
        <v>23</v>
      </c>
      <c r="D95" s="13">
        <v>5</v>
      </c>
      <c r="E95" s="140" t="s">
        <v>705</v>
      </c>
      <c r="F95" s="140" t="s">
        <v>371</v>
      </c>
      <c r="G95" s="972" t="s">
        <v>204</v>
      </c>
      <c r="H95" s="101">
        <v>44286</v>
      </c>
      <c r="I95" s="901" t="s">
        <v>1557</v>
      </c>
      <c r="J95" s="998" t="s">
        <v>64</v>
      </c>
      <c r="K95" s="999" t="s">
        <v>817</v>
      </c>
      <c r="L95" s="999" t="s">
        <v>64</v>
      </c>
      <c r="M95" s="135">
        <v>44615</v>
      </c>
      <c r="N95" s="95"/>
      <c r="O95" s="979"/>
      <c r="P95" s="509" t="s">
        <v>101</v>
      </c>
      <c r="Q95" s="14" t="s">
        <v>102</v>
      </c>
      <c r="R95" s="95" t="s">
        <v>253</v>
      </c>
      <c r="S95" s="18" t="s">
        <v>248</v>
      </c>
      <c r="T95" s="731" t="s">
        <v>1374</v>
      </c>
      <c r="U95" s="728" t="s">
        <v>1726</v>
      </c>
      <c r="V95" s="95"/>
      <c r="W95" s="13" t="s">
        <v>245</v>
      </c>
      <c r="X95" s="979" t="s">
        <v>246</v>
      </c>
      <c r="Y95" s="232" t="s">
        <v>21</v>
      </c>
      <c r="Z95" s="738" t="s">
        <v>66</v>
      </c>
      <c r="AA95" s="742" t="s">
        <v>1379</v>
      </c>
      <c r="AB95" s="742" t="s">
        <v>1408</v>
      </c>
      <c r="AC95" s="737" t="s">
        <v>67</v>
      </c>
      <c r="AD95" s="139" t="str">
        <f t="shared" si="16"/>
        <v>710_63_1000_5_251_20_ -</v>
      </c>
      <c r="AE95" s="152" t="str">
        <f t="shared" si="17"/>
        <v>710_63_1000_5_251_20  TVB +9X6, GKS, südl. Absetzbecken FAB, KSR-Ansicht</v>
      </c>
    </row>
    <row r="96" spans="1:31" s="231" customFormat="1" ht="12.5" x14ac:dyDescent="0.25">
      <c r="A96" s="31">
        <v>710</v>
      </c>
      <c r="B96" s="13">
        <v>63</v>
      </c>
      <c r="C96" s="14" t="s">
        <v>23</v>
      </c>
      <c r="D96" s="13">
        <v>5</v>
      </c>
      <c r="E96" s="140" t="s">
        <v>705</v>
      </c>
      <c r="F96" s="140" t="s">
        <v>406</v>
      </c>
      <c r="G96" s="972" t="s">
        <v>204</v>
      </c>
      <c r="H96" s="101">
        <v>44286</v>
      </c>
      <c r="I96" s="901" t="s">
        <v>1557</v>
      </c>
      <c r="J96" s="998" t="s">
        <v>64</v>
      </c>
      <c r="K96" s="999" t="s">
        <v>817</v>
      </c>
      <c r="L96" s="999" t="s">
        <v>64</v>
      </c>
      <c r="M96" s="135">
        <v>44615</v>
      </c>
      <c r="N96" s="95"/>
      <c r="O96" s="979"/>
      <c r="P96" s="509" t="s">
        <v>101</v>
      </c>
      <c r="Q96" s="14" t="s">
        <v>102</v>
      </c>
      <c r="R96" s="95" t="s">
        <v>253</v>
      </c>
      <c r="S96" s="18" t="s">
        <v>248</v>
      </c>
      <c r="T96" s="731" t="s">
        <v>1374</v>
      </c>
      <c r="U96" s="728" t="s">
        <v>1727</v>
      </c>
      <c r="V96" s="95"/>
      <c r="W96" s="13" t="s">
        <v>245</v>
      </c>
      <c r="X96" s="979" t="s">
        <v>246</v>
      </c>
      <c r="Y96" s="232" t="s">
        <v>21</v>
      </c>
      <c r="Z96" s="738" t="s">
        <v>66</v>
      </c>
      <c r="AA96" s="742" t="s">
        <v>1379</v>
      </c>
      <c r="AB96" s="742" t="s">
        <v>1409</v>
      </c>
      <c r="AC96" s="737" t="s">
        <v>67</v>
      </c>
      <c r="AD96" s="139" t="str">
        <f t="shared" si="16"/>
        <v>710_63_1000_5_251_21_ -</v>
      </c>
      <c r="AE96" s="152" t="str">
        <f t="shared" si="17"/>
        <v>710_63_1000_5_251_21  TVB +9X6, GKS, südöstl. UV-Desinfektion, KSR-Ansicht</v>
      </c>
    </row>
    <row r="97" spans="1:31" s="806" customFormat="1" ht="12.5" hidden="1" x14ac:dyDescent="0.25">
      <c r="A97" s="790">
        <v>710</v>
      </c>
      <c r="B97" s="791">
        <v>63</v>
      </c>
      <c r="C97" s="792" t="s">
        <v>23</v>
      </c>
      <c r="D97" s="791">
        <v>5</v>
      </c>
      <c r="E97" s="792" t="s">
        <v>705</v>
      </c>
      <c r="F97" s="792"/>
      <c r="G97" s="1018"/>
      <c r="H97" s="859"/>
      <c r="I97" s="937" t="s">
        <v>1556</v>
      </c>
      <c r="J97" s="1020" t="s">
        <v>64</v>
      </c>
      <c r="K97" s="1021" t="s">
        <v>817</v>
      </c>
      <c r="L97" s="1021" t="s">
        <v>64</v>
      </c>
      <c r="M97" s="859"/>
      <c r="N97" s="800"/>
      <c r="O97" s="1023"/>
      <c r="P97" s="1019" t="s">
        <v>101</v>
      </c>
      <c r="Q97" s="792" t="s">
        <v>102</v>
      </c>
      <c r="R97" s="800" t="s">
        <v>253</v>
      </c>
      <c r="S97" s="122" t="s">
        <v>248</v>
      </c>
      <c r="T97" s="1028" t="s">
        <v>1374</v>
      </c>
      <c r="U97" s="1029" t="s">
        <v>1728</v>
      </c>
      <c r="V97" s="800"/>
      <c r="W97" s="791" t="s">
        <v>245</v>
      </c>
      <c r="X97" s="1024" t="s">
        <v>246</v>
      </c>
      <c r="Y97" s="1030" t="s">
        <v>21</v>
      </c>
      <c r="Z97" s="1031" t="s">
        <v>66</v>
      </c>
      <c r="AA97" s="1032" t="s">
        <v>1379</v>
      </c>
      <c r="AB97" s="1032" t="s">
        <v>1410</v>
      </c>
      <c r="AC97" s="1031" t="s">
        <v>67</v>
      </c>
      <c r="AD97" s="1027" t="str">
        <f t="shared" si="16"/>
        <v>710_63_1000_5_251__</v>
      </c>
      <c r="AE97" s="906" t="str">
        <f t="shared" si="17"/>
        <v>710_63_1000_5_251_  TVB +9X6, GKS, südl. UV-Desinfektion, KSR-Ansicht</v>
      </c>
    </row>
    <row r="98" spans="1:31" s="231" customFormat="1" ht="12.5" x14ac:dyDescent="0.25">
      <c r="A98" s="31">
        <v>710</v>
      </c>
      <c r="B98" s="13">
        <v>63</v>
      </c>
      <c r="C98" s="14" t="s">
        <v>23</v>
      </c>
      <c r="D98" s="13">
        <v>5</v>
      </c>
      <c r="E98" s="140" t="s">
        <v>705</v>
      </c>
      <c r="F98" s="140" t="s">
        <v>407</v>
      </c>
      <c r="G98" s="972" t="s">
        <v>204</v>
      </c>
      <c r="H98" s="101">
        <v>44286</v>
      </c>
      <c r="I98" s="901" t="s">
        <v>1557</v>
      </c>
      <c r="J98" s="998" t="s">
        <v>64</v>
      </c>
      <c r="K98" s="999" t="s">
        <v>817</v>
      </c>
      <c r="L98" s="999" t="s">
        <v>64</v>
      </c>
      <c r="M98" s="135">
        <v>44615</v>
      </c>
      <c r="N98" s="95"/>
      <c r="O98" s="979"/>
      <c r="P98" s="509" t="s">
        <v>101</v>
      </c>
      <c r="Q98" s="14" t="s">
        <v>102</v>
      </c>
      <c r="R98" s="95" t="s">
        <v>253</v>
      </c>
      <c r="S98" s="18" t="s">
        <v>248</v>
      </c>
      <c r="T98" s="731" t="s">
        <v>1374</v>
      </c>
      <c r="U98" s="728" t="s">
        <v>1729</v>
      </c>
      <c r="V98" s="95"/>
      <c r="W98" s="13" t="s">
        <v>245</v>
      </c>
      <c r="X98" s="979" t="s">
        <v>246</v>
      </c>
      <c r="Y98" s="232" t="s">
        <v>21</v>
      </c>
      <c r="Z98" s="738" t="s">
        <v>66</v>
      </c>
      <c r="AA98" s="742" t="s">
        <v>1379</v>
      </c>
      <c r="AB98" s="742" t="s">
        <v>1411</v>
      </c>
      <c r="AC98" s="737" t="s">
        <v>67</v>
      </c>
      <c r="AD98" s="139" t="str">
        <f t="shared" si="16"/>
        <v>710_63_1000_5_251_22_ -</v>
      </c>
      <c r="AE98" s="152" t="str">
        <f t="shared" si="17"/>
        <v>710_63_1000_5_251_22  TVB +9X6, GKS, südwestl. UV-Desinfektion, KSR-Ansicht</v>
      </c>
    </row>
    <row r="99" spans="1:31" s="231" customFormat="1" ht="12.5" x14ac:dyDescent="0.25">
      <c r="A99" s="31">
        <v>710</v>
      </c>
      <c r="B99" s="13">
        <v>63</v>
      </c>
      <c r="C99" s="14" t="s">
        <v>23</v>
      </c>
      <c r="D99" s="13">
        <v>5</v>
      </c>
      <c r="E99" s="140" t="s">
        <v>705</v>
      </c>
      <c r="F99" s="140" t="s">
        <v>543</v>
      </c>
      <c r="G99" s="972" t="s">
        <v>204</v>
      </c>
      <c r="H99" s="101">
        <v>44286</v>
      </c>
      <c r="I99" s="901" t="s">
        <v>1557</v>
      </c>
      <c r="J99" s="998" t="s">
        <v>64</v>
      </c>
      <c r="K99" s="999" t="s">
        <v>817</v>
      </c>
      <c r="L99" s="999" t="s">
        <v>64</v>
      </c>
      <c r="M99" s="135">
        <v>44615</v>
      </c>
      <c r="N99" s="95"/>
      <c r="O99" s="979"/>
      <c r="P99" s="509" t="s">
        <v>101</v>
      </c>
      <c r="Q99" s="14" t="s">
        <v>102</v>
      </c>
      <c r="R99" s="95" t="s">
        <v>253</v>
      </c>
      <c r="S99" s="18" t="s">
        <v>248</v>
      </c>
      <c r="T99" s="731" t="s">
        <v>1374</v>
      </c>
      <c r="U99" s="728" t="s">
        <v>1730</v>
      </c>
      <c r="V99" s="95"/>
      <c r="W99" s="13" t="s">
        <v>245</v>
      </c>
      <c r="X99" s="979" t="s">
        <v>246</v>
      </c>
      <c r="Y99" s="232" t="s">
        <v>21</v>
      </c>
      <c r="Z99" s="738" t="s">
        <v>66</v>
      </c>
      <c r="AA99" s="742" t="s">
        <v>1379</v>
      </c>
      <c r="AB99" s="742" t="s">
        <v>1412</v>
      </c>
      <c r="AC99" s="737" t="s">
        <v>67</v>
      </c>
      <c r="AD99" s="139" t="str">
        <f t="shared" si="16"/>
        <v>710_63_1000_5_251_23_ -</v>
      </c>
      <c r="AE99" s="152" t="str">
        <f t="shared" si="17"/>
        <v>710_63_1000_5_251_23  TVB +9X8, GKS, nordwestl. Flockungsfiltration, KSR-Ansicht</v>
      </c>
    </row>
    <row r="100" spans="1:31" s="231" customFormat="1" ht="12.5" x14ac:dyDescent="0.25">
      <c r="A100" s="31">
        <v>710</v>
      </c>
      <c r="B100" s="13">
        <v>63</v>
      </c>
      <c r="C100" s="14" t="s">
        <v>23</v>
      </c>
      <c r="D100" s="13">
        <v>5</v>
      </c>
      <c r="E100" s="140" t="s">
        <v>705</v>
      </c>
      <c r="F100" s="140" t="s">
        <v>544</v>
      </c>
      <c r="G100" s="972" t="s">
        <v>204</v>
      </c>
      <c r="H100" s="101">
        <v>44286</v>
      </c>
      <c r="I100" s="901" t="s">
        <v>1557</v>
      </c>
      <c r="J100" s="998" t="s">
        <v>64</v>
      </c>
      <c r="K100" s="999" t="s">
        <v>817</v>
      </c>
      <c r="L100" s="999" t="s">
        <v>64</v>
      </c>
      <c r="M100" s="135">
        <v>44615</v>
      </c>
      <c r="N100" s="95"/>
      <c r="O100" s="979"/>
      <c r="P100" s="509" t="s">
        <v>101</v>
      </c>
      <c r="Q100" s="14" t="s">
        <v>102</v>
      </c>
      <c r="R100" s="95" t="s">
        <v>253</v>
      </c>
      <c r="S100" s="18" t="s">
        <v>248</v>
      </c>
      <c r="T100" s="731" t="s">
        <v>1374</v>
      </c>
      <c r="U100" s="728" t="s">
        <v>1731</v>
      </c>
      <c r="V100" s="95"/>
      <c r="W100" s="13" t="s">
        <v>245</v>
      </c>
      <c r="X100" s="979" t="s">
        <v>246</v>
      </c>
      <c r="Y100" s="232" t="s">
        <v>21</v>
      </c>
      <c r="Z100" s="738" t="s">
        <v>66</v>
      </c>
      <c r="AA100" s="742" t="s">
        <v>1379</v>
      </c>
      <c r="AB100" s="742" t="s">
        <v>1413</v>
      </c>
      <c r="AC100" s="737" t="s">
        <v>67</v>
      </c>
      <c r="AD100" s="139" t="str">
        <f t="shared" si="16"/>
        <v>710_63_1000_5_251_24_ -</v>
      </c>
      <c r="AE100" s="152" t="str">
        <f t="shared" si="17"/>
        <v>710_63_1000_5_251_24  TVB +9X1, GKS, westl. Flockungsfiltration, KSR-Ansicht</v>
      </c>
    </row>
    <row r="101" spans="1:31" s="231" customFormat="1" ht="12.5" x14ac:dyDescent="0.25">
      <c r="A101" s="31">
        <v>710</v>
      </c>
      <c r="B101" s="13">
        <v>63</v>
      </c>
      <c r="C101" s="14" t="s">
        <v>23</v>
      </c>
      <c r="D101" s="13">
        <v>5</v>
      </c>
      <c r="E101" s="140" t="s">
        <v>705</v>
      </c>
      <c r="F101" s="140" t="s">
        <v>696</v>
      </c>
      <c r="G101" s="972" t="s">
        <v>204</v>
      </c>
      <c r="H101" s="101">
        <v>44286</v>
      </c>
      <c r="I101" s="901" t="s">
        <v>1557</v>
      </c>
      <c r="J101" s="998" t="s">
        <v>64</v>
      </c>
      <c r="K101" s="999" t="s">
        <v>817</v>
      </c>
      <c r="L101" s="999" t="s">
        <v>64</v>
      </c>
      <c r="M101" s="135">
        <v>44615</v>
      </c>
      <c r="N101" s="95"/>
      <c r="O101" s="979"/>
      <c r="P101" s="509" t="s">
        <v>101</v>
      </c>
      <c r="Q101" s="14" t="s">
        <v>102</v>
      </c>
      <c r="R101" s="95" t="s">
        <v>253</v>
      </c>
      <c r="S101" s="18" t="s">
        <v>248</v>
      </c>
      <c r="T101" s="731" t="s">
        <v>1374</v>
      </c>
      <c r="U101" s="728" t="s">
        <v>1732</v>
      </c>
      <c r="V101" s="95"/>
      <c r="W101" s="13" t="s">
        <v>245</v>
      </c>
      <c r="X101" s="979" t="s">
        <v>246</v>
      </c>
      <c r="Y101" s="232" t="s">
        <v>21</v>
      </c>
      <c r="Z101" s="738" t="s">
        <v>66</v>
      </c>
      <c r="AA101" s="742" t="s">
        <v>1379</v>
      </c>
      <c r="AB101" s="742" t="s">
        <v>1414</v>
      </c>
      <c r="AC101" s="737" t="s">
        <v>67</v>
      </c>
      <c r="AD101" s="139" t="str">
        <f t="shared" si="16"/>
        <v>710_63_1000_5_251_25_ -</v>
      </c>
      <c r="AE101" s="152" t="str">
        <f t="shared" si="17"/>
        <v>710_63_1000_5_251_25  TVB +9X1, GKS, westl. Beschickungspumpwerk, KSR-Ansicht</v>
      </c>
    </row>
    <row r="102" spans="1:31" s="231" customFormat="1" ht="12.5" x14ac:dyDescent="0.25">
      <c r="A102" s="31"/>
      <c r="B102" s="13"/>
      <c r="C102" s="14"/>
      <c r="D102" s="13"/>
      <c r="E102" s="140"/>
      <c r="F102" s="140"/>
      <c r="G102" s="972"/>
      <c r="H102" s="509"/>
      <c r="I102" s="972"/>
      <c r="J102" s="998"/>
      <c r="K102" s="999"/>
      <c r="L102" s="999"/>
      <c r="M102" s="101"/>
      <c r="N102" s="95"/>
      <c r="O102" s="979"/>
      <c r="P102" s="509"/>
      <c r="Q102" s="14"/>
      <c r="R102" s="95"/>
      <c r="S102" s="91"/>
      <c r="T102" s="91"/>
      <c r="U102" s="95"/>
      <c r="V102" s="95"/>
      <c r="W102" s="13"/>
      <c r="X102" s="979"/>
      <c r="Y102" s="31"/>
      <c r="Z102" s="14"/>
      <c r="AA102" s="741"/>
      <c r="AB102" s="741"/>
      <c r="AC102" s="140"/>
      <c r="AD102" s="139"/>
      <c r="AE102" s="152"/>
    </row>
    <row r="103" spans="1:31" s="231" customFormat="1" ht="12.5" x14ac:dyDescent="0.25">
      <c r="A103" s="31">
        <v>710</v>
      </c>
      <c r="B103" s="13">
        <v>63</v>
      </c>
      <c r="C103" s="14" t="s">
        <v>23</v>
      </c>
      <c r="D103" s="13">
        <v>5</v>
      </c>
      <c r="E103" s="140" t="s">
        <v>706</v>
      </c>
      <c r="F103" s="140" t="s">
        <v>25</v>
      </c>
      <c r="G103" s="972" t="s">
        <v>204</v>
      </c>
      <c r="H103" s="101">
        <v>44286</v>
      </c>
      <c r="I103" s="901" t="s">
        <v>1557</v>
      </c>
      <c r="J103" s="998" t="s">
        <v>64</v>
      </c>
      <c r="K103" s="999" t="s">
        <v>817</v>
      </c>
      <c r="L103" s="999" t="s">
        <v>64</v>
      </c>
      <c r="M103" s="135">
        <v>44615</v>
      </c>
      <c r="N103" s="95"/>
      <c r="O103" s="979"/>
      <c r="P103" s="509" t="s">
        <v>101</v>
      </c>
      <c r="Q103" s="14" t="s">
        <v>102</v>
      </c>
      <c r="R103" s="95" t="s">
        <v>253</v>
      </c>
      <c r="S103" s="18" t="s">
        <v>248</v>
      </c>
      <c r="T103" s="731" t="s">
        <v>1373</v>
      </c>
      <c r="U103" s="728" t="s">
        <v>1733</v>
      </c>
      <c r="V103" s="95"/>
      <c r="W103" s="13" t="s">
        <v>245</v>
      </c>
      <c r="X103" s="979" t="s">
        <v>246</v>
      </c>
      <c r="Y103" s="232" t="s">
        <v>21</v>
      </c>
      <c r="Z103" s="738" t="s">
        <v>66</v>
      </c>
      <c r="AA103" s="742" t="s">
        <v>1387</v>
      </c>
      <c r="AB103" s="742" t="s">
        <v>1415</v>
      </c>
      <c r="AC103" s="737" t="s">
        <v>67</v>
      </c>
      <c r="AD103" s="139" t="str">
        <f t="shared" ref="AD103:AD142" si="20">IF(A103="","",A103&amp;"_"&amp;B103&amp;"_"&amp;C103&amp;"_"&amp;D103&amp;"_"&amp;E103&amp;"_"&amp;F103&amp;"_"&amp;G103)</f>
        <v>710_63_1000_5_252_01_ -</v>
      </c>
      <c r="AE103" s="152" t="str">
        <f t="shared" ref="AE103:AE142" si="21">IF(A103="","",A103&amp;"_"&amp;B103&amp;"_"&amp;C103&amp;"_"&amp;D103&amp;"_"&amp;E103&amp;"_"&amp;F103&amp;"  "&amp;U103)</f>
        <v>710_63_1000_5_252_01  TVB +3X2, KKS, südl. BB 11 Belebung Block C, KSR-Ansicht</v>
      </c>
    </row>
    <row r="104" spans="1:31" s="231" customFormat="1" ht="12.5" x14ac:dyDescent="0.25">
      <c r="A104" s="31">
        <v>710</v>
      </c>
      <c r="B104" s="13">
        <v>63</v>
      </c>
      <c r="C104" s="14" t="s">
        <v>23</v>
      </c>
      <c r="D104" s="13">
        <v>5</v>
      </c>
      <c r="E104" s="140" t="s">
        <v>706</v>
      </c>
      <c r="F104" s="140" t="s">
        <v>29</v>
      </c>
      <c r="G104" s="972" t="s">
        <v>204</v>
      </c>
      <c r="H104" s="101">
        <v>44286</v>
      </c>
      <c r="I104" s="901" t="s">
        <v>1557</v>
      </c>
      <c r="J104" s="998" t="s">
        <v>64</v>
      </c>
      <c r="K104" s="999" t="s">
        <v>817</v>
      </c>
      <c r="L104" s="999" t="s">
        <v>64</v>
      </c>
      <c r="M104" s="135">
        <v>44615</v>
      </c>
      <c r="N104" s="95"/>
      <c r="O104" s="979"/>
      <c r="P104" s="509" t="s">
        <v>101</v>
      </c>
      <c r="Q104" s="14" t="s">
        <v>102</v>
      </c>
      <c r="R104" s="95" t="s">
        <v>253</v>
      </c>
      <c r="S104" s="18" t="s">
        <v>248</v>
      </c>
      <c r="T104" s="731" t="s">
        <v>1373</v>
      </c>
      <c r="U104" s="728" t="s">
        <v>1734</v>
      </c>
      <c r="V104" s="95"/>
      <c r="W104" s="13" t="s">
        <v>245</v>
      </c>
      <c r="X104" s="979" t="s">
        <v>246</v>
      </c>
      <c r="Y104" s="232" t="s">
        <v>21</v>
      </c>
      <c r="Z104" s="738" t="s">
        <v>66</v>
      </c>
      <c r="AA104" s="742" t="s">
        <v>1387</v>
      </c>
      <c r="AB104" s="742" t="s">
        <v>1416</v>
      </c>
      <c r="AC104" s="737" t="s">
        <v>67</v>
      </c>
      <c r="AD104" s="139" t="str">
        <f t="shared" si="20"/>
        <v>710_63_1000_5_252_02_ -</v>
      </c>
      <c r="AE104" s="152" t="str">
        <f t="shared" si="21"/>
        <v>710_63_1000_5_252_02  TVB +3X2, KKS, südl. BB 12 Belebung Block C, KSR-Ansicht</v>
      </c>
    </row>
    <row r="105" spans="1:31" s="231" customFormat="1" ht="12.5" x14ac:dyDescent="0.25">
      <c r="A105" s="31">
        <v>710</v>
      </c>
      <c r="B105" s="13">
        <v>63</v>
      </c>
      <c r="C105" s="14" t="s">
        <v>23</v>
      </c>
      <c r="D105" s="13">
        <v>5</v>
      </c>
      <c r="E105" s="140" t="s">
        <v>706</v>
      </c>
      <c r="F105" s="140" t="s">
        <v>31</v>
      </c>
      <c r="G105" s="972" t="s">
        <v>204</v>
      </c>
      <c r="H105" s="101">
        <v>44286</v>
      </c>
      <c r="I105" s="901" t="s">
        <v>1557</v>
      </c>
      <c r="J105" s="998" t="s">
        <v>64</v>
      </c>
      <c r="K105" s="999" t="s">
        <v>817</v>
      </c>
      <c r="L105" s="999" t="s">
        <v>64</v>
      </c>
      <c r="M105" s="135">
        <v>44615</v>
      </c>
      <c r="N105" s="95"/>
      <c r="O105" s="979"/>
      <c r="P105" s="509" t="s">
        <v>101</v>
      </c>
      <c r="Q105" s="14" t="s">
        <v>102</v>
      </c>
      <c r="R105" s="95" t="s">
        <v>253</v>
      </c>
      <c r="S105" s="18" t="s">
        <v>248</v>
      </c>
      <c r="T105" s="731" t="s">
        <v>1373</v>
      </c>
      <c r="U105" s="728" t="s">
        <v>1735</v>
      </c>
      <c r="V105" s="95"/>
      <c r="W105" s="13" t="s">
        <v>245</v>
      </c>
      <c r="X105" s="979" t="s">
        <v>246</v>
      </c>
      <c r="Y105" s="232" t="s">
        <v>21</v>
      </c>
      <c r="Z105" s="738" t="s">
        <v>66</v>
      </c>
      <c r="AA105" s="742" t="s">
        <v>1387</v>
      </c>
      <c r="AB105" s="742" t="s">
        <v>1417</v>
      </c>
      <c r="AC105" s="737" t="s">
        <v>67</v>
      </c>
      <c r="AD105" s="139" t="str">
        <f t="shared" si="20"/>
        <v>710_63_1000_5_252_03_ -</v>
      </c>
      <c r="AE105" s="152" t="str">
        <f t="shared" si="21"/>
        <v>710_63_1000_5_252_03  TVB +3X2, KKS, westl. BB 13 Belebung Block C, KSR-Ansicht</v>
      </c>
    </row>
    <row r="106" spans="1:31" s="231" customFormat="1" ht="12.5" x14ac:dyDescent="0.25">
      <c r="A106" s="31">
        <v>710</v>
      </c>
      <c r="B106" s="13">
        <v>63</v>
      </c>
      <c r="C106" s="14" t="s">
        <v>23</v>
      </c>
      <c r="D106" s="13">
        <v>5</v>
      </c>
      <c r="E106" s="140" t="s">
        <v>706</v>
      </c>
      <c r="F106" s="140" t="s">
        <v>33</v>
      </c>
      <c r="G106" s="972" t="s">
        <v>204</v>
      </c>
      <c r="H106" s="101">
        <v>44286</v>
      </c>
      <c r="I106" s="901" t="s">
        <v>1557</v>
      </c>
      <c r="J106" s="998" t="s">
        <v>64</v>
      </c>
      <c r="K106" s="999" t="s">
        <v>817</v>
      </c>
      <c r="L106" s="999" t="s">
        <v>64</v>
      </c>
      <c r="M106" s="135">
        <v>44615</v>
      </c>
      <c r="N106" s="95"/>
      <c r="O106" s="979"/>
      <c r="P106" s="509" t="s">
        <v>101</v>
      </c>
      <c r="Q106" s="14" t="s">
        <v>102</v>
      </c>
      <c r="R106" s="95" t="s">
        <v>253</v>
      </c>
      <c r="S106" s="18" t="s">
        <v>248</v>
      </c>
      <c r="T106" s="731" t="s">
        <v>1373</v>
      </c>
      <c r="U106" s="728" t="s">
        <v>1735</v>
      </c>
      <c r="V106" s="95"/>
      <c r="W106" s="13" t="s">
        <v>245</v>
      </c>
      <c r="X106" s="979" t="s">
        <v>246</v>
      </c>
      <c r="Y106" s="232" t="s">
        <v>21</v>
      </c>
      <c r="Z106" s="738" t="s">
        <v>66</v>
      </c>
      <c r="AA106" s="742" t="s">
        <v>1387</v>
      </c>
      <c r="AB106" s="742" t="s">
        <v>1418</v>
      </c>
      <c r="AC106" s="737" t="s">
        <v>67</v>
      </c>
      <c r="AD106" s="139" t="str">
        <f t="shared" si="20"/>
        <v>710_63_1000_5_252_04_ -</v>
      </c>
      <c r="AE106" s="152" t="str">
        <f t="shared" si="21"/>
        <v>710_63_1000_5_252_04  TVB +3X2, KKS, westl. BB 13 Belebung Block C, KSR-Ansicht</v>
      </c>
    </row>
    <row r="107" spans="1:31" s="231" customFormat="1" ht="12.5" x14ac:dyDescent="0.25">
      <c r="A107" s="31">
        <v>710</v>
      </c>
      <c r="B107" s="13">
        <v>63</v>
      </c>
      <c r="C107" s="14" t="s">
        <v>23</v>
      </c>
      <c r="D107" s="13">
        <v>5</v>
      </c>
      <c r="E107" s="140" t="s">
        <v>706</v>
      </c>
      <c r="F107" s="140" t="s">
        <v>36</v>
      </c>
      <c r="G107" s="972" t="s">
        <v>204</v>
      </c>
      <c r="H107" s="101">
        <v>44286</v>
      </c>
      <c r="I107" s="901" t="s">
        <v>1557</v>
      </c>
      <c r="J107" s="998" t="s">
        <v>64</v>
      </c>
      <c r="K107" s="999" t="s">
        <v>817</v>
      </c>
      <c r="L107" s="999" t="s">
        <v>64</v>
      </c>
      <c r="M107" s="135">
        <v>44615</v>
      </c>
      <c r="N107" s="95"/>
      <c r="O107" s="979"/>
      <c r="P107" s="509" t="s">
        <v>101</v>
      </c>
      <c r="Q107" s="14" t="s">
        <v>102</v>
      </c>
      <c r="R107" s="95" t="s">
        <v>253</v>
      </c>
      <c r="S107" s="18" t="s">
        <v>248</v>
      </c>
      <c r="T107" s="731" t="s">
        <v>1373</v>
      </c>
      <c r="U107" s="728" t="s">
        <v>1735</v>
      </c>
      <c r="V107" s="95"/>
      <c r="W107" s="13" t="s">
        <v>245</v>
      </c>
      <c r="X107" s="979" t="s">
        <v>246</v>
      </c>
      <c r="Y107" s="232" t="s">
        <v>21</v>
      </c>
      <c r="Z107" s="738" t="s">
        <v>66</v>
      </c>
      <c r="AA107" s="742" t="s">
        <v>1387</v>
      </c>
      <c r="AB107" s="742" t="s">
        <v>1419</v>
      </c>
      <c r="AC107" s="737" t="s">
        <v>67</v>
      </c>
      <c r="AD107" s="139" t="str">
        <f t="shared" si="20"/>
        <v>710_63_1000_5_252_05_ -</v>
      </c>
      <c r="AE107" s="152" t="str">
        <f t="shared" si="21"/>
        <v>710_63_1000_5_252_05  TVB +3X2, KKS, westl. BB 13 Belebung Block C, KSR-Ansicht</v>
      </c>
    </row>
    <row r="108" spans="1:31" s="231" customFormat="1" ht="12.5" x14ac:dyDescent="0.25">
      <c r="A108" s="31">
        <v>710</v>
      </c>
      <c r="B108" s="13">
        <v>63</v>
      </c>
      <c r="C108" s="14" t="s">
        <v>23</v>
      </c>
      <c r="D108" s="13">
        <v>5</v>
      </c>
      <c r="E108" s="140" t="s">
        <v>706</v>
      </c>
      <c r="F108" s="140" t="s">
        <v>49</v>
      </c>
      <c r="G108" s="972" t="s">
        <v>204</v>
      </c>
      <c r="H108" s="101">
        <v>44286</v>
      </c>
      <c r="I108" s="901" t="s">
        <v>1557</v>
      </c>
      <c r="J108" s="998" t="s">
        <v>64</v>
      </c>
      <c r="K108" s="999" t="s">
        <v>817</v>
      </c>
      <c r="L108" s="999" t="s">
        <v>64</v>
      </c>
      <c r="M108" s="135">
        <v>44615</v>
      </c>
      <c r="N108" s="95"/>
      <c r="O108" s="979"/>
      <c r="P108" s="509" t="s">
        <v>101</v>
      </c>
      <c r="Q108" s="14" t="s">
        <v>102</v>
      </c>
      <c r="R108" s="95" t="s">
        <v>253</v>
      </c>
      <c r="S108" s="18" t="s">
        <v>248</v>
      </c>
      <c r="T108" s="731" t="s">
        <v>1373</v>
      </c>
      <c r="U108" s="728" t="s">
        <v>1735</v>
      </c>
      <c r="V108" s="95"/>
      <c r="W108" s="13" t="s">
        <v>245</v>
      </c>
      <c r="X108" s="979" t="s">
        <v>246</v>
      </c>
      <c r="Y108" s="232" t="s">
        <v>21</v>
      </c>
      <c r="Z108" s="738" t="s">
        <v>66</v>
      </c>
      <c r="AA108" s="742" t="s">
        <v>1387</v>
      </c>
      <c r="AB108" s="742" t="s">
        <v>1420</v>
      </c>
      <c r="AC108" s="737" t="s">
        <v>67</v>
      </c>
      <c r="AD108" s="139" t="str">
        <f t="shared" si="20"/>
        <v>710_63_1000_5_252_06_ -</v>
      </c>
      <c r="AE108" s="152" t="str">
        <f t="shared" si="21"/>
        <v>710_63_1000_5_252_06  TVB +3X2, KKS, westl. BB 13 Belebung Block C, KSR-Ansicht</v>
      </c>
    </row>
    <row r="109" spans="1:31" s="231" customFormat="1" ht="12.5" x14ac:dyDescent="0.25">
      <c r="A109" s="31">
        <v>710</v>
      </c>
      <c r="B109" s="13">
        <v>63</v>
      </c>
      <c r="C109" s="14" t="s">
        <v>23</v>
      </c>
      <c r="D109" s="13">
        <v>5</v>
      </c>
      <c r="E109" s="140" t="s">
        <v>706</v>
      </c>
      <c r="F109" s="140" t="s">
        <v>50</v>
      </c>
      <c r="G109" s="972" t="s">
        <v>204</v>
      </c>
      <c r="H109" s="101">
        <v>44286</v>
      </c>
      <c r="I109" s="901" t="s">
        <v>1557</v>
      </c>
      <c r="J109" s="998" t="s">
        <v>64</v>
      </c>
      <c r="K109" s="999" t="s">
        <v>817</v>
      </c>
      <c r="L109" s="999" t="s">
        <v>64</v>
      </c>
      <c r="M109" s="135">
        <v>44615</v>
      </c>
      <c r="N109" s="95"/>
      <c r="O109" s="979"/>
      <c r="P109" s="509" t="s">
        <v>101</v>
      </c>
      <c r="Q109" s="14" t="s">
        <v>102</v>
      </c>
      <c r="R109" s="95" t="s">
        <v>253</v>
      </c>
      <c r="S109" s="18" t="s">
        <v>248</v>
      </c>
      <c r="T109" s="731" t="s">
        <v>1373</v>
      </c>
      <c r="U109" s="728" t="s">
        <v>1735</v>
      </c>
      <c r="V109" s="95"/>
      <c r="W109" s="13" t="s">
        <v>245</v>
      </c>
      <c r="X109" s="979" t="s">
        <v>246</v>
      </c>
      <c r="Y109" s="232" t="s">
        <v>21</v>
      </c>
      <c r="Z109" s="738" t="s">
        <v>66</v>
      </c>
      <c r="AA109" s="742" t="s">
        <v>1387</v>
      </c>
      <c r="AB109" s="742" t="s">
        <v>1421</v>
      </c>
      <c r="AC109" s="737" t="s">
        <v>67</v>
      </c>
      <c r="AD109" s="139" t="str">
        <f t="shared" si="20"/>
        <v>710_63_1000_5_252_07_ -</v>
      </c>
      <c r="AE109" s="152" t="str">
        <f t="shared" si="21"/>
        <v>710_63_1000_5_252_07  TVB +3X2, KKS, westl. BB 13 Belebung Block C, KSR-Ansicht</v>
      </c>
    </row>
    <row r="110" spans="1:31" s="231" customFormat="1" ht="12.5" x14ac:dyDescent="0.25">
      <c r="A110" s="31">
        <v>710</v>
      </c>
      <c r="B110" s="13">
        <v>63</v>
      </c>
      <c r="C110" s="14" t="s">
        <v>23</v>
      </c>
      <c r="D110" s="13">
        <v>5</v>
      </c>
      <c r="E110" s="140" t="s">
        <v>706</v>
      </c>
      <c r="F110" s="140" t="s">
        <v>51</v>
      </c>
      <c r="G110" s="972" t="s">
        <v>204</v>
      </c>
      <c r="H110" s="101">
        <v>44286</v>
      </c>
      <c r="I110" s="901" t="s">
        <v>1557</v>
      </c>
      <c r="J110" s="998" t="s">
        <v>64</v>
      </c>
      <c r="K110" s="999" t="s">
        <v>817</v>
      </c>
      <c r="L110" s="999" t="s">
        <v>64</v>
      </c>
      <c r="M110" s="135">
        <v>44615</v>
      </c>
      <c r="N110" s="95"/>
      <c r="O110" s="979"/>
      <c r="P110" s="509" t="s">
        <v>101</v>
      </c>
      <c r="Q110" s="14" t="s">
        <v>102</v>
      </c>
      <c r="R110" s="95" t="s">
        <v>253</v>
      </c>
      <c r="S110" s="18" t="s">
        <v>248</v>
      </c>
      <c r="T110" s="731" t="s">
        <v>1373</v>
      </c>
      <c r="U110" s="728" t="s">
        <v>1759</v>
      </c>
      <c r="V110" s="95"/>
      <c r="W110" s="13" t="s">
        <v>245</v>
      </c>
      <c r="X110" s="979" t="s">
        <v>246</v>
      </c>
      <c r="Y110" s="232" t="s">
        <v>21</v>
      </c>
      <c r="Z110" s="738" t="s">
        <v>66</v>
      </c>
      <c r="AA110" s="742" t="s">
        <v>1387</v>
      </c>
      <c r="AB110" s="742" t="s">
        <v>1421</v>
      </c>
      <c r="AC110" s="737" t="s">
        <v>67</v>
      </c>
      <c r="AD110" s="139" t="str">
        <f t="shared" ref="AD110" si="22">IF(A110="","",A110&amp;"_"&amp;B110&amp;"_"&amp;C110&amp;"_"&amp;D110&amp;"_"&amp;E110&amp;"_"&amp;F110&amp;"_"&amp;G110)</f>
        <v>710_63_1000_5_252_08_ -</v>
      </c>
      <c r="AE110" s="152" t="str">
        <f t="shared" ref="AE110" si="23">IF(A110="","",A110&amp;"_"&amp;B110&amp;"_"&amp;C110&amp;"_"&amp;D110&amp;"_"&amp;E110&amp;"_"&amp;F110&amp;"  "&amp;U110)</f>
        <v>710_63_1000_5_252_08  TVB +3X6, KKS, nördl. neues Baubüro, KSR-Ansicht</v>
      </c>
    </row>
    <row r="111" spans="1:31" s="231" customFormat="1" ht="12.5" x14ac:dyDescent="0.25">
      <c r="A111" s="31">
        <v>710</v>
      </c>
      <c r="B111" s="13">
        <v>63</v>
      </c>
      <c r="C111" s="14" t="s">
        <v>23</v>
      </c>
      <c r="D111" s="13">
        <v>5</v>
      </c>
      <c r="E111" s="140" t="s">
        <v>706</v>
      </c>
      <c r="F111" s="140" t="s">
        <v>52</v>
      </c>
      <c r="G111" s="972" t="s">
        <v>204</v>
      </c>
      <c r="H111" s="101">
        <v>44286</v>
      </c>
      <c r="I111" s="901" t="s">
        <v>1557</v>
      </c>
      <c r="J111" s="998" t="s">
        <v>64</v>
      </c>
      <c r="K111" s="999" t="s">
        <v>817</v>
      </c>
      <c r="L111" s="999" t="s">
        <v>64</v>
      </c>
      <c r="M111" s="135">
        <v>44615</v>
      </c>
      <c r="N111" s="95"/>
      <c r="O111" s="979"/>
      <c r="P111" s="509" t="s">
        <v>101</v>
      </c>
      <c r="Q111" s="14" t="s">
        <v>102</v>
      </c>
      <c r="R111" s="95" t="s">
        <v>253</v>
      </c>
      <c r="S111" s="18" t="s">
        <v>248</v>
      </c>
      <c r="T111" s="731" t="s">
        <v>1373</v>
      </c>
      <c r="U111" s="728" t="s">
        <v>1759</v>
      </c>
      <c r="V111" s="95"/>
      <c r="W111" s="13" t="s">
        <v>245</v>
      </c>
      <c r="X111" s="979" t="s">
        <v>246</v>
      </c>
      <c r="Y111" s="232" t="s">
        <v>21</v>
      </c>
      <c r="Z111" s="738" t="s">
        <v>66</v>
      </c>
      <c r="AA111" s="742" t="s">
        <v>1387</v>
      </c>
      <c r="AB111" s="742" t="s">
        <v>1421</v>
      </c>
      <c r="AC111" s="737" t="s">
        <v>67</v>
      </c>
      <c r="AD111" s="139" t="str">
        <f t="shared" ref="AD111" si="24">IF(A111="","",A111&amp;"_"&amp;B111&amp;"_"&amp;C111&amp;"_"&amp;D111&amp;"_"&amp;E111&amp;"_"&amp;F111&amp;"_"&amp;G111)</f>
        <v>710_63_1000_5_252_09_ -</v>
      </c>
      <c r="AE111" s="152" t="str">
        <f t="shared" ref="AE111" si="25">IF(A111="","",A111&amp;"_"&amp;B111&amp;"_"&amp;C111&amp;"_"&amp;D111&amp;"_"&amp;E111&amp;"_"&amp;F111&amp;"  "&amp;U111)</f>
        <v>710_63_1000_5_252_09  TVB +3X6, KKS, nördl. neues Baubüro, KSR-Ansicht</v>
      </c>
    </row>
    <row r="112" spans="1:31" s="231" customFormat="1" ht="12.5" x14ac:dyDescent="0.25">
      <c r="A112" s="31">
        <v>710</v>
      </c>
      <c r="B112" s="13">
        <v>63</v>
      </c>
      <c r="C112" s="14" t="s">
        <v>23</v>
      </c>
      <c r="D112" s="13">
        <v>5</v>
      </c>
      <c r="E112" s="140" t="s">
        <v>706</v>
      </c>
      <c r="F112" s="140" t="s">
        <v>279</v>
      </c>
      <c r="G112" s="972" t="s">
        <v>204</v>
      </c>
      <c r="H112" s="101">
        <v>44286</v>
      </c>
      <c r="I112" s="901" t="s">
        <v>1557</v>
      </c>
      <c r="J112" s="998" t="s">
        <v>64</v>
      </c>
      <c r="K112" s="999" t="s">
        <v>817</v>
      </c>
      <c r="L112" s="999" t="s">
        <v>64</v>
      </c>
      <c r="M112" s="135">
        <v>44615</v>
      </c>
      <c r="N112" s="95"/>
      <c r="O112" s="979"/>
      <c r="P112" s="509" t="s">
        <v>101</v>
      </c>
      <c r="Q112" s="14" t="s">
        <v>102</v>
      </c>
      <c r="R112" s="95" t="s">
        <v>253</v>
      </c>
      <c r="S112" s="18" t="s">
        <v>248</v>
      </c>
      <c r="T112" s="731" t="s">
        <v>1373</v>
      </c>
      <c r="U112" s="728" t="s">
        <v>1737</v>
      </c>
      <c r="V112" s="95"/>
      <c r="W112" s="13" t="s">
        <v>245</v>
      </c>
      <c r="X112" s="979" t="s">
        <v>246</v>
      </c>
      <c r="Y112" s="232" t="s">
        <v>21</v>
      </c>
      <c r="Z112" s="738" t="s">
        <v>66</v>
      </c>
      <c r="AA112" s="742" t="s">
        <v>1387</v>
      </c>
      <c r="AB112" s="742" t="s">
        <v>1423</v>
      </c>
      <c r="AC112" s="737" t="s">
        <v>67</v>
      </c>
      <c r="AD112" s="139" t="str">
        <f>IF(A112="","",A112&amp;"_"&amp;B112&amp;"_"&amp;C112&amp;"_"&amp;D112&amp;"_"&amp;E112&amp;"_"&amp;F112&amp;"_"&amp;G112)</f>
        <v>710_63_1000_5_252_10_ -</v>
      </c>
      <c r="AE112" s="152" t="str">
        <f>IF(A112="","",A112&amp;"_"&amp;B112&amp;"_"&amp;C112&amp;"_"&amp;D112&amp;"_"&amp;E112&amp;"_"&amp;F112&amp;"  "&amp;U112)</f>
        <v>710_63_1000_5_252_10  TVB +3X6, KKS, südl. Armaturenschacht Block C, KSR-Ansicht</v>
      </c>
    </row>
    <row r="113" spans="1:31" s="231" customFormat="1" ht="20" x14ac:dyDescent="0.25">
      <c r="A113" s="31">
        <v>710</v>
      </c>
      <c r="B113" s="13">
        <v>63</v>
      </c>
      <c r="C113" s="14" t="s">
        <v>23</v>
      </c>
      <c r="D113" s="13">
        <v>5</v>
      </c>
      <c r="E113" s="140" t="s">
        <v>706</v>
      </c>
      <c r="F113" s="140" t="s">
        <v>108</v>
      </c>
      <c r="G113" s="972" t="s">
        <v>204</v>
      </c>
      <c r="H113" s="101">
        <v>44286</v>
      </c>
      <c r="I113" s="901" t="s">
        <v>1557</v>
      </c>
      <c r="J113" s="998" t="s">
        <v>64</v>
      </c>
      <c r="K113" s="999" t="s">
        <v>817</v>
      </c>
      <c r="L113" s="999" t="s">
        <v>64</v>
      </c>
      <c r="M113" s="135">
        <v>44615</v>
      </c>
      <c r="N113" s="95"/>
      <c r="O113" s="979"/>
      <c r="P113" s="509" t="s">
        <v>101</v>
      </c>
      <c r="Q113" s="14" t="s">
        <v>102</v>
      </c>
      <c r="R113" s="95" t="s">
        <v>253</v>
      </c>
      <c r="S113" s="18" t="s">
        <v>248</v>
      </c>
      <c r="T113" s="731" t="s">
        <v>1373</v>
      </c>
      <c r="U113" s="728" t="s">
        <v>1736</v>
      </c>
      <c r="V113" s="95"/>
      <c r="W113" s="13" t="s">
        <v>245</v>
      </c>
      <c r="X113" s="979" t="s">
        <v>246</v>
      </c>
      <c r="Y113" s="232" t="s">
        <v>21</v>
      </c>
      <c r="Z113" s="738" t="s">
        <v>66</v>
      </c>
      <c r="AA113" s="742" t="s">
        <v>1387</v>
      </c>
      <c r="AB113" s="742" t="s">
        <v>1422</v>
      </c>
      <c r="AC113" s="737" t="s">
        <v>67</v>
      </c>
      <c r="AD113" s="139" t="str">
        <f t="shared" si="20"/>
        <v>710_63_1000_5_252_11_ -</v>
      </c>
      <c r="AE113" s="152" t="str">
        <f t="shared" si="21"/>
        <v>710_63_1000_5_252_11  TVB +3X6, KKS, nordwestl. Armaturenschacht Block C, KSR-Ansicht</v>
      </c>
    </row>
    <row r="114" spans="1:31" s="231" customFormat="1" ht="12.5" x14ac:dyDescent="0.25">
      <c r="A114" s="31">
        <v>710</v>
      </c>
      <c r="B114" s="13">
        <v>63</v>
      </c>
      <c r="C114" s="14" t="s">
        <v>23</v>
      </c>
      <c r="D114" s="13">
        <v>5</v>
      </c>
      <c r="E114" s="140" t="s">
        <v>706</v>
      </c>
      <c r="F114" s="140" t="s">
        <v>109</v>
      </c>
      <c r="G114" s="972" t="s">
        <v>204</v>
      </c>
      <c r="H114" s="101">
        <v>44286</v>
      </c>
      <c r="I114" s="901" t="s">
        <v>1557</v>
      </c>
      <c r="J114" s="998" t="s">
        <v>64</v>
      </c>
      <c r="K114" s="999" t="s">
        <v>817</v>
      </c>
      <c r="L114" s="999" t="s">
        <v>64</v>
      </c>
      <c r="M114" s="135">
        <v>44615</v>
      </c>
      <c r="N114" s="95"/>
      <c r="O114" s="979"/>
      <c r="P114" s="509" t="s">
        <v>101</v>
      </c>
      <c r="Q114" s="14" t="s">
        <v>102</v>
      </c>
      <c r="R114" s="95" t="s">
        <v>253</v>
      </c>
      <c r="S114" s="18" t="s">
        <v>248</v>
      </c>
      <c r="T114" s="731" t="s">
        <v>1373</v>
      </c>
      <c r="U114" s="728" t="s">
        <v>1738</v>
      </c>
      <c r="V114" s="95"/>
      <c r="W114" s="13" t="s">
        <v>245</v>
      </c>
      <c r="X114" s="979" t="s">
        <v>246</v>
      </c>
      <c r="Y114" s="232" t="s">
        <v>21</v>
      </c>
      <c r="Z114" s="738" t="s">
        <v>66</v>
      </c>
      <c r="AA114" s="742" t="s">
        <v>1387</v>
      </c>
      <c r="AB114" s="742" t="s">
        <v>1424</v>
      </c>
      <c r="AC114" s="737" t="s">
        <v>67</v>
      </c>
      <c r="AD114" s="139" t="str">
        <f t="shared" si="20"/>
        <v>710_63_1000_5_252_12_ -</v>
      </c>
      <c r="AE114" s="152" t="str">
        <f t="shared" si="21"/>
        <v>710_63_1000_5_252_12  TVB +3X6, KKS, westl. Brücke Überlaufbauwerk, KSR-Ansicht</v>
      </c>
    </row>
    <row r="115" spans="1:31" s="231" customFormat="1" ht="12.5" x14ac:dyDescent="0.25">
      <c r="A115" s="31">
        <v>710</v>
      </c>
      <c r="B115" s="13">
        <v>63</v>
      </c>
      <c r="C115" s="14" t="s">
        <v>23</v>
      </c>
      <c r="D115" s="13">
        <v>5</v>
      </c>
      <c r="E115" s="140" t="s">
        <v>706</v>
      </c>
      <c r="F115" s="140" t="s">
        <v>276</v>
      </c>
      <c r="G115" s="972" t="s">
        <v>204</v>
      </c>
      <c r="H115" s="101">
        <v>44286</v>
      </c>
      <c r="I115" s="901" t="s">
        <v>1557</v>
      </c>
      <c r="J115" s="998" t="s">
        <v>64</v>
      </c>
      <c r="K115" s="999" t="s">
        <v>817</v>
      </c>
      <c r="L115" s="999" t="s">
        <v>64</v>
      </c>
      <c r="M115" s="135">
        <v>44615</v>
      </c>
      <c r="N115" s="95"/>
      <c r="O115" s="979"/>
      <c r="P115" s="509" t="s">
        <v>101</v>
      </c>
      <c r="Q115" s="14" t="s">
        <v>102</v>
      </c>
      <c r="R115" s="95" t="s">
        <v>253</v>
      </c>
      <c r="S115" s="18" t="s">
        <v>248</v>
      </c>
      <c r="T115" s="731" t="s">
        <v>1373</v>
      </c>
      <c r="U115" s="728" t="s">
        <v>1740</v>
      </c>
      <c r="V115" s="95"/>
      <c r="W115" s="13" t="s">
        <v>245</v>
      </c>
      <c r="X115" s="979" t="s">
        <v>246</v>
      </c>
      <c r="Y115" s="232" t="s">
        <v>21</v>
      </c>
      <c r="Z115" s="738" t="s">
        <v>66</v>
      </c>
      <c r="AA115" s="742" t="s">
        <v>1387</v>
      </c>
      <c r="AB115" s="742" t="s">
        <v>1427</v>
      </c>
      <c r="AC115" s="737" t="s">
        <v>67</v>
      </c>
      <c r="AD115" s="139" t="str">
        <f>IF(A115="","",A115&amp;"_"&amp;B115&amp;"_"&amp;C115&amp;"_"&amp;D115&amp;"_"&amp;E115&amp;"_"&amp;F115&amp;"_"&amp;G115)</f>
        <v>710_63_1000_5_252_13_ -</v>
      </c>
      <c r="AE115" s="152" t="str">
        <f>IF(A115="","",A115&amp;"_"&amp;B115&amp;"_"&amp;C115&amp;"_"&amp;D115&amp;"_"&amp;E115&amp;"_"&amp;F115&amp;"  "&amp;U115)</f>
        <v>710_63_1000_5_252_13  TVB +3X3, KKS, nordöstl. Überlaufbauwerk, KSR-Ansicht</v>
      </c>
    </row>
    <row r="116" spans="1:31" s="231" customFormat="1" ht="12.5" x14ac:dyDescent="0.25">
      <c r="A116" s="31">
        <v>710</v>
      </c>
      <c r="B116" s="13">
        <v>63</v>
      </c>
      <c r="C116" s="14" t="s">
        <v>23</v>
      </c>
      <c r="D116" s="13">
        <v>5</v>
      </c>
      <c r="E116" s="140" t="s">
        <v>706</v>
      </c>
      <c r="F116" s="140" t="s">
        <v>280</v>
      </c>
      <c r="G116" s="972" t="s">
        <v>204</v>
      </c>
      <c r="H116" s="101">
        <v>44286</v>
      </c>
      <c r="I116" s="901" t="s">
        <v>1557</v>
      </c>
      <c r="J116" s="998" t="s">
        <v>64</v>
      </c>
      <c r="K116" s="999" t="s">
        <v>817</v>
      </c>
      <c r="L116" s="999" t="s">
        <v>64</v>
      </c>
      <c r="M116" s="135">
        <v>44615</v>
      </c>
      <c r="N116" s="95"/>
      <c r="O116" s="979"/>
      <c r="P116" s="509" t="s">
        <v>101</v>
      </c>
      <c r="Q116" s="14" t="s">
        <v>102</v>
      </c>
      <c r="R116" s="95" t="s">
        <v>253</v>
      </c>
      <c r="S116" s="18" t="s">
        <v>248</v>
      </c>
      <c r="T116" s="731" t="s">
        <v>1373</v>
      </c>
      <c r="U116" s="728" t="s">
        <v>1739</v>
      </c>
      <c r="V116" s="95"/>
      <c r="W116" s="13" t="s">
        <v>245</v>
      </c>
      <c r="X116" s="979" t="s">
        <v>246</v>
      </c>
      <c r="Y116" s="232" t="s">
        <v>21</v>
      </c>
      <c r="Z116" s="738" t="s">
        <v>66</v>
      </c>
      <c r="AA116" s="742" t="s">
        <v>1387</v>
      </c>
      <c r="AB116" s="742" t="s">
        <v>1425</v>
      </c>
      <c r="AC116" s="737" t="s">
        <v>67</v>
      </c>
      <c r="AD116" s="139" t="str">
        <f t="shared" si="20"/>
        <v>710_63_1000_5_252_14_ -</v>
      </c>
      <c r="AE116" s="152" t="str">
        <f t="shared" si="21"/>
        <v>710_63_1000_5_252_14  TVB +3X3, KKS, südl. Überlaufbauwerk, KSR-Ansicht</v>
      </c>
    </row>
    <row r="117" spans="1:31" s="231" customFormat="1" ht="12.5" x14ac:dyDescent="0.25">
      <c r="A117" s="31">
        <v>710</v>
      </c>
      <c r="B117" s="13">
        <v>63</v>
      </c>
      <c r="C117" s="14" t="s">
        <v>23</v>
      </c>
      <c r="D117" s="13">
        <v>5</v>
      </c>
      <c r="E117" s="140" t="s">
        <v>706</v>
      </c>
      <c r="F117" s="140" t="s">
        <v>281</v>
      </c>
      <c r="G117" s="972" t="s">
        <v>204</v>
      </c>
      <c r="H117" s="101">
        <v>44286</v>
      </c>
      <c r="I117" s="901" t="s">
        <v>1557</v>
      </c>
      <c r="J117" s="998" t="s">
        <v>64</v>
      </c>
      <c r="K117" s="999" t="s">
        <v>817</v>
      </c>
      <c r="L117" s="999" t="s">
        <v>64</v>
      </c>
      <c r="M117" s="135">
        <v>44615</v>
      </c>
      <c r="N117" s="95"/>
      <c r="O117" s="979"/>
      <c r="P117" s="509" t="s">
        <v>101</v>
      </c>
      <c r="Q117" s="14" t="s">
        <v>102</v>
      </c>
      <c r="R117" s="95" t="s">
        <v>253</v>
      </c>
      <c r="S117" s="18" t="s">
        <v>248</v>
      </c>
      <c r="T117" s="731" t="s">
        <v>1373</v>
      </c>
      <c r="U117" s="728" t="s">
        <v>1739</v>
      </c>
      <c r="V117" s="95"/>
      <c r="W117" s="13" t="s">
        <v>245</v>
      </c>
      <c r="X117" s="979" t="s">
        <v>246</v>
      </c>
      <c r="Y117" s="232" t="s">
        <v>21</v>
      </c>
      <c r="Z117" s="738" t="s">
        <v>66</v>
      </c>
      <c r="AA117" s="742" t="s">
        <v>1387</v>
      </c>
      <c r="AB117" s="742" t="s">
        <v>1426</v>
      </c>
      <c r="AC117" s="737" t="s">
        <v>67</v>
      </c>
      <c r="AD117" s="139" t="str">
        <f t="shared" si="20"/>
        <v>710_63_1000_5_252_15_ -</v>
      </c>
      <c r="AE117" s="152" t="str">
        <f t="shared" si="21"/>
        <v>710_63_1000_5_252_15  TVB +3X3, KKS, südl. Überlaufbauwerk, KSR-Ansicht</v>
      </c>
    </row>
    <row r="118" spans="1:31" s="231" customFormat="1" ht="12.5" x14ac:dyDescent="0.25">
      <c r="A118" s="31"/>
      <c r="B118" s="13"/>
      <c r="C118" s="14"/>
      <c r="D118" s="13"/>
      <c r="E118" s="140"/>
      <c r="F118" s="140"/>
      <c r="G118" s="972"/>
      <c r="H118" s="509"/>
      <c r="I118" s="972"/>
      <c r="J118" s="998"/>
      <c r="K118" s="999"/>
      <c r="L118" s="999"/>
      <c r="M118" s="101"/>
      <c r="N118" s="95"/>
      <c r="O118" s="979"/>
      <c r="P118" s="509"/>
      <c r="Q118" s="14"/>
      <c r="R118" s="95"/>
      <c r="S118" s="18"/>
      <c r="T118" s="731"/>
      <c r="U118" s="728"/>
      <c r="V118" s="95"/>
      <c r="W118" s="13"/>
      <c r="X118" s="979"/>
      <c r="Y118" s="232"/>
      <c r="Z118" s="738"/>
      <c r="AA118" s="742"/>
      <c r="AB118" s="742"/>
      <c r="AC118" s="737"/>
      <c r="AD118" s="139"/>
      <c r="AE118" s="152"/>
    </row>
    <row r="119" spans="1:31" s="231" customFormat="1" ht="12.5" x14ac:dyDescent="0.25">
      <c r="A119" s="31">
        <v>710</v>
      </c>
      <c r="B119" s="13">
        <v>63</v>
      </c>
      <c r="C119" s="14" t="s">
        <v>23</v>
      </c>
      <c r="D119" s="13">
        <v>5</v>
      </c>
      <c r="E119" s="140" t="s">
        <v>706</v>
      </c>
      <c r="F119" s="140" t="s">
        <v>282</v>
      </c>
      <c r="G119" s="972" t="s">
        <v>204</v>
      </c>
      <c r="H119" s="101">
        <v>44286</v>
      </c>
      <c r="I119" s="901" t="s">
        <v>1557</v>
      </c>
      <c r="J119" s="998" t="s">
        <v>64</v>
      </c>
      <c r="K119" s="999" t="s">
        <v>817</v>
      </c>
      <c r="L119" s="999" t="s">
        <v>64</v>
      </c>
      <c r="M119" s="135">
        <v>44615</v>
      </c>
      <c r="N119" s="95"/>
      <c r="O119" s="979"/>
      <c r="P119" s="509" t="s">
        <v>101</v>
      </c>
      <c r="Q119" s="14" t="s">
        <v>102</v>
      </c>
      <c r="R119" s="95" t="s">
        <v>253</v>
      </c>
      <c r="S119" s="18" t="s">
        <v>248</v>
      </c>
      <c r="T119" s="731" t="s">
        <v>1374</v>
      </c>
      <c r="U119" s="728" t="s">
        <v>1741</v>
      </c>
      <c r="V119" s="95"/>
      <c r="W119" s="13" t="s">
        <v>245</v>
      </c>
      <c r="X119" s="979" t="s">
        <v>246</v>
      </c>
      <c r="Y119" s="232" t="s">
        <v>21</v>
      </c>
      <c r="Z119" s="738" t="s">
        <v>66</v>
      </c>
      <c r="AA119" s="742" t="s">
        <v>1379</v>
      </c>
      <c r="AB119" s="742" t="s">
        <v>1428</v>
      </c>
      <c r="AC119" s="737" t="s">
        <v>67</v>
      </c>
      <c r="AD119" s="139" t="str">
        <f t="shared" si="20"/>
        <v>710_63_1000_5_252_16_ -</v>
      </c>
      <c r="AE119" s="152" t="str">
        <f t="shared" si="21"/>
        <v>710_63_1000_5_252_16  TVB +9X1, KKS, westl. Beschickungspumpwerk, KSR-Ansicht</v>
      </c>
    </row>
    <row r="120" spans="1:31" s="231" customFormat="1" ht="12.5" x14ac:dyDescent="0.25">
      <c r="A120" s="31">
        <v>710</v>
      </c>
      <c r="B120" s="13">
        <v>63</v>
      </c>
      <c r="C120" s="14" t="s">
        <v>23</v>
      </c>
      <c r="D120" s="13">
        <v>5</v>
      </c>
      <c r="E120" s="140" t="s">
        <v>706</v>
      </c>
      <c r="F120" s="140" t="s">
        <v>283</v>
      </c>
      <c r="G120" s="972" t="s">
        <v>204</v>
      </c>
      <c r="H120" s="101">
        <v>44286</v>
      </c>
      <c r="I120" s="901" t="s">
        <v>1557</v>
      </c>
      <c r="J120" s="998" t="s">
        <v>64</v>
      </c>
      <c r="K120" s="999" t="s">
        <v>817</v>
      </c>
      <c r="L120" s="999" t="s">
        <v>64</v>
      </c>
      <c r="M120" s="135">
        <v>44615</v>
      </c>
      <c r="N120" s="95"/>
      <c r="O120" s="979"/>
      <c r="P120" s="509" t="s">
        <v>101</v>
      </c>
      <c r="Q120" s="14" t="s">
        <v>102</v>
      </c>
      <c r="R120" s="95" t="s">
        <v>253</v>
      </c>
      <c r="S120" s="18" t="s">
        <v>248</v>
      </c>
      <c r="T120" s="731" t="s">
        <v>1374</v>
      </c>
      <c r="U120" s="728" t="s">
        <v>1742</v>
      </c>
      <c r="V120" s="95"/>
      <c r="W120" s="13" t="s">
        <v>245</v>
      </c>
      <c r="X120" s="979" t="s">
        <v>246</v>
      </c>
      <c r="Y120" s="232" t="s">
        <v>21</v>
      </c>
      <c r="Z120" s="738" t="s">
        <v>66</v>
      </c>
      <c r="AA120" s="742" t="s">
        <v>1379</v>
      </c>
      <c r="AB120" s="742" t="s">
        <v>1429</v>
      </c>
      <c r="AC120" s="737" t="s">
        <v>67</v>
      </c>
      <c r="AD120" s="139" t="str">
        <f t="shared" si="20"/>
        <v>710_63_1000_5_252_17_ -</v>
      </c>
      <c r="AE120" s="152" t="str">
        <f t="shared" si="21"/>
        <v>710_63_1000_5_252_17  TVB +9X5, KKS, südl. Flockungsfiltration, KSR-Ansicht</v>
      </c>
    </row>
    <row r="121" spans="1:31" s="231" customFormat="1" ht="12.5" x14ac:dyDescent="0.25">
      <c r="A121" s="31">
        <v>710</v>
      </c>
      <c r="B121" s="13">
        <v>63</v>
      </c>
      <c r="C121" s="14" t="s">
        <v>23</v>
      </c>
      <c r="D121" s="13">
        <v>5</v>
      </c>
      <c r="E121" s="140" t="s">
        <v>706</v>
      </c>
      <c r="F121" s="140" t="s">
        <v>284</v>
      </c>
      <c r="G121" s="972" t="s">
        <v>204</v>
      </c>
      <c r="H121" s="101">
        <v>44286</v>
      </c>
      <c r="I121" s="901" t="s">
        <v>1557</v>
      </c>
      <c r="J121" s="998" t="s">
        <v>64</v>
      </c>
      <c r="K121" s="999" t="s">
        <v>817</v>
      </c>
      <c r="L121" s="999" t="s">
        <v>64</v>
      </c>
      <c r="M121" s="135">
        <v>44615</v>
      </c>
      <c r="N121" s="95"/>
      <c r="O121" s="979"/>
      <c r="P121" s="509" t="s">
        <v>101</v>
      </c>
      <c r="Q121" s="14" t="s">
        <v>102</v>
      </c>
      <c r="R121" s="95" t="s">
        <v>253</v>
      </c>
      <c r="S121" s="18" t="s">
        <v>248</v>
      </c>
      <c r="T121" s="731" t="s">
        <v>1373</v>
      </c>
      <c r="U121" s="728" t="s">
        <v>1743</v>
      </c>
      <c r="V121" s="95"/>
      <c r="W121" s="13" t="s">
        <v>245</v>
      </c>
      <c r="X121" s="979" t="s">
        <v>246</v>
      </c>
      <c r="Y121" s="232" t="s">
        <v>21</v>
      </c>
      <c r="Z121" s="738" t="s">
        <v>66</v>
      </c>
      <c r="AA121" s="742" t="s">
        <v>1387</v>
      </c>
      <c r="AB121" s="742" t="s">
        <v>1430</v>
      </c>
      <c r="AC121" s="737" t="s">
        <v>67</v>
      </c>
      <c r="AD121" s="139" t="str">
        <f t="shared" si="20"/>
        <v>710_63_1000_5_252_18_ -</v>
      </c>
      <c r="AE121" s="152" t="str">
        <f t="shared" si="21"/>
        <v>710_63_1000_5_252_18  TVB +3X3, KKS, südl. Öltanklager, KSR-Ansicht</v>
      </c>
    </row>
    <row r="122" spans="1:31" s="231" customFormat="1" ht="12.5" x14ac:dyDescent="0.25">
      <c r="A122" s="31">
        <v>710</v>
      </c>
      <c r="B122" s="13">
        <v>63</v>
      </c>
      <c r="C122" s="14" t="s">
        <v>23</v>
      </c>
      <c r="D122" s="13">
        <v>5</v>
      </c>
      <c r="E122" s="140" t="s">
        <v>706</v>
      </c>
      <c r="F122" s="140" t="s">
        <v>285</v>
      </c>
      <c r="G122" s="972" t="s">
        <v>204</v>
      </c>
      <c r="H122" s="101">
        <v>44286</v>
      </c>
      <c r="I122" s="901" t="s">
        <v>1557</v>
      </c>
      <c r="J122" s="998" t="s">
        <v>64</v>
      </c>
      <c r="K122" s="999" t="s">
        <v>817</v>
      </c>
      <c r="L122" s="999" t="s">
        <v>64</v>
      </c>
      <c r="M122" s="135">
        <v>44615</v>
      </c>
      <c r="N122" s="95"/>
      <c r="O122" s="979"/>
      <c r="P122" s="509" t="s">
        <v>101</v>
      </c>
      <c r="Q122" s="14" t="s">
        <v>102</v>
      </c>
      <c r="R122" s="95" t="s">
        <v>253</v>
      </c>
      <c r="S122" s="18" t="s">
        <v>248</v>
      </c>
      <c r="T122" s="731" t="s">
        <v>1374</v>
      </c>
      <c r="U122" s="728" t="s">
        <v>1744</v>
      </c>
      <c r="V122" s="95"/>
      <c r="W122" s="13" t="s">
        <v>245</v>
      </c>
      <c r="X122" s="979" t="s">
        <v>246</v>
      </c>
      <c r="Y122" s="232" t="s">
        <v>21</v>
      </c>
      <c r="Z122" s="738" t="s">
        <v>66</v>
      </c>
      <c r="AA122" s="742" t="s">
        <v>1379</v>
      </c>
      <c r="AB122" s="742" t="s">
        <v>1431</v>
      </c>
      <c r="AC122" s="737" t="s">
        <v>67</v>
      </c>
      <c r="AD122" s="139" t="str">
        <f t="shared" si="20"/>
        <v>710_63_1000_5_252_19_ -</v>
      </c>
      <c r="AE122" s="152" t="str">
        <f t="shared" si="21"/>
        <v>710_63_1000_5_252_19  TVB +9X5, KKS, östl. Flockungsfiltration, KSR-Ansicht</v>
      </c>
    </row>
    <row r="123" spans="1:31" s="231" customFormat="1" ht="12.5" x14ac:dyDescent="0.25">
      <c r="A123" s="31">
        <v>710</v>
      </c>
      <c r="B123" s="13">
        <v>63</v>
      </c>
      <c r="C123" s="14" t="s">
        <v>23</v>
      </c>
      <c r="D123" s="13">
        <v>5</v>
      </c>
      <c r="E123" s="140" t="s">
        <v>706</v>
      </c>
      <c r="F123" s="140" t="s">
        <v>371</v>
      </c>
      <c r="G123" s="972" t="s">
        <v>204</v>
      </c>
      <c r="H123" s="101">
        <v>44286</v>
      </c>
      <c r="I123" s="901" t="s">
        <v>1557</v>
      </c>
      <c r="J123" s="998" t="s">
        <v>64</v>
      </c>
      <c r="K123" s="999" t="s">
        <v>817</v>
      </c>
      <c r="L123" s="999" t="s">
        <v>64</v>
      </c>
      <c r="M123" s="135">
        <v>44615</v>
      </c>
      <c r="N123" s="95"/>
      <c r="O123" s="979"/>
      <c r="P123" s="509" t="s">
        <v>101</v>
      </c>
      <c r="Q123" s="14" t="s">
        <v>102</v>
      </c>
      <c r="R123" s="95" t="s">
        <v>253</v>
      </c>
      <c r="S123" s="18" t="s">
        <v>248</v>
      </c>
      <c r="T123" s="731" t="s">
        <v>1374</v>
      </c>
      <c r="U123" s="728" t="s">
        <v>1745</v>
      </c>
      <c r="V123" s="95"/>
      <c r="W123" s="13" t="s">
        <v>245</v>
      </c>
      <c r="X123" s="979" t="s">
        <v>246</v>
      </c>
      <c r="Y123" s="232" t="s">
        <v>21</v>
      </c>
      <c r="Z123" s="738" t="s">
        <v>66</v>
      </c>
      <c r="AA123" s="742" t="s">
        <v>1379</v>
      </c>
      <c r="AB123" s="742" t="s">
        <v>1432</v>
      </c>
      <c r="AC123" s="737" t="s">
        <v>67</v>
      </c>
      <c r="AD123" s="139" t="str">
        <f t="shared" si="20"/>
        <v>710_63_1000_5_252_20_ -</v>
      </c>
      <c r="AE123" s="152" t="str">
        <f t="shared" si="21"/>
        <v>710_63_1000_5_252_20  TVB +9X6, KKS, südl. Absetzbecken FAB, KSR-Ansicht</v>
      </c>
    </row>
    <row r="124" spans="1:31" s="231" customFormat="1" ht="12.5" x14ac:dyDescent="0.25">
      <c r="A124" s="31">
        <v>710</v>
      </c>
      <c r="B124" s="13">
        <v>63</v>
      </c>
      <c r="C124" s="14" t="s">
        <v>23</v>
      </c>
      <c r="D124" s="13">
        <v>5</v>
      </c>
      <c r="E124" s="140" t="s">
        <v>706</v>
      </c>
      <c r="F124" s="140" t="s">
        <v>406</v>
      </c>
      <c r="G124" s="972" t="s">
        <v>204</v>
      </c>
      <c r="H124" s="101">
        <v>44286</v>
      </c>
      <c r="I124" s="901" t="s">
        <v>1557</v>
      </c>
      <c r="J124" s="998" t="s">
        <v>64</v>
      </c>
      <c r="K124" s="999" t="s">
        <v>817</v>
      </c>
      <c r="L124" s="999" t="s">
        <v>64</v>
      </c>
      <c r="M124" s="135">
        <v>44615</v>
      </c>
      <c r="N124" s="95"/>
      <c r="O124" s="979"/>
      <c r="P124" s="509" t="s">
        <v>101</v>
      </c>
      <c r="Q124" s="14" t="s">
        <v>102</v>
      </c>
      <c r="R124" s="95" t="s">
        <v>253</v>
      </c>
      <c r="S124" s="18" t="s">
        <v>248</v>
      </c>
      <c r="T124" s="731" t="s">
        <v>1374</v>
      </c>
      <c r="U124" s="728" t="s">
        <v>1746</v>
      </c>
      <c r="V124" s="95"/>
      <c r="W124" s="13" t="s">
        <v>245</v>
      </c>
      <c r="X124" s="979" t="s">
        <v>246</v>
      </c>
      <c r="Y124" s="232" t="s">
        <v>21</v>
      </c>
      <c r="Z124" s="738" t="s">
        <v>66</v>
      </c>
      <c r="AA124" s="742" t="s">
        <v>1379</v>
      </c>
      <c r="AB124" s="742" t="s">
        <v>1433</v>
      </c>
      <c r="AC124" s="737" t="s">
        <v>67</v>
      </c>
      <c r="AD124" s="139" t="str">
        <f t="shared" si="20"/>
        <v>710_63_1000_5_252_21_ -</v>
      </c>
      <c r="AE124" s="152" t="str">
        <f t="shared" si="21"/>
        <v>710_63_1000_5_252_21  TVB +9X6, KKS, südöstl. Absetzbecken FAB, KSR-Ansicht</v>
      </c>
    </row>
    <row r="125" spans="1:31" s="231" customFormat="1" ht="12.5" x14ac:dyDescent="0.25">
      <c r="A125" s="31">
        <v>710</v>
      </c>
      <c r="B125" s="13">
        <v>63</v>
      </c>
      <c r="C125" s="14" t="s">
        <v>23</v>
      </c>
      <c r="D125" s="13">
        <v>5</v>
      </c>
      <c r="E125" s="140" t="s">
        <v>706</v>
      </c>
      <c r="F125" s="140" t="s">
        <v>407</v>
      </c>
      <c r="G125" s="972" t="s">
        <v>204</v>
      </c>
      <c r="H125" s="101">
        <v>44286</v>
      </c>
      <c r="I125" s="901" t="s">
        <v>1557</v>
      </c>
      <c r="J125" s="998" t="s">
        <v>64</v>
      </c>
      <c r="K125" s="999" t="s">
        <v>817</v>
      </c>
      <c r="L125" s="999" t="s">
        <v>64</v>
      </c>
      <c r="M125" s="135">
        <v>44615</v>
      </c>
      <c r="N125" s="95"/>
      <c r="O125" s="979"/>
      <c r="P125" s="509" t="s">
        <v>101</v>
      </c>
      <c r="Q125" s="14" t="s">
        <v>102</v>
      </c>
      <c r="R125" s="95" t="s">
        <v>253</v>
      </c>
      <c r="S125" s="18" t="s">
        <v>248</v>
      </c>
      <c r="T125" s="731" t="s">
        <v>1374</v>
      </c>
      <c r="U125" s="728" t="s">
        <v>1747</v>
      </c>
      <c r="V125" s="95"/>
      <c r="W125" s="13" t="s">
        <v>245</v>
      </c>
      <c r="X125" s="979" t="s">
        <v>246</v>
      </c>
      <c r="Y125" s="232" t="s">
        <v>21</v>
      </c>
      <c r="Z125" s="738" t="s">
        <v>66</v>
      </c>
      <c r="AA125" s="742" t="s">
        <v>1379</v>
      </c>
      <c r="AB125" s="742" t="s">
        <v>1434</v>
      </c>
      <c r="AC125" s="737" t="s">
        <v>67</v>
      </c>
      <c r="AD125" s="139" t="str">
        <f t="shared" si="20"/>
        <v>710_63_1000_5_252_22_ -</v>
      </c>
      <c r="AE125" s="152" t="str">
        <f t="shared" si="21"/>
        <v>710_63_1000_5_252_22  TVB +9X6, KKS, östl. Absetzbecken FAB, KSR-Ansicht</v>
      </c>
    </row>
    <row r="126" spans="1:31" s="231" customFormat="1" ht="12.5" x14ac:dyDescent="0.25">
      <c r="A126" s="31">
        <v>710</v>
      </c>
      <c r="B126" s="13">
        <v>63</v>
      </c>
      <c r="C126" s="14" t="s">
        <v>23</v>
      </c>
      <c r="D126" s="13">
        <v>5</v>
      </c>
      <c r="E126" s="140" t="s">
        <v>706</v>
      </c>
      <c r="F126" s="140" t="s">
        <v>543</v>
      </c>
      <c r="G126" s="972" t="s">
        <v>204</v>
      </c>
      <c r="H126" s="101">
        <v>44286</v>
      </c>
      <c r="I126" s="901" t="s">
        <v>1557</v>
      </c>
      <c r="J126" s="998" t="s">
        <v>64</v>
      </c>
      <c r="K126" s="999" t="s">
        <v>817</v>
      </c>
      <c r="L126" s="999" t="s">
        <v>64</v>
      </c>
      <c r="M126" s="135">
        <v>44615</v>
      </c>
      <c r="N126" s="95"/>
      <c r="O126" s="979"/>
      <c r="P126" s="509" t="s">
        <v>101</v>
      </c>
      <c r="Q126" s="14" t="s">
        <v>102</v>
      </c>
      <c r="R126" s="95" t="s">
        <v>253</v>
      </c>
      <c r="S126" s="18" t="s">
        <v>248</v>
      </c>
      <c r="T126" s="731" t="s">
        <v>1374</v>
      </c>
      <c r="U126" s="728" t="s">
        <v>1748</v>
      </c>
      <c r="V126" s="95"/>
      <c r="W126" s="13" t="s">
        <v>245</v>
      </c>
      <c r="X126" s="979" t="s">
        <v>246</v>
      </c>
      <c r="Y126" s="232" t="s">
        <v>21</v>
      </c>
      <c r="Z126" s="738" t="s">
        <v>66</v>
      </c>
      <c r="AA126" s="742" t="s">
        <v>1379</v>
      </c>
      <c r="AB126" s="742" t="s">
        <v>1435</v>
      </c>
      <c r="AC126" s="737" t="s">
        <v>67</v>
      </c>
      <c r="AD126" s="139" t="str">
        <f t="shared" si="20"/>
        <v>710_63_1000_5_252_23_ -</v>
      </c>
      <c r="AE126" s="152" t="str">
        <f t="shared" si="21"/>
        <v>710_63_1000_5_252_23  TVB +9X6, KKS, nordöstl. Absetzbecken FAB, KSR-Ansicht</v>
      </c>
    </row>
    <row r="127" spans="1:31" s="231" customFormat="1" ht="12.5" x14ac:dyDescent="0.25">
      <c r="A127" s="31">
        <v>710</v>
      </c>
      <c r="B127" s="13">
        <v>63</v>
      </c>
      <c r="C127" s="14" t="s">
        <v>23</v>
      </c>
      <c r="D127" s="13">
        <v>5</v>
      </c>
      <c r="E127" s="140" t="s">
        <v>706</v>
      </c>
      <c r="F127" s="140" t="s">
        <v>544</v>
      </c>
      <c r="G127" s="972" t="s">
        <v>204</v>
      </c>
      <c r="H127" s="101">
        <v>44286</v>
      </c>
      <c r="I127" s="901" t="s">
        <v>1557</v>
      </c>
      <c r="J127" s="998" t="s">
        <v>64</v>
      </c>
      <c r="K127" s="999" t="s">
        <v>817</v>
      </c>
      <c r="L127" s="999" t="s">
        <v>64</v>
      </c>
      <c r="M127" s="135">
        <v>44615</v>
      </c>
      <c r="N127" s="95"/>
      <c r="O127" s="979"/>
      <c r="P127" s="509" t="s">
        <v>101</v>
      </c>
      <c r="Q127" s="14" t="s">
        <v>102</v>
      </c>
      <c r="R127" s="95" t="s">
        <v>253</v>
      </c>
      <c r="S127" s="18" t="s">
        <v>248</v>
      </c>
      <c r="T127" s="731" t="s">
        <v>1374</v>
      </c>
      <c r="U127" s="728" t="s">
        <v>1749</v>
      </c>
      <c r="V127" s="95"/>
      <c r="W127" s="13" t="s">
        <v>245</v>
      </c>
      <c r="X127" s="979" t="s">
        <v>246</v>
      </c>
      <c r="Y127" s="232" t="s">
        <v>21</v>
      </c>
      <c r="Z127" s="738" t="s">
        <v>66</v>
      </c>
      <c r="AA127" s="742" t="s">
        <v>1379</v>
      </c>
      <c r="AB127" s="742" t="s">
        <v>1436</v>
      </c>
      <c r="AC127" s="737" t="s">
        <v>67</v>
      </c>
      <c r="AD127" s="139" t="str">
        <f t="shared" si="20"/>
        <v>710_63_1000_5_252_24_ -</v>
      </c>
      <c r="AE127" s="152" t="str">
        <f t="shared" si="21"/>
        <v>710_63_1000_5_252_24  TVB +9X6, KKS, nördl. Absetzbecken FAB, KSR-Ansicht</v>
      </c>
    </row>
    <row r="128" spans="1:31" s="231" customFormat="1" ht="12.5" hidden="1" x14ac:dyDescent="0.25">
      <c r="A128" s="790">
        <v>710</v>
      </c>
      <c r="B128" s="791">
        <v>63</v>
      </c>
      <c r="C128" s="792" t="s">
        <v>23</v>
      </c>
      <c r="D128" s="791">
        <v>5</v>
      </c>
      <c r="E128" s="792" t="s">
        <v>706</v>
      </c>
      <c r="F128" s="792" t="s">
        <v>696</v>
      </c>
      <c r="G128" s="1018" t="s">
        <v>204</v>
      </c>
      <c r="H128" s="859">
        <v>44286</v>
      </c>
      <c r="I128" s="937" t="s">
        <v>1556</v>
      </c>
      <c r="J128" s="1020" t="s">
        <v>64</v>
      </c>
      <c r="K128" s="1021" t="s">
        <v>817</v>
      </c>
      <c r="L128" s="1021" t="s">
        <v>64</v>
      </c>
      <c r="M128" s="859">
        <v>44615</v>
      </c>
      <c r="N128" s="95"/>
      <c r="O128" s="979"/>
      <c r="P128" s="1019" t="s">
        <v>101</v>
      </c>
      <c r="Q128" s="792" t="s">
        <v>102</v>
      </c>
      <c r="R128" s="800" t="s">
        <v>253</v>
      </c>
      <c r="S128" s="122" t="s">
        <v>248</v>
      </c>
      <c r="T128" s="731" t="s">
        <v>1374</v>
      </c>
      <c r="U128" s="728" t="s">
        <v>1750</v>
      </c>
      <c r="V128" s="95"/>
      <c r="W128" s="13" t="s">
        <v>245</v>
      </c>
      <c r="X128" s="979" t="s">
        <v>246</v>
      </c>
      <c r="Y128" s="232" t="s">
        <v>21</v>
      </c>
      <c r="Z128" s="738" t="s">
        <v>66</v>
      </c>
      <c r="AA128" s="742" t="s">
        <v>1379</v>
      </c>
      <c r="AB128" s="742" t="s">
        <v>1437</v>
      </c>
      <c r="AC128" s="737" t="s">
        <v>67</v>
      </c>
      <c r="AD128" s="139" t="str">
        <f t="shared" si="20"/>
        <v>710_63_1000_5_252_25_ -</v>
      </c>
      <c r="AE128" s="152" t="str">
        <f t="shared" si="21"/>
        <v>710_63_1000_5_252_25  TVB +9X6, KKS, östl. UV-Desinfektion, KSR-Ansicht</v>
      </c>
    </row>
    <row r="129" spans="1:31" s="231" customFormat="1" ht="12.5" x14ac:dyDescent="0.25">
      <c r="A129" s="31">
        <v>710</v>
      </c>
      <c r="B129" s="13">
        <v>63</v>
      </c>
      <c r="C129" s="14" t="s">
        <v>23</v>
      </c>
      <c r="D129" s="13">
        <v>5</v>
      </c>
      <c r="E129" s="140" t="s">
        <v>706</v>
      </c>
      <c r="F129" s="140" t="s">
        <v>696</v>
      </c>
      <c r="G129" s="972" t="s">
        <v>19</v>
      </c>
      <c r="H129" s="101">
        <v>44866</v>
      </c>
      <c r="I129" s="901" t="s">
        <v>1557</v>
      </c>
      <c r="J129" s="998" t="s">
        <v>64</v>
      </c>
      <c r="K129" s="999" t="s">
        <v>817</v>
      </c>
      <c r="L129" s="999" t="s">
        <v>64</v>
      </c>
      <c r="M129" s="135">
        <v>44937</v>
      </c>
      <c r="N129" s="95"/>
      <c r="O129" s="979"/>
      <c r="P129" s="509" t="s">
        <v>101</v>
      </c>
      <c r="Q129" s="14" t="s">
        <v>102</v>
      </c>
      <c r="R129" s="95" t="s">
        <v>253</v>
      </c>
      <c r="S129" s="18" t="s">
        <v>248</v>
      </c>
      <c r="T129" s="731" t="s">
        <v>1374</v>
      </c>
      <c r="U129" s="728" t="s">
        <v>1750</v>
      </c>
      <c r="V129" s="95"/>
      <c r="W129" s="13" t="s">
        <v>245</v>
      </c>
      <c r="X129" s="979" t="s">
        <v>246</v>
      </c>
      <c r="Y129" s="232" t="s">
        <v>21</v>
      </c>
      <c r="Z129" s="738" t="s">
        <v>66</v>
      </c>
      <c r="AA129" s="742" t="s">
        <v>1379</v>
      </c>
      <c r="AB129" s="742" t="s">
        <v>1437</v>
      </c>
      <c r="AC129" s="737" t="s">
        <v>67</v>
      </c>
      <c r="AD129" s="139" t="str">
        <f t="shared" ref="AD129" si="26">IF(A129="","",A129&amp;"_"&amp;B129&amp;"_"&amp;C129&amp;"_"&amp;D129&amp;"_"&amp;E129&amp;"_"&amp;F129&amp;"_"&amp;G129)</f>
        <v>710_63_1000_5_252_25_A</v>
      </c>
      <c r="AE129" s="152" t="str">
        <f t="shared" ref="AE129" si="27">IF(A129="","",A129&amp;"_"&amp;B129&amp;"_"&amp;C129&amp;"_"&amp;D129&amp;"_"&amp;E129&amp;"_"&amp;F129&amp;"  "&amp;U129)</f>
        <v>710_63_1000_5_252_25  TVB +9X6, KKS, östl. UV-Desinfektion, KSR-Ansicht</v>
      </c>
    </row>
    <row r="130" spans="1:31" s="231" customFormat="1" ht="12.5" x14ac:dyDescent="0.25">
      <c r="A130" s="31">
        <v>710</v>
      </c>
      <c r="B130" s="13">
        <v>63</v>
      </c>
      <c r="C130" s="14" t="s">
        <v>23</v>
      </c>
      <c r="D130" s="13">
        <v>5</v>
      </c>
      <c r="E130" s="140" t="s">
        <v>706</v>
      </c>
      <c r="F130" s="140" t="s">
        <v>697</v>
      </c>
      <c r="G130" s="972" t="s">
        <v>204</v>
      </c>
      <c r="H130" s="101">
        <v>44286</v>
      </c>
      <c r="I130" s="901" t="s">
        <v>1557</v>
      </c>
      <c r="J130" s="998" t="s">
        <v>64</v>
      </c>
      <c r="K130" s="999" t="s">
        <v>817</v>
      </c>
      <c r="L130" s="999" t="s">
        <v>64</v>
      </c>
      <c r="M130" s="135">
        <v>44615</v>
      </c>
      <c r="N130" s="95"/>
      <c r="O130" s="979"/>
      <c r="P130" s="509" t="s">
        <v>101</v>
      </c>
      <c r="Q130" s="14" t="s">
        <v>102</v>
      </c>
      <c r="R130" s="95" t="s">
        <v>253</v>
      </c>
      <c r="S130" s="18" t="s">
        <v>248</v>
      </c>
      <c r="T130" s="731" t="s">
        <v>1374</v>
      </c>
      <c r="U130" s="728" t="s">
        <v>1750</v>
      </c>
      <c r="V130" s="95"/>
      <c r="W130" s="13" t="s">
        <v>245</v>
      </c>
      <c r="X130" s="979" t="s">
        <v>246</v>
      </c>
      <c r="Y130" s="232" t="s">
        <v>21</v>
      </c>
      <c r="Z130" s="738" t="s">
        <v>66</v>
      </c>
      <c r="AA130" s="742" t="s">
        <v>1379</v>
      </c>
      <c r="AB130" s="742" t="s">
        <v>1438</v>
      </c>
      <c r="AC130" s="737" t="s">
        <v>67</v>
      </c>
      <c r="AD130" s="139" t="str">
        <f t="shared" si="20"/>
        <v>710_63_1000_5_252_26_ -</v>
      </c>
      <c r="AE130" s="152" t="str">
        <f t="shared" si="21"/>
        <v>710_63_1000_5_252_26  TVB +9X6, KKS, östl. UV-Desinfektion, KSR-Ansicht</v>
      </c>
    </row>
    <row r="131" spans="1:31" s="231" customFormat="1" ht="12.5" x14ac:dyDescent="0.25">
      <c r="A131" s="31">
        <v>710</v>
      </c>
      <c r="B131" s="13">
        <v>63</v>
      </c>
      <c r="C131" s="14" t="s">
        <v>23</v>
      </c>
      <c r="D131" s="13">
        <v>5</v>
      </c>
      <c r="E131" s="140" t="s">
        <v>706</v>
      </c>
      <c r="F131" s="140" t="s">
        <v>699</v>
      </c>
      <c r="G131" s="972" t="s">
        <v>204</v>
      </c>
      <c r="H131" s="101">
        <v>44286</v>
      </c>
      <c r="I131" s="901" t="s">
        <v>1557</v>
      </c>
      <c r="J131" s="998" t="s">
        <v>64</v>
      </c>
      <c r="K131" s="999" t="s">
        <v>817</v>
      </c>
      <c r="L131" s="999" t="s">
        <v>64</v>
      </c>
      <c r="M131" s="135">
        <v>44615</v>
      </c>
      <c r="N131" s="95"/>
      <c r="O131" s="979"/>
      <c r="P131" s="509" t="s">
        <v>101</v>
      </c>
      <c r="Q131" s="14" t="s">
        <v>102</v>
      </c>
      <c r="R131" s="95" t="s">
        <v>253</v>
      </c>
      <c r="S131" s="18" t="s">
        <v>248</v>
      </c>
      <c r="T131" s="731" t="s">
        <v>1374</v>
      </c>
      <c r="U131" s="728" t="s">
        <v>1751</v>
      </c>
      <c r="V131" s="95"/>
      <c r="W131" s="13" t="s">
        <v>245</v>
      </c>
      <c r="X131" s="979" t="s">
        <v>246</v>
      </c>
      <c r="Y131" s="232" t="s">
        <v>21</v>
      </c>
      <c r="Z131" s="738" t="s">
        <v>66</v>
      </c>
      <c r="AA131" s="742" t="s">
        <v>1379</v>
      </c>
      <c r="AB131" s="742" t="s">
        <v>1439</v>
      </c>
      <c r="AC131" s="737" t="s">
        <v>67</v>
      </c>
      <c r="AD131" s="139" t="str">
        <f t="shared" si="20"/>
        <v>710_63_1000_5_252_27_ -</v>
      </c>
      <c r="AE131" s="152" t="str">
        <f t="shared" si="21"/>
        <v>710_63_1000_5_252_27  TVB +9X6, KKS, nordöstl. UV-Desinfektion, KSR-Ansicht</v>
      </c>
    </row>
    <row r="132" spans="1:31" s="231" customFormat="1" ht="12.5" x14ac:dyDescent="0.25">
      <c r="A132" s="31">
        <v>710</v>
      </c>
      <c r="B132" s="13">
        <v>63</v>
      </c>
      <c r="C132" s="14" t="s">
        <v>23</v>
      </c>
      <c r="D132" s="13">
        <v>5</v>
      </c>
      <c r="E132" s="140" t="s">
        <v>706</v>
      </c>
      <c r="F132" s="140" t="s">
        <v>701</v>
      </c>
      <c r="G132" s="972" t="s">
        <v>204</v>
      </c>
      <c r="H132" s="101">
        <v>44286</v>
      </c>
      <c r="I132" s="901" t="s">
        <v>1557</v>
      </c>
      <c r="J132" s="998" t="s">
        <v>64</v>
      </c>
      <c r="K132" s="999" t="s">
        <v>817</v>
      </c>
      <c r="L132" s="999" t="s">
        <v>64</v>
      </c>
      <c r="M132" s="135">
        <v>44615</v>
      </c>
      <c r="N132" s="95"/>
      <c r="O132" s="979"/>
      <c r="P132" s="509" t="s">
        <v>101</v>
      </c>
      <c r="Q132" s="14" t="s">
        <v>102</v>
      </c>
      <c r="R132" s="95" t="s">
        <v>253</v>
      </c>
      <c r="S132" s="18" t="s">
        <v>248</v>
      </c>
      <c r="T132" s="731" t="s">
        <v>1374</v>
      </c>
      <c r="U132" s="728" t="s">
        <v>1751</v>
      </c>
      <c r="V132" s="95"/>
      <c r="W132" s="13" t="s">
        <v>245</v>
      </c>
      <c r="X132" s="979" t="s">
        <v>246</v>
      </c>
      <c r="Y132" s="232" t="s">
        <v>21</v>
      </c>
      <c r="Z132" s="738" t="s">
        <v>66</v>
      </c>
      <c r="AA132" s="742" t="s">
        <v>1379</v>
      </c>
      <c r="AB132" s="742" t="s">
        <v>1440</v>
      </c>
      <c r="AC132" s="737" t="s">
        <v>67</v>
      </c>
      <c r="AD132" s="139" t="str">
        <f t="shared" si="20"/>
        <v>710_63_1000_5_252_28_ -</v>
      </c>
      <c r="AE132" s="152" t="str">
        <f t="shared" si="21"/>
        <v>710_63_1000_5_252_28  TVB +9X6, KKS, nordöstl. UV-Desinfektion, KSR-Ansicht</v>
      </c>
    </row>
    <row r="133" spans="1:31" s="231" customFormat="1" ht="12.5" x14ac:dyDescent="0.25">
      <c r="A133" s="31">
        <v>710</v>
      </c>
      <c r="B133" s="13">
        <v>63</v>
      </c>
      <c r="C133" s="14" t="s">
        <v>23</v>
      </c>
      <c r="D133" s="13">
        <v>5</v>
      </c>
      <c r="E133" s="140" t="s">
        <v>706</v>
      </c>
      <c r="F133" s="140" t="s">
        <v>703</v>
      </c>
      <c r="G133" s="972" t="s">
        <v>204</v>
      </c>
      <c r="H133" s="101">
        <v>44286</v>
      </c>
      <c r="I133" s="901" t="s">
        <v>1557</v>
      </c>
      <c r="J133" s="998" t="s">
        <v>64</v>
      </c>
      <c r="K133" s="999" t="s">
        <v>817</v>
      </c>
      <c r="L133" s="999" t="s">
        <v>64</v>
      </c>
      <c r="M133" s="135">
        <v>44615</v>
      </c>
      <c r="N133" s="95"/>
      <c r="O133" s="979"/>
      <c r="P133" s="509" t="s">
        <v>101</v>
      </c>
      <c r="Q133" s="14" t="s">
        <v>102</v>
      </c>
      <c r="R133" s="95" t="s">
        <v>253</v>
      </c>
      <c r="S133" s="18" t="s">
        <v>248</v>
      </c>
      <c r="T133" s="731" t="s">
        <v>1374</v>
      </c>
      <c r="U133" s="728" t="s">
        <v>1752</v>
      </c>
      <c r="V133" s="95"/>
      <c r="W133" s="13" t="s">
        <v>245</v>
      </c>
      <c r="X133" s="979" t="s">
        <v>246</v>
      </c>
      <c r="Y133" s="232" t="s">
        <v>21</v>
      </c>
      <c r="Z133" s="738" t="s">
        <v>66</v>
      </c>
      <c r="AA133" s="742" t="s">
        <v>1379</v>
      </c>
      <c r="AB133" s="742" t="s">
        <v>1441</v>
      </c>
      <c r="AC133" s="737" t="s">
        <v>67</v>
      </c>
      <c r="AD133" s="139" t="str">
        <f t="shared" si="20"/>
        <v>710_63_1000_5_252_29_ -</v>
      </c>
      <c r="AE133" s="152" t="str">
        <f t="shared" si="21"/>
        <v>710_63_1000_5_252_29  TVB +9X6, KKS, nördl. UV-Desinfektion, KSR-Ansicht</v>
      </c>
    </row>
    <row r="134" spans="1:31" s="231" customFormat="1" ht="12.5" x14ac:dyDescent="0.25">
      <c r="A134" s="31">
        <v>710</v>
      </c>
      <c r="B134" s="13">
        <v>63</v>
      </c>
      <c r="C134" s="14" t="s">
        <v>23</v>
      </c>
      <c r="D134" s="13">
        <v>5</v>
      </c>
      <c r="E134" s="140" t="s">
        <v>706</v>
      </c>
      <c r="F134" s="140" t="s">
        <v>707</v>
      </c>
      <c r="G134" s="972" t="s">
        <v>204</v>
      </c>
      <c r="H134" s="101">
        <v>44286</v>
      </c>
      <c r="I134" s="901" t="s">
        <v>1557</v>
      </c>
      <c r="J134" s="998" t="s">
        <v>64</v>
      </c>
      <c r="K134" s="999" t="s">
        <v>817</v>
      </c>
      <c r="L134" s="999" t="s">
        <v>64</v>
      </c>
      <c r="M134" s="135">
        <v>44615</v>
      </c>
      <c r="N134" s="95"/>
      <c r="O134" s="979"/>
      <c r="P134" s="509" t="s">
        <v>101</v>
      </c>
      <c r="Q134" s="14" t="s">
        <v>102</v>
      </c>
      <c r="R134" s="95" t="s">
        <v>253</v>
      </c>
      <c r="S134" s="18" t="s">
        <v>248</v>
      </c>
      <c r="T134" s="731" t="s">
        <v>1374</v>
      </c>
      <c r="U134" s="728" t="s">
        <v>1753</v>
      </c>
      <c r="V134" s="95"/>
      <c r="W134" s="13" t="s">
        <v>245</v>
      </c>
      <c r="X134" s="979" t="s">
        <v>246</v>
      </c>
      <c r="Y134" s="232" t="s">
        <v>21</v>
      </c>
      <c r="Z134" s="738" t="s">
        <v>66</v>
      </c>
      <c r="AA134" s="742" t="s">
        <v>1379</v>
      </c>
      <c r="AB134" s="742" t="s">
        <v>1442</v>
      </c>
      <c r="AC134" s="737" t="s">
        <v>67</v>
      </c>
      <c r="AD134" s="139" t="str">
        <f t="shared" si="20"/>
        <v>710_63_1000_5_252_30_ -</v>
      </c>
      <c r="AE134" s="152" t="str">
        <f t="shared" si="21"/>
        <v>710_63_1000_5_252_30  TVB +9X8, KKS, nordwestl. UV-Desinfektion, KSR-Ansicht</v>
      </c>
    </row>
    <row r="135" spans="1:31" s="231" customFormat="1" ht="12.5" x14ac:dyDescent="0.25">
      <c r="A135" s="31">
        <v>710</v>
      </c>
      <c r="B135" s="13">
        <v>63</v>
      </c>
      <c r="C135" s="14" t="s">
        <v>23</v>
      </c>
      <c r="D135" s="13">
        <v>5</v>
      </c>
      <c r="E135" s="140" t="s">
        <v>706</v>
      </c>
      <c r="F135" s="140" t="s">
        <v>708</v>
      </c>
      <c r="G135" s="972" t="s">
        <v>204</v>
      </c>
      <c r="H135" s="101">
        <v>44286</v>
      </c>
      <c r="I135" s="901" t="s">
        <v>1557</v>
      </c>
      <c r="J135" s="998" t="s">
        <v>64</v>
      </c>
      <c r="K135" s="999" t="s">
        <v>817</v>
      </c>
      <c r="L135" s="999" t="s">
        <v>64</v>
      </c>
      <c r="M135" s="135">
        <v>44615</v>
      </c>
      <c r="N135" s="95"/>
      <c r="O135" s="979"/>
      <c r="P135" s="509" t="s">
        <v>101</v>
      </c>
      <c r="Q135" s="14" t="s">
        <v>102</v>
      </c>
      <c r="R135" s="95" t="s">
        <v>253</v>
      </c>
      <c r="S135" s="18" t="s">
        <v>248</v>
      </c>
      <c r="T135" s="731" t="s">
        <v>1374</v>
      </c>
      <c r="U135" s="728" t="s">
        <v>1754</v>
      </c>
      <c r="V135" s="95"/>
      <c r="W135" s="13" t="s">
        <v>245</v>
      </c>
      <c r="X135" s="979" t="s">
        <v>246</v>
      </c>
      <c r="Y135" s="232" t="s">
        <v>21</v>
      </c>
      <c r="Z135" s="738" t="s">
        <v>66</v>
      </c>
      <c r="AA135" s="742" t="s">
        <v>1379</v>
      </c>
      <c r="AB135" s="742" t="s">
        <v>1443</v>
      </c>
      <c r="AC135" s="737" t="s">
        <v>67</v>
      </c>
      <c r="AD135" s="139" t="str">
        <f t="shared" si="20"/>
        <v>710_63_1000_5_252_31_ -</v>
      </c>
      <c r="AE135" s="152" t="str">
        <f t="shared" si="21"/>
        <v>710_63_1000_5_252_31  TVB +9X8, KKS, westl. UV-Desinfektion, KSR-Ansicht</v>
      </c>
    </row>
    <row r="136" spans="1:31" s="231" customFormat="1" ht="12.5" x14ac:dyDescent="0.25">
      <c r="A136" s="31">
        <v>710</v>
      </c>
      <c r="B136" s="13">
        <v>63</v>
      </c>
      <c r="C136" s="14" t="s">
        <v>23</v>
      </c>
      <c r="D136" s="13">
        <v>5</v>
      </c>
      <c r="E136" s="140" t="s">
        <v>706</v>
      </c>
      <c r="F136" s="140" t="s">
        <v>709</v>
      </c>
      <c r="G136" s="972" t="s">
        <v>204</v>
      </c>
      <c r="H136" s="101">
        <v>44286</v>
      </c>
      <c r="I136" s="901" t="s">
        <v>1557</v>
      </c>
      <c r="J136" s="998" t="s">
        <v>64</v>
      </c>
      <c r="K136" s="999" t="s">
        <v>817</v>
      </c>
      <c r="L136" s="999" t="s">
        <v>64</v>
      </c>
      <c r="M136" s="135">
        <v>44615</v>
      </c>
      <c r="N136" s="95"/>
      <c r="O136" s="979"/>
      <c r="P136" s="509" t="s">
        <v>101</v>
      </c>
      <c r="Q136" s="14" t="s">
        <v>102</v>
      </c>
      <c r="R136" s="95" t="s">
        <v>253</v>
      </c>
      <c r="S136" s="18" t="s">
        <v>248</v>
      </c>
      <c r="T136" s="731" t="s">
        <v>1374</v>
      </c>
      <c r="U136" s="728" t="s">
        <v>1755</v>
      </c>
      <c r="V136" s="95"/>
      <c r="W136" s="13" t="s">
        <v>245</v>
      </c>
      <c r="X136" s="979" t="s">
        <v>246</v>
      </c>
      <c r="Y136" s="232" t="s">
        <v>21</v>
      </c>
      <c r="Z136" s="738" t="s">
        <v>66</v>
      </c>
      <c r="AA136" s="742" t="s">
        <v>1379</v>
      </c>
      <c r="AB136" s="742" t="s">
        <v>1444</v>
      </c>
      <c r="AC136" s="737" t="s">
        <v>67</v>
      </c>
      <c r="AD136" s="139" t="str">
        <f t="shared" si="20"/>
        <v>710_63_1000_5_252_32_ -</v>
      </c>
      <c r="AE136" s="152" t="str">
        <f t="shared" si="21"/>
        <v>710_63_1000_5_252_32  TVB +9X1, KKS, westl. Flockungsfiltration, KSR-Ansicht</v>
      </c>
    </row>
    <row r="137" spans="1:31" s="231" customFormat="1" ht="12.5" x14ac:dyDescent="0.25">
      <c r="A137" s="31">
        <v>710</v>
      </c>
      <c r="B137" s="13">
        <v>63</v>
      </c>
      <c r="C137" s="14" t="s">
        <v>23</v>
      </c>
      <c r="D137" s="13">
        <v>5</v>
      </c>
      <c r="E137" s="140" t="s">
        <v>706</v>
      </c>
      <c r="F137" s="140" t="s">
        <v>710</v>
      </c>
      <c r="G137" s="972" t="s">
        <v>204</v>
      </c>
      <c r="H137" s="101">
        <v>44286</v>
      </c>
      <c r="I137" s="901" t="s">
        <v>1557</v>
      </c>
      <c r="J137" s="998" t="s">
        <v>64</v>
      </c>
      <c r="K137" s="999" t="s">
        <v>817</v>
      </c>
      <c r="L137" s="999" t="s">
        <v>64</v>
      </c>
      <c r="M137" s="135">
        <v>44615</v>
      </c>
      <c r="N137" s="95"/>
      <c r="O137" s="979"/>
      <c r="P137" s="509" t="s">
        <v>101</v>
      </c>
      <c r="Q137" s="14" t="s">
        <v>102</v>
      </c>
      <c r="R137" s="95" t="s">
        <v>253</v>
      </c>
      <c r="S137" s="18" t="s">
        <v>248</v>
      </c>
      <c r="T137" s="731" t="s">
        <v>1374</v>
      </c>
      <c r="U137" s="728" t="s">
        <v>1756</v>
      </c>
      <c r="V137" s="95"/>
      <c r="W137" s="13" t="s">
        <v>245</v>
      </c>
      <c r="X137" s="979" t="s">
        <v>246</v>
      </c>
      <c r="Y137" s="232" t="s">
        <v>21</v>
      </c>
      <c r="Z137" s="738" t="s">
        <v>66</v>
      </c>
      <c r="AA137" s="742" t="s">
        <v>1379</v>
      </c>
      <c r="AB137" s="742" t="s">
        <v>1445</v>
      </c>
      <c r="AC137" s="737" t="s">
        <v>67</v>
      </c>
      <c r="AD137" s="139" t="str">
        <f t="shared" si="20"/>
        <v>710_63_1000_5_252_33_ -</v>
      </c>
      <c r="AE137" s="152" t="str">
        <f t="shared" si="21"/>
        <v>710_63_1000_5_252_33  TVB +9X1, KKS, nördl. Beschickungspumpwerk, KSR-Ansicht</v>
      </c>
    </row>
    <row r="138" spans="1:31" s="231" customFormat="1" ht="12.5" hidden="1" x14ac:dyDescent="0.25">
      <c r="A138" s="790">
        <v>710</v>
      </c>
      <c r="B138" s="791">
        <v>63</v>
      </c>
      <c r="C138" s="792" t="s">
        <v>23</v>
      </c>
      <c r="D138" s="791">
        <v>5</v>
      </c>
      <c r="E138" s="792" t="s">
        <v>706</v>
      </c>
      <c r="F138" s="792" t="s">
        <v>711</v>
      </c>
      <c r="G138" s="1018" t="s">
        <v>204</v>
      </c>
      <c r="H138" s="859">
        <v>44286</v>
      </c>
      <c r="I138" s="937" t="s">
        <v>1556</v>
      </c>
      <c r="J138" s="1020" t="s">
        <v>64</v>
      </c>
      <c r="K138" s="1021" t="s">
        <v>817</v>
      </c>
      <c r="L138" s="1021" t="s">
        <v>64</v>
      </c>
      <c r="M138" s="859">
        <v>44615</v>
      </c>
      <c r="N138" s="95"/>
      <c r="O138" s="979"/>
      <c r="P138" s="1019" t="s">
        <v>101</v>
      </c>
      <c r="Q138" s="792" t="s">
        <v>102</v>
      </c>
      <c r="R138" s="800" t="s">
        <v>253</v>
      </c>
      <c r="S138" s="122" t="s">
        <v>248</v>
      </c>
      <c r="T138" s="731" t="s">
        <v>1374</v>
      </c>
      <c r="U138" s="728" t="s">
        <v>1742</v>
      </c>
      <c r="V138" s="95"/>
      <c r="W138" s="13" t="s">
        <v>245</v>
      </c>
      <c r="X138" s="979" t="s">
        <v>246</v>
      </c>
      <c r="Y138" s="232" t="s">
        <v>21</v>
      </c>
      <c r="Z138" s="738" t="s">
        <v>66</v>
      </c>
      <c r="AA138" s="742" t="s">
        <v>1379</v>
      </c>
      <c r="AB138" s="742" t="s">
        <v>1401</v>
      </c>
      <c r="AC138" s="737" t="s">
        <v>67</v>
      </c>
      <c r="AD138" s="139" t="str">
        <f t="shared" si="20"/>
        <v>710_63_1000_5_252_34_ -</v>
      </c>
      <c r="AE138" s="152" t="str">
        <f t="shared" si="21"/>
        <v>710_63_1000_5_252_34  TVB +9X5, KKS, südl. Flockungsfiltration, KSR-Ansicht</v>
      </c>
    </row>
    <row r="139" spans="1:31" s="231" customFormat="1" ht="12.5" x14ac:dyDescent="0.25">
      <c r="A139" s="31">
        <v>710</v>
      </c>
      <c r="B139" s="13">
        <v>63</v>
      </c>
      <c r="C139" s="14" t="s">
        <v>23</v>
      </c>
      <c r="D139" s="13">
        <v>5</v>
      </c>
      <c r="E139" s="140" t="s">
        <v>706</v>
      </c>
      <c r="F139" s="140" t="s">
        <v>711</v>
      </c>
      <c r="G139" s="972" t="s">
        <v>19</v>
      </c>
      <c r="H139" s="101">
        <v>44866</v>
      </c>
      <c r="I139" s="901" t="s">
        <v>1557</v>
      </c>
      <c r="J139" s="998" t="s">
        <v>64</v>
      </c>
      <c r="K139" s="999" t="s">
        <v>817</v>
      </c>
      <c r="L139" s="999" t="s">
        <v>64</v>
      </c>
      <c r="M139" s="135">
        <v>44937</v>
      </c>
      <c r="N139" s="95"/>
      <c r="O139" s="979"/>
      <c r="P139" s="509" t="s">
        <v>101</v>
      </c>
      <c r="Q139" s="14" t="s">
        <v>102</v>
      </c>
      <c r="R139" s="95" t="s">
        <v>253</v>
      </c>
      <c r="S139" s="18" t="s">
        <v>248</v>
      </c>
      <c r="T139" s="731" t="s">
        <v>1374</v>
      </c>
      <c r="U139" s="728" t="s">
        <v>1742</v>
      </c>
      <c r="V139" s="95"/>
      <c r="W139" s="13" t="s">
        <v>245</v>
      </c>
      <c r="X139" s="979" t="s">
        <v>246</v>
      </c>
      <c r="Y139" s="232" t="s">
        <v>21</v>
      </c>
      <c r="Z139" s="738" t="s">
        <v>66</v>
      </c>
      <c r="AA139" s="742" t="s">
        <v>1379</v>
      </c>
      <c r="AB139" s="742" t="s">
        <v>1401</v>
      </c>
      <c r="AC139" s="737" t="s">
        <v>67</v>
      </c>
      <c r="AD139" s="139" t="str">
        <f t="shared" ref="AD139" si="28">IF(A139="","",A139&amp;"_"&amp;B139&amp;"_"&amp;C139&amp;"_"&amp;D139&amp;"_"&amp;E139&amp;"_"&amp;F139&amp;"_"&amp;G139)</f>
        <v>710_63_1000_5_252_34_A</v>
      </c>
      <c r="AE139" s="152" t="str">
        <f t="shared" ref="AE139" si="29">IF(A139="","",A139&amp;"_"&amp;B139&amp;"_"&amp;C139&amp;"_"&amp;D139&amp;"_"&amp;E139&amp;"_"&amp;F139&amp;"  "&amp;U139)</f>
        <v>710_63_1000_5_252_34  TVB +9X5, KKS, südl. Flockungsfiltration, KSR-Ansicht</v>
      </c>
    </row>
    <row r="140" spans="1:31" s="231" customFormat="1" ht="12.5" x14ac:dyDescent="0.25">
      <c r="A140" s="31">
        <v>710</v>
      </c>
      <c r="B140" s="13">
        <v>63</v>
      </c>
      <c r="C140" s="14" t="s">
        <v>23</v>
      </c>
      <c r="D140" s="13">
        <v>5</v>
      </c>
      <c r="E140" s="140" t="s">
        <v>706</v>
      </c>
      <c r="F140" s="140" t="s">
        <v>712</v>
      </c>
      <c r="G140" s="972" t="s">
        <v>204</v>
      </c>
      <c r="H140" s="101">
        <v>44286</v>
      </c>
      <c r="I140" s="901" t="s">
        <v>1557</v>
      </c>
      <c r="J140" s="998" t="s">
        <v>64</v>
      </c>
      <c r="K140" s="999" t="s">
        <v>817</v>
      </c>
      <c r="L140" s="999" t="s">
        <v>64</v>
      </c>
      <c r="M140" s="135">
        <v>44615</v>
      </c>
      <c r="N140" s="95"/>
      <c r="O140" s="979"/>
      <c r="P140" s="509" t="s">
        <v>101</v>
      </c>
      <c r="Q140" s="14" t="s">
        <v>102</v>
      </c>
      <c r="R140" s="95" t="s">
        <v>253</v>
      </c>
      <c r="S140" s="18" t="s">
        <v>248</v>
      </c>
      <c r="T140" s="731" t="s">
        <v>1374</v>
      </c>
      <c r="U140" s="728" t="s">
        <v>1742</v>
      </c>
      <c r="V140" s="95"/>
      <c r="W140" s="13" t="s">
        <v>245</v>
      </c>
      <c r="X140" s="979" t="s">
        <v>246</v>
      </c>
      <c r="Y140" s="232" t="s">
        <v>21</v>
      </c>
      <c r="Z140" s="738" t="s">
        <v>66</v>
      </c>
      <c r="AA140" s="742" t="s">
        <v>1379</v>
      </c>
      <c r="AB140" s="742" t="s">
        <v>1446</v>
      </c>
      <c r="AC140" s="737" t="s">
        <v>67</v>
      </c>
      <c r="AD140" s="139" t="str">
        <f t="shared" si="20"/>
        <v>710_63_1000_5_252_35_ -</v>
      </c>
      <c r="AE140" s="152" t="str">
        <f t="shared" si="21"/>
        <v>710_63_1000_5_252_35  TVB +9X5, KKS, südl. Flockungsfiltration, KSR-Ansicht</v>
      </c>
    </row>
    <row r="141" spans="1:31" s="231" customFormat="1" ht="12.5" x14ac:dyDescent="0.25">
      <c r="A141" s="31">
        <v>710</v>
      </c>
      <c r="B141" s="13">
        <v>63</v>
      </c>
      <c r="C141" s="14" t="s">
        <v>23</v>
      </c>
      <c r="D141" s="13">
        <v>5</v>
      </c>
      <c r="E141" s="140" t="s">
        <v>706</v>
      </c>
      <c r="F141" s="140" t="s">
        <v>836</v>
      </c>
      <c r="G141" s="972" t="s">
        <v>204</v>
      </c>
      <c r="H141" s="101">
        <v>44286</v>
      </c>
      <c r="I141" s="901" t="s">
        <v>1557</v>
      </c>
      <c r="J141" s="998" t="s">
        <v>64</v>
      </c>
      <c r="K141" s="999" t="s">
        <v>817</v>
      </c>
      <c r="L141" s="999" t="s">
        <v>64</v>
      </c>
      <c r="M141" s="135">
        <v>44615</v>
      </c>
      <c r="N141" s="95"/>
      <c r="O141" s="979"/>
      <c r="P141" s="509" t="s">
        <v>101</v>
      </c>
      <c r="Q141" s="14" t="s">
        <v>102</v>
      </c>
      <c r="R141" s="95" t="s">
        <v>253</v>
      </c>
      <c r="S141" s="18" t="s">
        <v>248</v>
      </c>
      <c r="T141" s="731" t="s">
        <v>1374</v>
      </c>
      <c r="U141" s="728" t="s">
        <v>1757</v>
      </c>
      <c r="V141" s="95"/>
      <c r="W141" s="13" t="s">
        <v>245</v>
      </c>
      <c r="X141" s="979" t="s">
        <v>246</v>
      </c>
      <c r="Y141" s="232" t="s">
        <v>21</v>
      </c>
      <c r="Z141" s="738" t="s">
        <v>66</v>
      </c>
      <c r="AA141" s="742" t="s">
        <v>1379</v>
      </c>
      <c r="AB141" s="742" t="s">
        <v>1447</v>
      </c>
      <c r="AC141" s="737" t="s">
        <v>67</v>
      </c>
      <c r="AD141" s="139" t="str">
        <f t="shared" si="20"/>
        <v>710_63_1000_5_252_36_ -</v>
      </c>
      <c r="AE141" s="152" t="str">
        <f t="shared" si="21"/>
        <v>710_63_1000_5_252_36  TVB +9X6, KKS, südl. UV-Desinfektion, KSR-Ansicht</v>
      </c>
    </row>
    <row r="142" spans="1:31" s="231" customFormat="1" ht="12.5" x14ac:dyDescent="0.25">
      <c r="A142" s="31">
        <v>710</v>
      </c>
      <c r="B142" s="13">
        <v>63</v>
      </c>
      <c r="C142" s="14" t="s">
        <v>23</v>
      </c>
      <c r="D142" s="13">
        <v>5</v>
      </c>
      <c r="E142" s="140" t="s">
        <v>706</v>
      </c>
      <c r="F142" s="140" t="s">
        <v>837</v>
      </c>
      <c r="G142" s="972" t="s">
        <v>204</v>
      </c>
      <c r="H142" s="101">
        <v>44286</v>
      </c>
      <c r="I142" s="901" t="s">
        <v>1557</v>
      </c>
      <c r="J142" s="998" t="s">
        <v>64</v>
      </c>
      <c r="K142" s="999" t="s">
        <v>817</v>
      </c>
      <c r="L142" s="999" t="s">
        <v>64</v>
      </c>
      <c r="M142" s="135">
        <v>44615</v>
      </c>
      <c r="N142" s="95"/>
      <c r="O142" s="979"/>
      <c r="P142" s="509" t="s">
        <v>101</v>
      </c>
      <c r="Q142" s="14" t="s">
        <v>102</v>
      </c>
      <c r="R142" s="95" t="s">
        <v>253</v>
      </c>
      <c r="S142" s="18" t="s">
        <v>248</v>
      </c>
      <c r="T142" s="731" t="s">
        <v>1374</v>
      </c>
      <c r="U142" s="728" t="s">
        <v>1757</v>
      </c>
      <c r="V142" s="95"/>
      <c r="W142" s="13" t="s">
        <v>245</v>
      </c>
      <c r="X142" s="979" t="s">
        <v>246</v>
      </c>
      <c r="Y142" s="232" t="s">
        <v>21</v>
      </c>
      <c r="Z142" s="738" t="s">
        <v>66</v>
      </c>
      <c r="AA142" s="742" t="s">
        <v>1379</v>
      </c>
      <c r="AB142" s="742" t="s">
        <v>1410</v>
      </c>
      <c r="AC142" s="737" t="s">
        <v>67</v>
      </c>
      <c r="AD142" s="139" t="str">
        <f t="shared" si="20"/>
        <v>710_63_1000_5_252_37_ -</v>
      </c>
      <c r="AE142" s="152" t="str">
        <f t="shared" si="21"/>
        <v>710_63_1000_5_252_37  TVB +9X6, KKS, südl. UV-Desinfektion, KSR-Ansicht</v>
      </c>
    </row>
    <row r="143" spans="1:31" s="231" customFormat="1" ht="12.5" x14ac:dyDescent="0.25">
      <c r="A143" s="31"/>
      <c r="B143" s="13"/>
      <c r="C143" s="14"/>
      <c r="D143" s="13"/>
      <c r="E143" s="140"/>
      <c r="F143" s="140"/>
      <c r="G143" s="972"/>
      <c r="H143" s="509"/>
      <c r="I143" s="972"/>
      <c r="J143" s="998"/>
      <c r="K143" s="999"/>
      <c r="L143" s="999"/>
      <c r="M143" s="95"/>
      <c r="N143" s="95"/>
      <c r="O143" s="979"/>
      <c r="P143" s="509"/>
      <c r="Q143" s="14"/>
      <c r="R143" s="95"/>
      <c r="S143" s="91"/>
      <c r="T143" s="91"/>
      <c r="U143" s="95"/>
      <c r="V143" s="95"/>
      <c r="W143" s="13"/>
      <c r="X143" s="979"/>
      <c r="Y143" s="31"/>
      <c r="Z143" s="14"/>
      <c r="AA143" s="741"/>
      <c r="AB143" s="741"/>
      <c r="AC143" s="140"/>
      <c r="AD143" s="139"/>
      <c r="AE143" s="152"/>
    </row>
    <row r="144" spans="1:31" s="806" customFormat="1" ht="12.5" hidden="1" x14ac:dyDescent="0.25">
      <c r="A144" s="790">
        <v>710</v>
      </c>
      <c r="B144" s="791">
        <v>63</v>
      </c>
      <c r="C144" s="792" t="s">
        <v>23</v>
      </c>
      <c r="D144" s="791">
        <v>5</v>
      </c>
      <c r="E144" s="792" t="s">
        <v>713</v>
      </c>
      <c r="F144" s="792" t="s">
        <v>25</v>
      </c>
      <c r="G144" s="1018"/>
      <c r="H144" s="1019"/>
      <c r="I144" s="937" t="s">
        <v>1556</v>
      </c>
      <c r="J144" s="1020" t="s">
        <v>64</v>
      </c>
      <c r="K144" s="1021" t="s">
        <v>817</v>
      </c>
      <c r="L144" s="1021" t="s">
        <v>64</v>
      </c>
      <c r="M144" s="859">
        <v>44253</v>
      </c>
      <c r="N144" s="800"/>
      <c r="O144" s="1023"/>
      <c r="P144" s="1019" t="s">
        <v>101</v>
      </c>
      <c r="Q144" s="792" t="s">
        <v>102</v>
      </c>
      <c r="R144" s="800" t="s">
        <v>253</v>
      </c>
      <c r="S144" s="122" t="s">
        <v>248</v>
      </c>
      <c r="T144" s="1028" t="s">
        <v>1373</v>
      </c>
      <c r="U144" s="1029" t="s">
        <v>1758</v>
      </c>
      <c r="V144" s="800"/>
      <c r="W144" s="791" t="s">
        <v>245</v>
      </c>
      <c r="X144" s="1024" t="s">
        <v>246</v>
      </c>
      <c r="Y144" s="1030" t="s">
        <v>21</v>
      </c>
      <c r="Z144" s="1031" t="s">
        <v>66</v>
      </c>
      <c r="AA144" s="1032" t="s">
        <v>1387</v>
      </c>
      <c r="AB144" s="1032" t="s">
        <v>1448</v>
      </c>
      <c r="AC144" s="1031" t="s">
        <v>67</v>
      </c>
      <c r="AD144" s="1027" t="str">
        <f>IF(A144="","",A144&amp;"_"&amp;B144&amp;"_"&amp;C144&amp;"_"&amp;D144&amp;"_"&amp;E144&amp;"_"&amp;F144&amp;"_"&amp;G144)</f>
        <v>710_63_1000_5_253_01_</v>
      </c>
      <c r="AE144" s="906" t="str">
        <f>IF(A144="","",A144&amp;"_"&amp;B144&amp;"_"&amp;C144&amp;"_"&amp;D144&amp;"_"&amp;E144&amp;"_"&amp;F144&amp;"  "&amp;U144)</f>
        <v>710_63_1000_5_253_01  TVB +3X2, AK, südöstl. Belebung Block C, KSR-Ansicht</v>
      </c>
    </row>
    <row r="145" spans="1:31" s="806" customFormat="1" ht="12.5" hidden="1" x14ac:dyDescent="0.25">
      <c r="A145" s="790">
        <v>710</v>
      </c>
      <c r="B145" s="791">
        <v>63</v>
      </c>
      <c r="C145" s="792" t="s">
        <v>23</v>
      </c>
      <c r="D145" s="791">
        <v>5</v>
      </c>
      <c r="E145" s="792" t="s">
        <v>713</v>
      </c>
      <c r="F145" s="792" t="s">
        <v>29</v>
      </c>
      <c r="G145" s="1018"/>
      <c r="H145" s="1019"/>
      <c r="I145" s="937" t="s">
        <v>1556</v>
      </c>
      <c r="J145" s="1020" t="s">
        <v>64</v>
      </c>
      <c r="K145" s="1021" t="s">
        <v>817</v>
      </c>
      <c r="L145" s="1021" t="s">
        <v>64</v>
      </c>
      <c r="M145" s="859">
        <v>44253</v>
      </c>
      <c r="N145" s="800"/>
      <c r="O145" s="1023"/>
      <c r="P145" s="1019" t="s">
        <v>101</v>
      </c>
      <c r="Q145" s="792" t="s">
        <v>102</v>
      </c>
      <c r="R145" s="800" t="s">
        <v>253</v>
      </c>
      <c r="S145" s="122" t="s">
        <v>248</v>
      </c>
      <c r="T145" s="1028" t="s">
        <v>1373</v>
      </c>
      <c r="U145" s="1029" t="s">
        <v>1758</v>
      </c>
      <c r="V145" s="800"/>
      <c r="W145" s="791" t="s">
        <v>245</v>
      </c>
      <c r="X145" s="1024" t="s">
        <v>246</v>
      </c>
      <c r="Y145" s="1030" t="s">
        <v>21</v>
      </c>
      <c r="Z145" s="1031" t="s">
        <v>66</v>
      </c>
      <c r="AA145" s="1032" t="s">
        <v>1387</v>
      </c>
      <c r="AB145" s="1032" t="s">
        <v>1449</v>
      </c>
      <c r="AC145" s="1031" t="s">
        <v>67</v>
      </c>
      <c r="AD145" s="1027" t="str">
        <f>IF(A145="","",A145&amp;"_"&amp;B145&amp;"_"&amp;C145&amp;"_"&amp;D145&amp;"_"&amp;E145&amp;"_"&amp;F145&amp;"_"&amp;G145)</f>
        <v>710_63_1000_5_253_02_</v>
      </c>
      <c r="AE145" s="906" t="str">
        <f>IF(A145="","",A145&amp;"_"&amp;B145&amp;"_"&amp;C145&amp;"_"&amp;D145&amp;"_"&amp;E145&amp;"_"&amp;F145&amp;"  "&amp;U145)</f>
        <v>710_63_1000_5_253_02  TVB +3X2, AK, südöstl. Belebung Block C, KSR-Ansicht</v>
      </c>
    </row>
    <row r="146" spans="1:31" s="231" customFormat="1" ht="12.5" x14ac:dyDescent="0.25">
      <c r="A146" s="31"/>
      <c r="B146" s="13"/>
      <c r="C146" s="14"/>
      <c r="D146" s="13"/>
      <c r="E146" s="140"/>
      <c r="F146" s="140"/>
      <c r="G146" s="972"/>
      <c r="H146" s="509"/>
      <c r="I146" s="972"/>
      <c r="J146" s="998"/>
      <c r="K146" s="999"/>
      <c r="L146" s="999"/>
      <c r="M146" s="95"/>
      <c r="N146" s="95"/>
      <c r="O146" s="979"/>
      <c r="P146" s="509"/>
      <c r="Q146" s="14"/>
      <c r="R146" s="95"/>
      <c r="S146" s="91"/>
      <c r="T146" s="95"/>
      <c r="U146" s="95"/>
      <c r="V146" s="95"/>
      <c r="W146" s="13"/>
      <c r="X146" s="979"/>
      <c r="Y146" s="31"/>
      <c r="Z146" s="14"/>
      <c r="AA146" s="741"/>
      <c r="AB146" s="741"/>
      <c r="AC146" s="140"/>
      <c r="AD146" s="139"/>
      <c r="AE146" s="152"/>
    </row>
    <row r="147" spans="1:31" s="231" customFormat="1" ht="12.5" x14ac:dyDescent="0.25">
      <c r="A147" s="31">
        <v>710</v>
      </c>
      <c r="B147" s="13">
        <v>63</v>
      </c>
      <c r="C147" s="14" t="s">
        <v>23</v>
      </c>
      <c r="D147" s="13">
        <v>5</v>
      </c>
      <c r="E147" s="14" t="s">
        <v>96</v>
      </c>
      <c r="F147" s="14" t="s">
        <v>25</v>
      </c>
      <c r="G147" s="972" t="s">
        <v>204</v>
      </c>
      <c r="H147" s="101">
        <v>44286</v>
      </c>
      <c r="I147" s="901" t="s">
        <v>1557</v>
      </c>
      <c r="J147" s="998" t="s">
        <v>64</v>
      </c>
      <c r="K147" s="999" t="s">
        <v>817</v>
      </c>
      <c r="L147" s="999" t="s">
        <v>64</v>
      </c>
      <c r="M147" s="135">
        <v>44615</v>
      </c>
      <c r="N147" s="95"/>
      <c r="O147" s="979"/>
      <c r="P147" s="509" t="s">
        <v>101</v>
      </c>
      <c r="Q147" s="14" t="s">
        <v>102</v>
      </c>
      <c r="R147" s="95" t="s">
        <v>253</v>
      </c>
      <c r="S147" s="18" t="s">
        <v>248</v>
      </c>
      <c r="T147" s="731" t="s">
        <v>1375</v>
      </c>
      <c r="U147" s="728" t="s">
        <v>1376</v>
      </c>
      <c r="V147" s="95"/>
      <c r="W147" s="13" t="s">
        <v>245</v>
      </c>
      <c r="X147" s="979" t="s">
        <v>246</v>
      </c>
      <c r="Y147" s="232" t="s">
        <v>21</v>
      </c>
      <c r="Z147" s="738" t="s">
        <v>66</v>
      </c>
      <c r="AA147" s="742" t="s">
        <v>1450</v>
      </c>
      <c r="AB147" s="742"/>
      <c r="AC147" s="737" t="s">
        <v>28</v>
      </c>
      <c r="AD147" s="139" t="str">
        <f>IF(A147="","",A147&amp;"_"&amp;B147&amp;"_"&amp;C147&amp;"_"&amp;D147&amp;"_"&amp;E147&amp;"_"&amp;F147&amp;"_"&amp;G147)</f>
        <v>710_63_1000_5_311_01_ -</v>
      </c>
      <c r="AE147" s="152" t="str">
        <f>IF(A147="","",A147&amp;"_"&amp;B147&amp;"_"&amp;C147&amp;"_"&amp;D147&amp;"_"&amp;E147&amp;"_"&amp;F147&amp;"  "&amp;U147)</f>
        <v>710_63_1000_5_311_01  Schema primärer Stationsbus</v>
      </c>
    </row>
    <row r="148" spans="1:31" s="231" customFormat="1" ht="12.5" x14ac:dyDescent="0.25">
      <c r="A148" s="31"/>
      <c r="B148" s="13"/>
      <c r="C148" s="14"/>
      <c r="D148" s="13"/>
      <c r="E148" s="14"/>
      <c r="F148" s="14"/>
      <c r="G148" s="972"/>
      <c r="H148" s="509"/>
      <c r="I148" s="972"/>
      <c r="J148" s="998"/>
      <c r="K148" s="999"/>
      <c r="L148" s="999"/>
      <c r="M148" s="95"/>
      <c r="N148" s="95"/>
      <c r="O148" s="979"/>
      <c r="P148" s="509"/>
      <c r="Q148" s="14"/>
      <c r="R148" s="95"/>
      <c r="S148" s="91"/>
      <c r="T148" s="61"/>
      <c r="U148" s="61"/>
      <c r="V148" s="95"/>
      <c r="W148" s="13"/>
      <c r="X148" s="979"/>
      <c r="Y148" s="31"/>
      <c r="Z148" s="14"/>
      <c r="AA148" s="741"/>
      <c r="AB148" s="741"/>
      <c r="AC148" s="14"/>
      <c r="AD148" s="139"/>
      <c r="AE148" s="152"/>
    </row>
    <row r="149" spans="1:31" s="806" customFormat="1" ht="12.5" hidden="1" x14ac:dyDescent="0.25">
      <c r="A149" s="790">
        <v>710</v>
      </c>
      <c r="B149" s="791">
        <v>63</v>
      </c>
      <c r="C149" s="792" t="s">
        <v>23</v>
      </c>
      <c r="D149" s="791">
        <v>5</v>
      </c>
      <c r="E149" s="792" t="s">
        <v>1212</v>
      </c>
      <c r="F149" s="792" t="s">
        <v>25</v>
      </c>
      <c r="G149" s="1018" t="s">
        <v>204</v>
      </c>
      <c r="H149" s="859">
        <v>44286</v>
      </c>
      <c r="I149" s="937" t="s">
        <v>1556</v>
      </c>
      <c r="J149" s="1020" t="s">
        <v>64</v>
      </c>
      <c r="K149" s="1021" t="s">
        <v>817</v>
      </c>
      <c r="L149" s="1021" t="s">
        <v>64</v>
      </c>
      <c r="M149" s="859">
        <v>44615</v>
      </c>
      <c r="N149" s="800"/>
      <c r="O149" s="1024"/>
      <c r="P149" s="1019" t="s">
        <v>101</v>
      </c>
      <c r="Q149" s="792" t="s">
        <v>102</v>
      </c>
      <c r="R149" s="800" t="s">
        <v>253</v>
      </c>
      <c r="S149" s="122" t="s">
        <v>248</v>
      </c>
      <c r="T149" s="1028" t="s">
        <v>1363</v>
      </c>
      <c r="U149" s="1029" t="s">
        <v>1760</v>
      </c>
      <c r="V149" s="800"/>
      <c r="W149" s="791" t="s">
        <v>245</v>
      </c>
      <c r="X149" s="1024" t="s">
        <v>246</v>
      </c>
      <c r="Y149" s="1030" t="s">
        <v>21</v>
      </c>
      <c r="Z149" s="1031" t="s">
        <v>66</v>
      </c>
      <c r="AA149" s="1032" t="s">
        <v>1451</v>
      </c>
      <c r="AB149" s="1032" t="s">
        <v>1452</v>
      </c>
      <c r="AC149" s="1031" t="s">
        <v>67</v>
      </c>
      <c r="AD149" s="1027" t="str">
        <f t="shared" ref="AD149:AD162" si="30">IF(A149="","",A149&amp;"_"&amp;B149&amp;"_"&amp;C149&amp;"_"&amp;D149&amp;"_"&amp;E149&amp;"_"&amp;F149&amp;"_"&amp;G149)</f>
        <v>710_63_1000_5_500_01_ -</v>
      </c>
      <c r="AE149" s="906" t="str">
        <f t="shared" ref="AE149:AE162" si="31">IF(A149="","",A149&amp;"_"&amp;B149&amp;"_"&amp;C149&amp;"_"&amp;D149&amp;"_"&amp;E149&amp;"_"&amp;F149&amp;"  "&amp;U149)</f>
        <v>710_63_1000_5_500_01  Oberirdischer Verteilerkasten, Anordnungsplan</v>
      </c>
    </row>
    <row r="150" spans="1:31" s="231" customFormat="1" ht="12.5" x14ac:dyDescent="0.25">
      <c r="A150" s="31">
        <v>710</v>
      </c>
      <c r="B150" s="13">
        <v>63</v>
      </c>
      <c r="C150" s="14" t="s">
        <v>23</v>
      </c>
      <c r="D150" s="13">
        <v>5</v>
      </c>
      <c r="E150" s="14" t="s">
        <v>1212</v>
      </c>
      <c r="F150" s="14" t="s">
        <v>25</v>
      </c>
      <c r="G150" s="972" t="s">
        <v>19</v>
      </c>
      <c r="H150" s="101">
        <v>44826</v>
      </c>
      <c r="I150" s="814" t="s">
        <v>1560</v>
      </c>
      <c r="J150" s="998" t="s">
        <v>583</v>
      </c>
      <c r="K150" s="999" t="s">
        <v>817</v>
      </c>
      <c r="L150" s="999" t="s">
        <v>583</v>
      </c>
      <c r="M150" s="135">
        <v>44831</v>
      </c>
      <c r="N150" s="95"/>
      <c r="O150" s="814">
        <v>44834</v>
      </c>
      <c r="P150" s="509" t="s">
        <v>101</v>
      </c>
      <c r="Q150" s="14" t="s">
        <v>102</v>
      </c>
      <c r="R150" s="95" t="s">
        <v>253</v>
      </c>
      <c r="S150" s="18" t="s">
        <v>248</v>
      </c>
      <c r="T150" s="731" t="s">
        <v>1363</v>
      </c>
      <c r="U150" s="728" t="s">
        <v>1760</v>
      </c>
      <c r="V150" s="95"/>
      <c r="W150" s="13" t="s">
        <v>245</v>
      </c>
      <c r="X150" s="979" t="s">
        <v>246</v>
      </c>
      <c r="Y150" s="232" t="s">
        <v>21</v>
      </c>
      <c r="Z150" s="738" t="s">
        <v>66</v>
      </c>
      <c r="AA150" s="742" t="s">
        <v>1451</v>
      </c>
      <c r="AB150" s="742" t="s">
        <v>1452</v>
      </c>
      <c r="AC150" s="737" t="s">
        <v>67</v>
      </c>
      <c r="AD150" s="139" t="str">
        <f t="shared" ref="AD150" si="32">IF(A150="","",A150&amp;"_"&amp;B150&amp;"_"&amp;C150&amp;"_"&amp;D150&amp;"_"&amp;E150&amp;"_"&amp;F150&amp;"_"&amp;G150)</f>
        <v>710_63_1000_5_500_01_A</v>
      </c>
      <c r="AE150" s="152" t="str">
        <f t="shared" ref="AE150" si="33">IF(A150="","",A150&amp;"_"&amp;B150&amp;"_"&amp;C150&amp;"_"&amp;D150&amp;"_"&amp;E150&amp;"_"&amp;F150&amp;"  "&amp;U150)</f>
        <v>710_63_1000_5_500_01  Oberirdischer Verteilerkasten, Anordnungsplan</v>
      </c>
    </row>
    <row r="151" spans="1:31" s="806" customFormat="1" ht="12.5" hidden="1" x14ac:dyDescent="0.25">
      <c r="A151" s="790">
        <v>710</v>
      </c>
      <c r="B151" s="791">
        <v>63</v>
      </c>
      <c r="C151" s="792" t="s">
        <v>23</v>
      </c>
      <c r="D151" s="791">
        <v>5</v>
      </c>
      <c r="E151" s="792" t="s">
        <v>1212</v>
      </c>
      <c r="F151" s="792" t="s">
        <v>29</v>
      </c>
      <c r="G151" s="1018" t="s">
        <v>204</v>
      </c>
      <c r="H151" s="859">
        <v>44286</v>
      </c>
      <c r="I151" s="937" t="s">
        <v>1556</v>
      </c>
      <c r="J151" s="1020" t="s">
        <v>64</v>
      </c>
      <c r="K151" s="1021" t="s">
        <v>817</v>
      </c>
      <c r="L151" s="1021" t="s">
        <v>64</v>
      </c>
      <c r="M151" s="859">
        <v>44615</v>
      </c>
      <c r="N151" s="800"/>
      <c r="O151" s="1024"/>
      <c r="P151" s="1019" t="s">
        <v>101</v>
      </c>
      <c r="Q151" s="792" t="s">
        <v>102</v>
      </c>
      <c r="R151" s="800" t="s">
        <v>253</v>
      </c>
      <c r="S151" s="122" t="s">
        <v>248</v>
      </c>
      <c r="T151" s="1028" t="s">
        <v>1363</v>
      </c>
      <c r="U151" s="1029" t="s">
        <v>1760</v>
      </c>
      <c r="V151" s="800"/>
      <c r="W151" s="791" t="s">
        <v>245</v>
      </c>
      <c r="X151" s="1024" t="s">
        <v>246</v>
      </c>
      <c r="Y151" s="1030" t="s">
        <v>21</v>
      </c>
      <c r="Z151" s="1031" t="s">
        <v>66</v>
      </c>
      <c r="AA151" s="1032" t="s">
        <v>1453</v>
      </c>
      <c r="AB151" s="1032" t="s">
        <v>1452</v>
      </c>
      <c r="AC151" s="1031" t="s">
        <v>67</v>
      </c>
      <c r="AD151" s="1027" t="str">
        <f t="shared" si="30"/>
        <v>710_63_1000_5_500_02_ -</v>
      </c>
      <c r="AE151" s="906" t="str">
        <f t="shared" si="31"/>
        <v>710_63_1000_5_500_02  Oberirdischer Verteilerkasten, Anordnungsplan</v>
      </c>
    </row>
    <row r="152" spans="1:31" s="231" customFormat="1" ht="12.5" x14ac:dyDescent="0.25">
      <c r="A152" s="31">
        <v>710</v>
      </c>
      <c r="B152" s="13">
        <v>63</v>
      </c>
      <c r="C152" s="14" t="s">
        <v>23</v>
      </c>
      <c r="D152" s="13">
        <v>5</v>
      </c>
      <c r="E152" s="14" t="s">
        <v>1212</v>
      </c>
      <c r="F152" s="14" t="s">
        <v>29</v>
      </c>
      <c r="G152" s="972" t="s">
        <v>19</v>
      </c>
      <c r="H152" s="101">
        <v>44826</v>
      </c>
      <c r="I152" s="814" t="s">
        <v>1560</v>
      </c>
      <c r="J152" s="998" t="s">
        <v>583</v>
      </c>
      <c r="K152" s="999" t="s">
        <v>817</v>
      </c>
      <c r="L152" s="999" t="s">
        <v>583</v>
      </c>
      <c r="M152" s="135">
        <v>44831</v>
      </c>
      <c r="N152" s="95"/>
      <c r="O152" s="814">
        <v>44834</v>
      </c>
      <c r="P152" s="509" t="s">
        <v>101</v>
      </c>
      <c r="Q152" s="14" t="s">
        <v>102</v>
      </c>
      <c r="R152" s="95" t="s">
        <v>253</v>
      </c>
      <c r="S152" s="18" t="s">
        <v>248</v>
      </c>
      <c r="T152" s="731" t="s">
        <v>1363</v>
      </c>
      <c r="U152" s="728" t="s">
        <v>1760</v>
      </c>
      <c r="V152" s="95"/>
      <c r="W152" s="13" t="s">
        <v>245</v>
      </c>
      <c r="X152" s="979" t="s">
        <v>246</v>
      </c>
      <c r="Y152" s="232" t="s">
        <v>21</v>
      </c>
      <c r="Z152" s="738" t="s">
        <v>66</v>
      </c>
      <c r="AA152" s="742" t="s">
        <v>1453</v>
      </c>
      <c r="AB152" s="742" t="s">
        <v>1452</v>
      </c>
      <c r="AC152" s="737" t="s">
        <v>67</v>
      </c>
      <c r="AD152" s="139" t="str">
        <f t="shared" ref="AD152" si="34">IF(A152="","",A152&amp;"_"&amp;B152&amp;"_"&amp;C152&amp;"_"&amp;D152&amp;"_"&amp;E152&amp;"_"&amp;F152&amp;"_"&amp;G152)</f>
        <v>710_63_1000_5_500_02_A</v>
      </c>
      <c r="AE152" s="152" t="str">
        <f t="shared" ref="AE152" si="35">IF(A152="","",A152&amp;"_"&amp;B152&amp;"_"&amp;C152&amp;"_"&amp;D152&amp;"_"&amp;E152&amp;"_"&amp;F152&amp;"  "&amp;U152)</f>
        <v>710_63_1000_5_500_02  Oberirdischer Verteilerkasten, Anordnungsplan</v>
      </c>
    </row>
    <row r="153" spans="1:31" s="806" customFormat="1" ht="12.5" hidden="1" x14ac:dyDescent="0.25">
      <c r="A153" s="790">
        <v>710</v>
      </c>
      <c r="B153" s="791">
        <v>63</v>
      </c>
      <c r="C153" s="792" t="s">
        <v>23</v>
      </c>
      <c r="D153" s="791">
        <v>5</v>
      </c>
      <c r="E153" s="792" t="s">
        <v>1212</v>
      </c>
      <c r="F153" s="792" t="s">
        <v>31</v>
      </c>
      <c r="G153" s="1018" t="s">
        <v>204</v>
      </c>
      <c r="H153" s="859">
        <v>44286</v>
      </c>
      <c r="I153" s="937" t="s">
        <v>1556</v>
      </c>
      <c r="J153" s="1020" t="s">
        <v>64</v>
      </c>
      <c r="K153" s="1021" t="s">
        <v>817</v>
      </c>
      <c r="L153" s="1021" t="s">
        <v>64</v>
      </c>
      <c r="M153" s="859">
        <v>44615</v>
      </c>
      <c r="N153" s="800"/>
      <c r="O153" s="1024"/>
      <c r="P153" s="1019" t="s">
        <v>101</v>
      </c>
      <c r="Q153" s="792" t="s">
        <v>102</v>
      </c>
      <c r="R153" s="800" t="s">
        <v>253</v>
      </c>
      <c r="S153" s="122" t="s">
        <v>248</v>
      </c>
      <c r="T153" s="1028" t="s">
        <v>1363</v>
      </c>
      <c r="U153" s="1029" t="s">
        <v>1760</v>
      </c>
      <c r="V153" s="800"/>
      <c r="W153" s="791" t="s">
        <v>245</v>
      </c>
      <c r="X153" s="1024" t="s">
        <v>246</v>
      </c>
      <c r="Y153" s="1030" t="s">
        <v>21</v>
      </c>
      <c r="Z153" s="1031" t="s">
        <v>66</v>
      </c>
      <c r="AA153" s="1032" t="s">
        <v>1454</v>
      </c>
      <c r="AB153" s="1032" t="s">
        <v>1455</v>
      </c>
      <c r="AC153" s="1031" t="s">
        <v>67</v>
      </c>
      <c r="AD153" s="1027" t="str">
        <f t="shared" si="30"/>
        <v>710_63_1000_5_500_03_ -</v>
      </c>
      <c r="AE153" s="906" t="str">
        <f t="shared" si="31"/>
        <v>710_63_1000_5_500_03  Oberirdischer Verteilerkasten, Anordnungsplan</v>
      </c>
    </row>
    <row r="154" spans="1:31" s="231" customFormat="1" ht="12.5" x14ac:dyDescent="0.25">
      <c r="A154" s="31">
        <v>710</v>
      </c>
      <c r="B154" s="13">
        <v>63</v>
      </c>
      <c r="C154" s="14" t="s">
        <v>23</v>
      </c>
      <c r="D154" s="13">
        <v>5</v>
      </c>
      <c r="E154" s="14" t="s">
        <v>1212</v>
      </c>
      <c r="F154" s="14" t="s">
        <v>31</v>
      </c>
      <c r="G154" s="972" t="s">
        <v>19</v>
      </c>
      <c r="H154" s="101">
        <v>44826</v>
      </c>
      <c r="I154" s="814" t="s">
        <v>1560</v>
      </c>
      <c r="J154" s="998" t="s">
        <v>583</v>
      </c>
      <c r="K154" s="999" t="s">
        <v>817</v>
      </c>
      <c r="L154" s="999" t="s">
        <v>583</v>
      </c>
      <c r="M154" s="135">
        <v>44831</v>
      </c>
      <c r="N154" s="95"/>
      <c r="O154" s="814">
        <v>44834</v>
      </c>
      <c r="P154" s="509" t="s">
        <v>101</v>
      </c>
      <c r="Q154" s="14" t="s">
        <v>102</v>
      </c>
      <c r="R154" s="95" t="s">
        <v>253</v>
      </c>
      <c r="S154" s="18" t="s">
        <v>248</v>
      </c>
      <c r="T154" s="731" t="s">
        <v>1363</v>
      </c>
      <c r="U154" s="728" t="s">
        <v>1760</v>
      </c>
      <c r="V154" s="95"/>
      <c r="W154" s="13" t="s">
        <v>245</v>
      </c>
      <c r="X154" s="979" t="s">
        <v>246</v>
      </c>
      <c r="Y154" s="232" t="s">
        <v>21</v>
      </c>
      <c r="Z154" s="738" t="s">
        <v>66</v>
      </c>
      <c r="AA154" s="742" t="s">
        <v>1454</v>
      </c>
      <c r="AB154" s="742" t="s">
        <v>1455</v>
      </c>
      <c r="AC154" s="737" t="s">
        <v>67</v>
      </c>
      <c r="AD154" s="139" t="str">
        <f t="shared" ref="AD154" si="36">IF(A154="","",A154&amp;"_"&amp;B154&amp;"_"&amp;C154&amp;"_"&amp;D154&amp;"_"&amp;E154&amp;"_"&amp;F154&amp;"_"&amp;G154)</f>
        <v>710_63_1000_5_500_03_A</v>
      </c>
      <c r="AE154" s="152" t="str">
        <f t="shared" ref="AE154" si="37">IF(A154="","",A154&amp;"_"&amp;B154&amp;"_"&amp;C154&amp;"_"&amp;D154&amp;"_"&amp;E154&amp;"_"&amp;F154&amp;"  "&amp;U154)</f>
        <v>710_63_1000_5_500_03  Oberirdischer Verteilerkasten, Anordnungsplan</v>
      </c>
    </row>
    <row r="155" spans="1:31" s="806" customFormat="1" ht="12.5" hidden="1" x14ac:dyDescent="0.25">
      <c r="A155" s="790">
        <v>710</v>
      </c>
      <c r="B155" s="791">
        <v>63</v>
      </c>
      <c r="C155" s="792" t="s">
        <v>23</v>
      </c>
      <c r="D155" s="791">
        <v>5</v>
      </c>
      <c r="E155" s="792" t="s">
        <v>1212</v>
      </c>
      <c r="F155" s="792" t="s">
        <v>33</v>
      </c>
      <c r="G155" s="1018" t="s">
        <v>204</v>
      </c>
      <c r="H155" s="859">
        <v>44286</v>
      </c>
      <c r="I155" s="937" t="s">
        <v>1556</v>
      </c>
      <c r="J155" s="1020" t="s">
        <v>64</v>
      </c>
      <c r="K155" s="1021" t="s">
        <v>817</v>
      </c>
      <c r="L155" s="1021" t="s">
        <v>64</v>
      </c>
      <c r="M155" s="859">
        <v>44615</v>
      </c>
      <c r="N155" s="800"/>
      <c r="O155" s="1024"/>
      <c r="P155" s="1019" t="s">
        <v>101</v>
      </c>
      <c r="Q155" s="792" t="s">
        <v>102</v>
      </c>
      <c r="R155" s="800" t="s">
        <v>253</v>
      </c>
      <c r="S155" s="122" t="s">
        <v>248</v>
      </c>
      <c r="T155" s="1028" t="s">
        <v>1363</v>
      </c>
      <c r="U155" s="1029" t="s">
        <v>1760</v>
      </c>
      <c r="V155" s="800"/>
      <c r="W155" s="791" t="s">
        <v>245</v>
      </c>
      <c r="X155" s="1024" t="s">
        <v>246</v>
      </c>
      <c r="Y155" s="1030" t="s">
        <v>21</v>
      </c>
      <c r="Z155" s="1031" t="s">
        <v>66</v>
      </c>
      <c r="AA155" s="1032" t="s">
        <v>1456</v>
      </c>
      <c r="AB155" s="1032" t="s">
        <v>1457</v>
      </c>
      <c r="AC155" s="1031" t="s">
        <v>67</v>
      </c>
      <c r="AD155" s="1027" t="str">
        <f t="shared" si="30"/>
        <v>710_63_1000_5_500_04_ -</v>
      </c>
      <c r="AE155" s="906" t="str">
        <f t="shared" si="31"/>
        <v>710_63_1000_5_500_04  Oberirdischer Verteilerkasten, Anordnungsplan</v>
      </c>
    </row>
    <row r="156" spans="1:31" s="231" customFormat="1" ht="12.5" x14ac:dyDescent="0.25">
      <c r="A156" s="31">
        <v>710</v>
      </c>
      <c r="B156" s="13">
        <v>63</v>
      </c>
      <c r="C156" s="14" t="s">
        <v>23</v>
      </c>
      <c r="D156" s="13">
        <v>5</v>
      </c>
      <c r="E156" s="14" t="s">
        <v>1212</v>
      </c>
      <c r="F156" s="14" t="s">
        <v>33</v>
      </c>
      <c r="G156" s="972" t="s">
        <v>19</v>
      </c>
      <c r="H156" s="101">
        <v>44826</v>
      </c>
      <c r="I156" s="814" t="s">
        <v>1560</v>
      </c>
      <c r="J156" s="998" t="s">
        <v>583</v>
      </c>
      <c r="K156" s="999" t="s">
        <v>817</v>
      </c>
      <c r="L156" s="999" t="s">
        <v>583</v>
      </c>
      <c r="M156" s="135">
        <v>44831</v>
      </c>
      <c r="N156" s="95"/>
      <c r="O156" s="814">
        <v>44834</v>
      </c>
      <c r="P156" s="509" t="s">
        <v>101</v>
      </c>
      <c r="Q156" s="14" t="s">
        <v>102</v>
      </c>
      <c r="R156" s="95" t="s">
        <v>253</v>
      </c>
      <c r="S156" s="18" t="s">
        <v>248</v>
      </c>
      <c r="T156" s="731" t="s">
        <v>1363</v>
      </c>
      <c r="U156" s="728" t="s">
        <v>1760</v>
      </c>
      <c r="V156" s="95"/>
      <c r="W156" s="13" t="s">
        <v>245</v>
      </c>
      <c r="X156" s="979" t="s">
        <v>246</v>
      </c>
      <c r="Y156" s="232" t="s">
        <v>21</v>
      </c>
      <c r="Z156" s="738" t="s">
        <v>66</v>
      </c>
      <c r="AA156" s="742" t="s">
        <v>1456</v>
      </c>
      <c r="AB156" s="742" t="s">
        <v>1457</v>
      </c>
      <c r="AC156" s="737" t="s">
        <v>67</v>
      </c>
      <c r="AD156" s="139" t="str">
        <f t="shared" ref="AD156" si="38">IF(A156="","",A156&amp;"_"&amp;B156&amp;"_"&amp;C156&amp;"_"&amp;D156&amp;"_"&amp;E156&amp;"_"&amp;F156&amp;"_"&amp;G156)</f>
        <v>710_63_1000_5_500_04_A</v>
      </c>
      <c r="AE156" s="152" t="str">
        <f t="shared" ref="AE156" si="39">IF(A156="","",A156&amp;"_"&amp;B156&amp;"_"&amp;C156&amp;"_"&amp;D156&amp;"_"&amp;E156&amp;"_"&amp;F156&amp;"  "&amp;U156)</f>
        <v>710_63_1000_5_500_04  Oberirdischer Verteilerkasten, Anordnungsplan</v>
      </c>
    </row>
    <row r="157" spans="1:31" s="231" customFormat="1" ht="12.5" x14ac:dyDescent="0.25">
      <c r="A157" s="31">
        <v>710</v>
      </c>
      <c r="B157" s="13">
        <v>63</v>
      </c>
      <c r="C157" s="14" t="s">
        <v>23</v>
      </c>
      <c r="D157" s="13">
        <v>5</v>
      </c>
      <c r="E157" s="14" t="s">
        <v>1212</v>
      </c>
      <c r="F157" s="14" t="s">
        <v>36</v>
      </c>
      <c r="G157" s="972" t="s">
        <v>204</v>
      </c>
      <c r="H157" s="101">
        <v>44286</v>
      </c>
      <c r="I157" s="814" t="s">
        <v>1560</v>
      </c>
      <c r="J157" s="998" t="s">
        <v>64</v>
      </c>
      <c r="K157" s="999" t="s">
        <v>817</v>
      </c>
      <c r="L157" s="999" t="s">
        <v>64</v>
      </c>
      <c r="M157" s="135">
        <v>44615</v>
      </c>
      <c r="N157" s="95"/>
      <c r="O157" s="814">
        <v>44834</v>
      </c>
      <c r="P157" s="509" t="s">
        <v>101</v>
      </c>
      <c r="Q157" s="14" t="s">
        <v>102</v>
      </c>
      <c r="R157" s="95" t="s">
        <v>253</v>
      </c>
      <c r="S157" s="18" t="s">
        <v>248</v>
      </c>
      <c r="T157" s="731" t="s">
        <v>1363</v>
      </c>
      <c r="U157" s="728" t="s">
        <v>1760</v>
      </c>
      <c r="V157" s="95"/>
      <c r="W157" s="13" t="s">
        <v>245</v>
      </c>
      <c r="X157" s="979" t="s">
        <v>246</v>
      </c>
      <c r="Y157" s="232" t="s">
        <v>21</v>
      </c>
      <c r="Z157" s="738" t="s">
        <v>66</v>
      </c>
      <c r="AA157" s="742" t="s">
        <v>1458</v>
      </c>
      <c r="AB157" s="742" t="s">
        <v>1452</v>
      </c>
      <c r="AC157" s="737" t="s">
        <v>67</v>
      </c>
      <c r="AD157" s="139" t="str">
        <f t="shared" si="30"/>
        <v>710_63_1000_5_500_05_ -</v>
      </c>
      <c r="AE157" s="152" t="str">
        <f t="shared" si="31"/>
        <v>710_63_1000_5_500_05  Oberirdischer Verteilerkasten, Anordnungsplan</v>
      </c>
    </row>
    <row r="158" spans="1:31" s="806" customFormat="1" ht="12.5" hidden="1" x14ac:dyDescent="0.25">
      <c r="A158" s="790">
        <v>710</v>
      </c>
      <c r="B158" s="791">
        <v>63</v>
      </c>
      <c r="C158" s="792" t="s">
        <v>23</v>
      </c>
      <c r="D158" s="791">
        <v>5</v>
      </c>
      <c r="E158" s="792" t="s">
        <v>1212</v>
      </c>
      <c r="F158" s="792" t="s">
        <v>49</v>
      </c>
      <c r="G158" s="1018" t="s">
        <v>204</v>
      </c>
      <c r="H158" s="859">
        <v>44286</v>
      </c>
      <c r="I158" s="937" t="s">
        <v>1556</v>
      </c>
      <c r="J158" s="1020" t="s">
        <v>64</v>
      </c>
      <c r="K158" s="1021" t="s">
        <v>817</v>
      </c>
      <c r="L158" s="1021" t="s">
        <v>64</v>
      </c>
      <c r="M158" s="859">
        <v>44615</v>
      </c>
      <c r="N158" s="800"/>
      <c r="O158" s="1024"/>
      <c r="P158" s="1019" t="s">
        <v>101</v>
      </c>
      <c r="Q158" s="792" t="s">
        <v>102</v>
      </c>
      <c r="R158" s="800" t="s">
        <v>253</v>
      </c>
      <c r="S158" s="122" t="s">
        <v>248</v>
      </c>
      <c r="T158" s="1028" t="s">
        <v>1363</v>
      </c>
      <c r="U158" s="1029" t="s">
        <v>1760</v>
      </c>
      <c r="V158" s="800"/>
      <c r="W158" s="791" t="s">
        <v>245</v>
      </c>
      <c r="X158" s="1024" t="s">
        <v>246</v>
      </c>
      <c r="Y158" s="1030" t="s">
        <v>21</v>
      </c>
      <c r="Z158" s="1031" t="s">
        <v>66</v>
      </c>
      <c r="AA158" s="1032" t="s">
        <v>1459</v>
      </c>
      <c r="AB158" s="1032" t="s">
        <v>1452</v>
      </c>
      <c r="AC158" s="1031" t="s">
        <v>67</v>
      </c>
      <c r="AD158" s="1027" t="str">
        <f t="shared" si="30"/>
        <v>710_63_1000_5_500_06_ -</v>
      </c>
      <c r="AE158" s="906" t="str">
        <f t="shared" si="31"/>
        <v>710_63_1000_5_500_06  Oberirdischer Verteilerkasten, Anordnungsplan</v>
      </c>
    </row>
    <row r="159" spans="1:31" s="231" customFormat="1" ht="12.5" x14ac:dyDescent="0.25">
      <c r="A159" s="31">
        <v>710</v>
      </c>
      <c r="B159" s="13">
        <v>63</v>
      </c>
      <c r="C159" s="14" t="s">
        <v>23</v>
      </c>
      <c r="D159" s="13">
        <v>5</v>
      </c>
      <c r="E159" s="14" t="s">
        <v>1212</v>
      </c>
      <c r="F159" s="14" t="s">
        <v>49</v>
      </c>
      <c r="G159" s="972" t="s">
        <v>19</v>
      </c>
      <c r="H159" s="101">
        <v>44826</v>
      </c>
      <c r="I159" s="814" t="s">
        <v>1560</v>
      </c>
      <c r="J159" s="998" t="s">
        <v>583</v>
      </c>
      <c r="K159" s="999" t="s">
        <v>817</v>
      </c>
      <c r="L159" s="999" t="s">
        <v>583</v>
      </c>
      <c r="M159" s="135">
        <v>44831</v>
      </c>
      <c r="N159" s="95"/>
      <c r="O159" s="814">
        <v>44834</v>
      </c>
      <c r="P159" s="509" t="s">
        <v>101</v>
      </c>
      <c r="Q159" s="14" t="s">
        <v>102</v>
      </c>
      <c r="R159" s="95" t="s">
        <v>253</v>
      </c>
      <c r="S159" s="18" t="s">
        <v>248</v>
      </c>
      <c r="T159" s="731" t="s">
        <v>1363</v>
      </c>
      <c r="U159" s="728" t="s">
        <v>1760</v>
      </c>
      <c r="V159" s="95"/>
      <c r="W159" s="13" t="s">
        <v>245</v>
      </c>
      <c r="X159" s="979" t="s">
        <v>246</v>
      </c>
      <c r="Y159" s="232" t="s">
        <v>21</v>
      </c>
      <c r="Z159" s="738" t="s">
        <v>66</v>
      </c>
      <c r="AA159" s="742" t="s">
        <v>1459</v>
      </c>
      <c r="AB159" s="742" t="s">
        <v>1452</v>
      </c>
      <c r="AC159" s="737" t="s">
        <v>67</v>
      </c>
      <c r="AD159" s="139" t="str">
        <f t="shared" ref="AD159" si="40">IF(A159="","",A159&amp;"_"&amp;B159&amp;"_"&amp;C159&amp;"_"&amp;D159&amp;"_"&amp;E159&amp;"_"&amp;F159&amp;"_"&amp;G159)</f>
        <v>710_63_1000_5_500_06_A</v>
      </c>
      <c r="AE159" s="152" t="str">
        <f t="shared" ref="AE159" si="41">IF(A159="","",A159&amp;"_"&amp;B159&amp;"_"&amp;C159&amp;"_"&amp;D159&amp;"_"&amp;E159&amp;"_"&amp;F159&amp;"  "&amp;U159)</f>
        <v>710_63_1000_5_500_06  Oberirdischer Verteilerkasten, Anordnungsplan</v>
      </c>
    </row>
    <row r="160" spans="1:31" s="806" customFormat="1" ht="12.5" hidden="1" x14ac:dyDescent="0.25">
      <c r="A160" s="790">
        <v>710</v>
      </c>
      <c r="B160" s="791">
        <v>63</v>
      </c>
      <c r="C160" s="792" t="s">
        <v>23</v>
      </c>
      <c r="D160" s="791">
        <v>5</v>
      </c>
      <c r="E160" s="792" t="s">
        <v>1212</v>
      </c>
      <c r="F160" s="792" t="s">
        <v>50</v>
      </c>
      <c r="G160" s="1018" t="s">
        <v>204</v>
      </c>
      <c r="H160" s="859">
        <v>44286</v>
      </c>
      <c r="I160" s="937" t="s">
        <v>1556</v>
      </c>
      <c r="J160" s="1020" t="s">
        <v>64</v>
      </c>
      <c r="K160" s="1021" t="s">
        <v>817</v>
      </c>
      <c r="L160" s="1021" t="s">
        <v>64</v>
      </c>
      <c r="M160" s="859">
        <v>44615</v>
      </c>
      <c r="N160" s="800"/>
      <c r="O160" s="1024"/>
      <c r="P160" s="1019" t="s">
        <v>101</v>
      </c>
      <c r="Q160" s="792" t="s">
        <v>102</v>
      </c>
      <c r="R160" s="800" t="s">
        <v>253</v>
      </c>
      <c r="S160" s="122" t="s">
        <v>248</v>
      </c>
      <c r="T160" s="1028" t="s">
        <v>1363</v>
      </c>
      <c r="U160" s="1029" t="s">
        <v>1760</v>
      </c>
      <c r="V160" s="800"/>
      <c r="W160" s="791" t="s">
        <v>245</v>
      </c>
      <c r="X160" s="1024" t="s">
        <v>246</v>
      </c>
      <c r="Y160" s="1030" t="s">
        <v>21</v>
      </c>
      <c r="Z160" s="1031" t="s">
        <v>66</v>
      </c>
      <c r="AA160" s="1032" t="s">
        <v>1460</v>
      </c>
      <c r="AB160" s="1032" t="s">
        <v>1461</v>
      </c>
      <c r="AC160" s="1031" t="s">
        <v>67</v>
      </c>
      <c r="AD160" s="1027" t="str">
        <f t="shared" si="30"/>
        <v>710_63_1000_5_500_07_ -</v>
      </c>
      <c r="AE160" s="906" t="str">
        <f t="shared" si="31"/>
        <v>710_63_1000_5_500_07  Oberirdischer Verteilerkasten, Anordnungsplan</v>
      </c>
    </row>
    <row r="161" spans="1:31" s="231" customFormat="1" ht="12.5" x14ac:dyDescent="0.25">
      <c r="A161" s="31">
        <v>710</v>
      </c>
      <c r="B161" s="13">
        <v>63</v>
      </c>
      <c r="C161" s="14" t="s">
        <v>23</v>
      </c>
      <c r="D161" s="13">
        <v>5</v>
      </c>
      <c r="E161" s="14" t="s">
        <v>1212</v>
      </c>
      <c r="F161" s="14" t="s">
        <v>50</v>
      </c>
      <c r="G161" s="972" t="s">
        <v>19</v>
      </c>
      <c r="H161" s="101">
        <v>44826</v>
      </c>
      <c r="I161" s="814" t="s">
        <v>1560</v>
      </c>
      <c r="J161" s="998" t="s">
        <v>583</v>
      </c>
      <c r="K161" s="999" t="s">
        <v>817</v>
      </c>
      <c r="L161" s="999" t="s">
        <v>583</v>
      </c>
      <c r="M161" s="135">
        <v>44831</v>
      </c>
      <c r="N161" s="95"/>
      <c r="O161" s="814">
        <v>44834</v>
      </c>
      <c r="P161" s="509" t="s">
        <v>101</v>
      </c>
      <c r="Q161" s="14" t="s">
        <v>102</v>
      </c>
      <c r="R161" s="95" t="s">
        <v>253</v>
      </c>
      <c r="S161" s="18" t="s">
        <v>248</v>
      </c>
      <c r="T161" s="731" t="s">
        <v>1363</v>
      </c>
      <c r="U161" s="728" t="s">
        <v>1760</v>
      </c>
      <c r="V161" s="95"/>
      <c r="W161" s="13" t="s">
        <v>245</v>
      </c>
      <c r="X161" s="979" t="s">
        <v>246</v>
      </c>
      <c r="Y161" s="232" t="s">
        <v>21</v>
      </c>
      <c r="Z161" s="738" t="s">
        <v>66</v>
      </c>
      <c r="AA161" s="742" t="s">
        <v>1460</v>
      </c>
      <c r="AB161" s="742" t="s">
        <v>1461</v>
      </c>
      <c r="AC161" s="737" t="s">
        <v>67</v>
      </c>
      <c r="AD161" s="139" t="str">
        <f t="shared" ref="AD161" si="42">IF(A161="","",A161&amp;"_"&amp;B161&amp;"_"&amp;C161&amp;"_"&amp;D161&amp;"_"&amp;E161&amp;"_"&amp;F161&amp;"_"&amp;G161)</f>
        <v>710_63_1000_5_500_07_A</v>
      </c>
      <c r="AE161" s="152" t="str">
        <f t="shared" ref="AE161" si="43">IF(A161="","",A161&amp;"_"&amp;B161&amp;"_"&amp;C161&amp;"_"&amp;D161&amp;"_"&amp;E161&amp;"_"&amp;F161&amp;"  "&amp;U161)</f>
        <v>710_63_1000_5_500_07  Oberirdischer Verteilerkasten, Anordnungsplan</v>
      </c>
    </row>
    <row r="162" spans="1:31" s="231" customFormat="1" ht="12.5" x14ac:dyDescent="0.25">
      <c r="A162" s="31">
        <v>710</v>
      </c>
      <c r="B162" s="13">
        <v>63</v>
      </c>
      <c r="C162" s="14" t="s">
        <v>23</v>
      </c>
      <c r="D162" s="13">
        <v>5</v>
      </c>
      <c r="E162" s="14" t="s">
        <v>1212</v>
      </c>
      <c r="F162" s="14" t="s">
        <v>51</v>
      </c>
      <c r="G162" s="972" t="s">
        <v>204</v>
      </c>
      <c r="H162" s="101">
        <v>44286</v>
      </c>
      <c r="I162" s="814" t="s">
        <v>1560</v>
      </c>
      <c r="J162" s="998" t="s">
        <v>64</v>
      </c>
      <c r="K162" s="999" t="s">
        <v>817</v>
      </c>
      <c r="L162" s="999" t="s">
        <v>64</v>
      </c>
      <c r="M162" s="135">
        <v>44615</v>
      </c>
      <c r="N162" s="95"/>
      <c r="O162" s="814">
        <v>44834</v>
      </c>
      <c r="P162" s="509" t="s">
        <v>101</v>
      </c>
      <c r="Q162" s="14" t="s">
        <v>102</v>
      </c>
      <c r="R162" s="95" t="s">
        <v>253</v>
      </c>
      <c r="S162" s="18" t="s">
        <v>248</v>
      </c>
      <c r="T162" s="731" t="s">
        <v>1363</v>
      </c>
      <c r="U162" s="728" t="s">
        <v>1760</v>
      </c>
      <c r="V162" s="95"/>
      <c r="W162" s="13" t="s">
        <v>245</v>
      </c>
      <c r="X162" s="979" t="s">
        <v>246</v>
      </c>
      <c r="Y162" s="232" t="s">
        <v>21</v>
      </c>
      <c r="Z162" s="738" t="s">
        <v>66</v>
      </c>
      <c r="AA162" s="742" t="s">
        <v>1462</v>
      </c>
      <c r="AB162" s="742" t="s">
        <v>1463</v>
      </c>
      <c r="AC162" s="737" t="s">
        <v>67</v>
      </c>
      <c r="AD162" s="139" t="str">
        <f t="shared" si="30"/>
        <v>710_63_1000_5_500_08_ -</v>
      </c>
      <c r="AE162" s="152" t="str">
        <f t="shared" si="31"/>
        <v>710_63_1000_5_500_08  Oberirdischer Verteilerkasten, Anordnungsplan</v>
      </c>
    </row>
    <row r="163" spans="1:31" s="231" customFormat="1" ht="12.5" x14ac:dyDescent="0.25">
      <c r="A163" s="31">
        <v>710</v>
      </c>
      <c r="B163" s="13">
        <v>63</v>
      </c>
      <c r="C163" s="14" t="s">
        <v>23</v>
      </c>
      <c r="D163" s="13">
        <v>5</v>
      </c>
      <c r="E163" s="14" t="s">
        <v>1212</v>
      </c>
      <c r="F163" s="14" t="s">
        <v>52</v>
      </c>
      <c r="G163" s="972" t="s">
        <v>204</v>
      </c>
      <c r="H163" s="101">
        <v>44826</v>
      </c>
      <c r="I163" s="814" t="s">
        <v>1560</v>
      </c>
      <c r="J163" s="998" t="s">
        <v>583</v>
      </c>
      <c r="K163" s="999" t="s">
        <v>817</v>
      </c>
      <c r="L163" s="999" t="s">
        <v>583</v>
      </c>
      <c r="M163" s="135">
        <v>44831</v>
      </c>
      <c r="N163" s="95"/>
      <c r="O163" s="814">
        <v>44834</v>
      </c>
      <c r="P163" s="509" t="s">
        <v>101</v>
      </c>
      <c r="Q163" s="14" t="s">
        <v>102</v>
      </c>
      <c r="R163" s="95" t="s">
        <v>253</v>
      </c>
      <c r="S163" s="18" t="s">
        <v>248</v>
      </c>
      <c r="T163" s="731" t="s">
        <v>1363</v>
      </c>
      <c r="U163" s="728" t="s">
        <v>1760</v>
      </c>
      <c r="V163" s="95"/>
      <c r="W163" s="13" t="s">
        <v>245</v>
      </c>
      <c r="X163" s="979" t="s">
        <v>246</v>
      </c>
      <c r="Y163" s="232" t="s">
        <v>21</v>
      </c>
      <c r="Z163" s="738" t="s">
        <v>66</v>
      </c>
      <c r="AA163" s="742" t="s">
        <v>2046</v>
      </c>
      <c r="AB163" s="742" t="s">
        <v>1455</v>
      </c>
      <c r="AC163" s="737" t="s">
        <v>67</v>
      </c>
      <c r="AD163" s="139" t="str">
        <f t="shared" ref="AD163" si="44">IF(A163="","",A163&amp;"_"&amp;B163&amp;"_"&amp;C163&amp;"_"&amp;D163&amp;"_"&amp;E163&amp;"_"&amp;F163&amp;"_"&amp;G163)</f>
        <v>710_63_1000_5_500_09_ -</v>
      </c>
      <c r="AE163" s="152" t="str">
        <f t="shared" ref="AE163" si="45">IF(A163="","",A163&amp;"_"&amp;B163&amp;"_"&amp;C163&amp;"_"&amp;D163&amp;"_"&amp;E163&amp;"_"&amp;F163&amp;"  "&amp;U163)</f>
        <v>710_63_1000_5_500_09  Oberirdischer Verteilerkasten, Anordnungsplan</v>
      </c>
    </row>
    <row r="164" spans="1:31" s="231" customFormat="1" ht="12.5" x14ac:dyDescent="0.25">
      <c r="A164" s="31">
        <v>710</v>
      </c>
      <c r="B164" s="13">
        <v>63</v>
      </c>
      <c r="C164" s="14" t="s">
        <v>23</v>
      </c>
      <c r="D164" s="13">
        <v>5</v>
      </c>
      <c r="E164" s="14" t="s">
        <v>1212</v>
      </c>
      <c r="F164" s="14" t="s">
        <v>279</v>
      </c>
      <c r="G164" s="972" t="s">
        <v>204</v>
      </c>
      <c r="H164" s="101">
        <v>44826</v>
      </c>
      <c r="I164" s="814" t="s">
        <v>1560</v>
      </c>
      <c r="J164" s="998" t="s">
        <v>583</v>
      </c>
      <c r="K164" s="999" t="s">
        <v>817</v>
      </c>
      <c r="L164" s="999" t="s">
        <v>583</v>
      </c>
      <c r="M164" s="135">
        <v>44831</v>
      </c>
      <c r="N164" s="95"/>
      <c r="O164" s="814">
        <v>44834</v>
      </c>
      <c r="P164" s="509" t="s">
        <v>101</v>
      </c>
      <c r="Q164" s="14" t="s">
        <v>102</v>
      </c>
      <c r="R164" s="95" t="s">
        <v>253</v>
      </c>
      <c r="S164" s="18" t="s">
        <v>248</v>
      </c>
      <c r="T164" s="731" t="s">
        <v>1363</v>
      </c>
      <c r="U164" s="728" t="s">
        <v>1760</v>
      </c>
      <c r="V164" s="95"/>
      <c r="W164" s="13" t="s">
        <v>245</v>
      </c>
      <c r="X164" s="979" t="s">
        <v>246</v>
      </c>
      <c r="Y164" s="232" t="s">
        <v>21</v>
      </c>
      <c r="Z164" s="738" t="s">
        <v>66</v>
      </c>
      <c r="AA164" s="742" t="s">
        <v>2047</v>
      </c>
      <c r="AB164" s="742" t="s">
        <v>1455</v>
      </c>
      <c r="AC164" s="737" t="s">
        <v>67</v>
      </c>
      <c r="AD164" s="139" t="str">
        <f t="shared" ref="AD164" si="46">IF(A164="","",A164&amp;"_"&amp;B164&amp;"_"&amp;C164&amp;"_"&amp;D164&amp;"_"&amp;E164&amp;"_"&amp;F164&amp;"_"&amp;G164)</f>
        <v>710_63_1000_5_500_10_ -</v>
      </c>
      <c r="AE164" s="152" t="str">
        <f t="shared" ref="AE164" si="47">IF(A164="","",A164&amp;"_"&amp;B164&amp;"_"&amp;C164&amp;"_"&amp;D164&amp;"_"&amp;E164&amp;"_"&amp;F164&amp;"  "&amp;U164)</f>
        <v>710_63_1000_5_500_10  Oberirdischer Verteilerkasten, Anordnungsplan</v>
      </c>
    </row>
    <row r="165" spans="1:31" s="231" customFormat="1" ht="12.5" x14ac:dyDescent="0.25">
      <c r="A165" s="31"/>
      <c r="B165" s="13"/>
      <c r="C165" s="14"/>
      <c r="D165" s="13"/>
      <c r="E165" s="14"/>
      <c r="F165" s="14"/>
      <c r="G165" s="972"/>
      <c r="H165" s="509"/>
      <c r="I165" s="972"/>
      <c r="J165" s="998"/>
      <c r="K165" s="999"/>
      <c r="L165" s="999"/>
      <c r="M165" s="101"/>
      <c r="N165" s="95"/>
      <c r="O165" s="979"/>
      <c r="P165" s="509"/>
      <c r="Q165" s="14"/>
      <c r="R165" s="95"/>
      <c r="S165" s="91"/>
      <c r="T165" s="61"/>
      <c r="U165" s="61"/>
      <c r="V165" s="95"/>
      <c r="W165" s="13"/>
      <c r="X165" s="979"/>
      <c r="Y165" s="31"/>
      <c r="Z165" s="14"/>
      <c r="AA165" s="741"/>
      <c r="AB165" s="741"/>
      <c r="AC165" s="14"/>
      <c r="AD165" s="139"/>
      <c r="AE165" s="152"/>
    </row>
    <row r="166" spans="1:31" s="231" customFormat="1" ht="12.5" x14ac:dyDescent="0.25">
      <c r="A166" s="31">
        <v>710</v>
      </c>
      <c r="B166" s="13">
        <v>63</v>
      </c>
      <c r="C166" s="14" t="s">
        <v>23</v>
      </c>
      <c r="D166" s="13">
        <v>5</v>
      </c>
      <c r="E166" s="14" t="s">
        <v>2462</v>
      </c>
      <c r="F166" s="14" t="s">
        <v>25</v>
      </c>
      <c r="G166" s="972" t="s">
        <v>204</v>
      </c>
      <c r="H166" s="984">
        <v>44806</v>
      </c>
      <c r="I166" s="901" t="s">
        <v>1557</v>
      </c>
      <c r="J166" s="998" t="s">
        <v>583</v>
      </c>
      <c r="K166" s="999" t="s">
        <v>817</v>
      </c>
      <c r="L166" s="999" t="s">
        <v>583</v>
      </c>
      <c r="M166" s="135">
        <v>44937</v>
      </c>
      <c r="N166" s="95"/>
      <c r="O166" s="1054"/>
      <c r="P166" s="509" t="s">
        <v>101</v>
      </c>
      <c r="Q166" s="14" t="s">
        <v>102</v>
      </c>
      <c r="R166" s="95" t="s">
        <v>253</v>
      </c>
      <c r="S166" s="18" t="s">
        <v>248</v>
      </c>
      <c r="T166" s="731"/>
      <c r="U166" s="728"/>
      <c r="V166" s="95"/>
      <c r="W166" s="13"/>
      <c r="X166" s="979"/>
      <c r="Y166" s="232"/>
      <c r="Z166" s="738"/>
      <c r="AA166" s="742"/>
      <c r="AB166" s="742"/>
      <c r="AC166" s="737"/>
      <c r="AD166" s="139"/>
      <c r="AE166" s="152"/>
    </row>
    <row r="167" spans="1:31" s="231" customFormat="1" ht="12.5" x14ac:dyDescent="0.25">
      <c r="A167" s="31"/>
      <c r="B167" s="13"/>
      <c r="C167" s="14"/>
      <c r="D167" s="13"/>
      <c r="E167" s="14"/>
      <c r="F167" s="14"/>
      <c r="G167" s="972"/>
      <c r="H167" s="509"/>
      <c r="I167" s="972"/>
      <c r="J167" s="998"/>
      <c r="K167" s="999"/>
      <c r="L167" s="999"/>
      <c r="M167" s="101"/>
      <c r="N167" s="95"/>
      <c r="O167" s="979"/>
      <c r="P167" s="509"/>
      <c r="Q167" s="14"/>
      <c r="R167" s="95"/>
      <c r="S167" s="91"/>
      <c r="T167" s="61"/>
      <c r="U167" s="61"/>
      <c r="V167" s="95"/>
      <c r="W167" s="13"/>
      <c r="X167" s="979"/>
      <c r="Y167" s="31"/>
      <c r="Z167" s="14"/>
      <c r="AA167" s="741"/>
      <c r="AB167" s="741"/>
      <c r="AC167" s="14"/>
      <c r="AD167" s="139"/>
      <c r="AE167" s="152"/>
    </row>
    <row r="168" spans="1:31" s="231" customFormat="1" ht="12.5" x14ac:dyDescent="0.25">
      <c r="A168" s="31">
        <v>710</v>
      </c>
      <c r="B168" s="13">
        <v>63</v>
      </c>
      <c r="C168" s="14" t="s">
        <v>23</v>
      </c>
      <c r="D168" s="13">
        <v>5</v>
      </c>
      <c r="E168" s="14" t="s">
        <v>1761</v>
      </c>
      <c r="F168" s="14" t="s">
        <v>25</v>
      </c>
      <c r="G168" s="972" t="s">
        <v>204</v>
      </c>
      <c r="H168" s="101">
        <v>44286</v>
      </c>
      <c r="I168" s="901" t="s">
        <v>1557</v>
      </c>
      <c r="J168" s="998" t="s">
        <v>64</v>
      </c>
      <c r="K168" s="999" t="s">
        <v>817</v>
      </c>
      <c r="L168" s="999" t="s">
        <v>64</v>
      </c>
      <c r="M168" s="135">
        <v>44615</v>
      </c>
      <c r="N168" s="95"/>
      <c r="O168" s="979"/>
      <c r="P168" s="509" t="s">
        <v>101</v>
      </c>
      <c r="Q168" s="14" t="s">
        <v>102</v>
      </c>
      <c r="R168" s="95" t="s">
        <v>253</v>
      </c>
      <c r="S168" s="18" t="s">
        <v>248</v>
      </c>
      <c r="T168" s="731" t="s">
        <v>202</v>
      </c>
      <c r="U168" s="728" t="s">
        <v>1762</v>
      </c>
      <c r="V168" s="95"/>
      <c r="W168" s="13" t="s">
        <v>245</v>
      </c>
      <c r="X168" s="979" t="s">
        <v>246</v>
      </c>
      <c r="Y168" s="232" t="s">
        <v>21</v>
      </c>
      <c r="Z168" s="738" t="s">
        <v>66</v>
      </c>
      <c r="AA168" s="742" t="s">
        <v>201</v>
      </c>
      <c r="AB168" s="742" t="s">
        <v>66</v>
      </c>
      <c r="AC168" s="737" t="s">
        <v>67</v>
      </c>
      <c r="AD168" s="139" t="str">
        <f t="shared" ref="AD168:AD174" si="48">IF(A168="","",A168&amp;"_"&amp;B168&amp;"_"&amp;C168&amp;"_"&amp;D168&amp;"_"&amp;E168&amp;"_"&amp;F168&amp;"_"&amp;G168)</f>
        <v>710_63_1000_5_517_01_ -</v>
      </c>
      <c r="AE168" s="152" t="str">
        <f t="shared" ref="AE168" si="49">IF(A168="","",A168&amp;"_"&amp;B168&amp;"_"&amp;C168&amp;"_"&amp;D168&amp;"_"&amp;E168&amp;"_"&amp;F168&amp;"  "&amp;U168)</f>
        <v>710_63_1000_5_517_01  0,4kV Endverteilung, Übersichtsschaltplan</v>
      </c>
    </row>
    <row r="169" spans="1:31" s="231" customFormat="1" ht="12.5" x14ac:dyDescent="0.25">
      <c r="A169" s="31">
        <v>710</v>
      </c>
      <c r="B169" s="13">
        <v>63</v>
      </c>
      <c r="C169" s="14" t="s">
        <v>23</v>
      </c>
      <c r="D169" s="13">
        <v>5</v>
      </c>
      <c r="E169" s="14" t="s">
        <v>1761</v>
      </c>
      <c r="F169" s="14" t="s">
        <v>25</v>
      </c>
      <c r="G169" s="972" t="s">
        <v>204</v>
      </c>
      <c r="H169" s="101">
        <v>44286</v>
      </c>
      <c r="I169" s="901" t="s">
        <v>1557</v>
      </c>
      <c r="J169" s="998" t="s">
        <v>64</v>
      </c>
      <c r="K169" s="999" t="s">
        <v>817</v>
      </c>
      <c r="L169" s="999" t="s">
        <v>64</v>
      </c>
      <c r="M169" s="135">
        <v>44615</v>
      </c>
      <c r="N169" s="95"/>
      <c r="O169" s="979"/>
      <c r="P169" s="509" t="s">
        <v>101</v>
      </c>
      <c r="Q169" s="14" t="s">
        <v>102</v>
      </c>
      <c r="R169" s="95" t="s">
        <v>253</v>
      </c>
      <c r="S169" s="18" t="s">
        <v>248</v>
      </c>
      <c r="T169" s="731" t="s">
        <v>202</v>
      </c>
      <c r="U169" s="728" t="s">
        <v>1763</v>
      </c>
      <c r="V169" s="95"/>
      <c r="W169" s="13" t="s">
        <v>245</v>
      </c>
      <c r="X169" s="979" t="s">
        <v>246</v>
      </c>
      <c r="Y169" s="232" t="s">
        <v>21</v>
      </c>
      <c r="Z169" s="738" t="s">
        <v>66</v>
      </c>
      <c r="AA169" s="742" t="s">
        <v>201</v>
      </c>
      <c r="AB169" s="742" t="s">
        <v>66</v>
      </c>
      <c r="AC169" s="737" t="s">
        <v>67</v>
      </c>
      <c r="AD169" s="139" t="str">
        <f t="shared" si="48"/>
        <v>710_63_1000_5_517_01_ -</v>
      </c>
      <c r="AE169" s="152" t="str">
        <f t="shared" ref="AE169" si="50">IF(A169="","",A169&amp;"_"&amp;B169&amp;"_"&amp;C169&amp;"_"&amp;D169&amp;"_"&amp;E169&amp;"_"&amp;F169&amp;"  "&amp;U169)</f>
        <v>710_63_1000_5_517_01  0,4kV Endverteilung, Anordnungsplan</v>
      </c>
    </row>
    <row r="170" spans="1:31" s="231" customFormat="1" ht="12.5" x14ac:dyDescent="0.25">
      <c r="A170" s="31">
        <v>710</v>
      </c>
      <c r="B170" s="13">
        <v>63</v>
      </c>
      <c r="C170" s="14" t="s">
        <v>23</v>
      </c>
      <c r="D170" s="13">
        <v>5</v>
      </c>
      <c r="E170" s="14" t="s">
        <v>714</v>
      </c>
      <c r="F170" s="14" t="s">
        <v>25</v>
      </c>
      <c r="G170" s="972" t="s">
        <v>204</v>
      </c>
      <c r="H170" s="101">
        <v>44286</v>
      </c>
      <c r="I170" s="901" t="s">
        <v>1557</v>
      </c>
      <c r="J170" s="998" t="s">
        <v>64</v>
      </c>
      <c r="K170" s="999" t="s">
        <v>817</v>
      </c>
      <c r="L170" s="999" t="s">
        <v>64</v>
      </c>
      <c r="M170" s="135">
        <v>44615</v>
      </c>
      <c r="N170" s="95"/>
      <c r="O170" s="979"/>
      <c r="P170" s="509" t="s">
        <v>101</v>
      </c>
      <c r="Q170" s="14" t="s">
        <v>102</v>
      </c>
      <c r="R170" s="95" t="s">
        <v>253</v>
      </c>
      <c r="S170" s="18" t="s">
        <v>248</v>
      </c>
      <c r="T170" s="731" t="s">
        <v>202</v>
      </c>
      <c r="U170" s="728" t="s">
        <v>1764</v>
      </c>
      <c r="V170" s="95"/>
      <c r="W170" s="13" t="s">
        <v>245</v>
      </c>
      <c r="X170" s="979" t="s">
        <v>246</v>
      </c>
      <c r="Y170" s="232" t="s">
        <v>21</v>
      </c>
      <c r="Z170" s="738" t="s">
        <v>66</v>
      </c>
      <c r="AA170" s="742" t="s">
        <v>201</v>
      </c>
      <c r="AB170" s="742" t="s">
        <v>66</v>
      </c>
      <c r="AC170" s="737" t="s">
        <v>67</v>
      </c>
      <c r="AD170" s="139" t="str">
        <f t="shared" si="48"/>
        <v>710_63_1000_5_518_01_ -</v>
      </c>
      <c r="AE170" s="152" t="str">
        <f t="shared" ref="AE170:AE206" si="51">IF(A170="","",A170&amp;"_"&amp;B170&amp;"_"&amp;C170&amp;"_"&amp;D170&amp;"_"&amp;E170&amp;"_"&amp;F170&amp;"  "&amp;U170)</f>
        <v>710_63_1000_5_518_01  Steuerspannungsbildung, Übersichtsschaltplan</v>
      </c>
    </row>
    <row r="171" spans="1:31" s="231" customFormat="1" ht="12.5" x14ac:dyDescent="0.25">
      <c r="A171" s="31">
        <v>710</v>
      </c>
      <c r="B171" s="13">
        <v>63</v>
      </c>
      <c r="C171" s="14" t="s">
        <v>23</v>
      </c>
      <c r="D171" s="13">
        <v>5</v>
      </c>
      <c r="E171" s="14" t="s">
        <v>715</v>
      </c>
      <c r="F171" s="14" t="s">
        <v>25</v>
      </c>
      <c r="G171" s="972" t="s">
        <v>204</v>
      </c>
      <c r="H171" s="101">
        <v>44286</v>
      </c>
      <c r="I171" s="901" t="s">
        <v>1557</v>
      </c>
      <c r="J171" s="998" t="s">
        <v>64</v>
      </c>
      <c r="K171" s="999" t="s">
        <v>817</v>
      </c>
      <c r="L171" s="999" t="s">
        <v>64</v>
      </c>
      <c r="M171" s="135">
        <v>44615</v>
      </c>
      <c r="N171" s="95"/>
      <c r="O171" s="979"/>
      <c r="P171" s="509" t="s">
        <v>101</v>
      </c>
      <c r="Q171" s="14" t="s">
        <v>102</v>
      </c>
      <c r="R171" s="95" t="s">
        <v>253</v>
      </c>
      <c r="S171" s="18" t="s">
        <v>248</v>
      </c>
      <c r="T171" s="731" t="s">
        <v>202</v>
      </c>
      <c r="U171" s="728" t="s">
        <v>1765</v>
      </c>
      <c r="V171" s="95"/>
      <c r="W171" s="13" t="s">
        <v>245</v>
      </c>
      <c r="X171" s="979" t="s">
        <v>246</v>
      </c>
      <c r="Y171" s="232" t="s">
        <v>21</v>
      </c>
      <c r="Z171" s="738" t="s">
        <v>66</v>
      </c>
      <c r="AA171" s="742" t="s">
        <v>203</v>
      </c>
      <c r="AB171" s="742" t="s">
        <v>66</v>
      </c>
      <c r="AC171" s="737" t="s">
        <v>67</v>
      </c>
      <c r="AD171" s="139" t="str">
        <f t="shared" si="48"/>
        <v>710_63_1000_5_519_01_ -</v>
      </c>
      <c r="AE171" s="152" t="str">
        <f t="shared" si="51"/>
        <v>710_63_1000_5_519_01  Einschub Sicherungsabgang, Einheitsschaltplan</v>
      </c>
    </row>
    <row r="172" spans="1:31" s="231" customFormat="1" ht="12.5" x14ac:dyDescent="0.25">
      <c r="A172" s="31">
        <v>710</v>
      </c>
      <c r="B172" s="13">
        <v>63</v>
      </c>
      <c r="C172" s="14" t="s">
        <v>23</v>
      </c>
      <c r="D172" s="13">
        <v>5</v>
      </c>
      <c r="E172" s="14" t="s">
        <v>97</v>
      </c>
      <c r="F172" s="14" t="s">
        <v>25</v>
      </c>
      <c r="G172" s="972" t="s">
        <v>204</v>
      </c>
      <c r="H172" s="101">
        <v>44286</v>
      </c>
      <c r="I172" s="901" t="s">
        <v>1557</v>
      </c>
      <c r="J172" s="998" t="s">
        <v>64</v>
      </c>
      <c r="K172" s="999" t="s">
        <v>817</v>
      </c>
      <c r="L172" s="999" t="s">
        <v>64</v>
      </c>
      <c r="M172" s="135">
        <v>44615</v>
      </c>
      <c r="N172" s="95"/>
      <c r="O172" s="979"/>
      <c r="P172" s="509" t="s">
        <v>101</v>
      </c>
      <c r="Q172" s="14" t="s">
        <v>102</v>
      </c>
      <c r="R172" s="95" t="s">
        <v>253</v>
      </c>
      <c r="S172" s="18" t="s">
        <v>248</v>
      </c>
      <c r="T172" s="731" t="s">
        <v>202</v>
      </c>
      <c r="U172" s="728" t="s">
        <v>1766</v>
      </c>
      <c r="V172" s="95"/>
      <c r="W172" s="13" t="s">
        <v>245</v>
      </c>
      <c r="X172" s="979" t="s">
        <v>246</v>
      </c>
      <c r="Y172" s="232" t="s">
        <v>21</v>
      </c>
      <c r="Z172" s="738" t="s">
        <v>66</v>
      </c>
      <c r="AA172" s="742" t="s">
        <v>203</v>
      </c>
      <c r="AB172" s="742" t="s">
        <v>204</v>
      </c>
      <c r="AC172" s="737" t="s">
        <v>67</v>
      </c>
      <c r="AD172" s="139" t="str">
        <f t="shared" si="48"/>
        <v>710_63_1000_5_520_01_ -</v>
      </c>
      <c r="AE172" s="152" t="str">
        <f t="shared" si="51"/>
        <v>710_63_1000_5_520_01  Einschub Direktantrieb (PROFINET), Einheitsschaltplan</v>
      </c>
    </row>
    <row r="173" spans="1:31" s="231" customFormat="1" ht="12.5" x14ac:dyDescent="0.25">
      <c r="A173" s="31">
        <v>710</v>
      </c>
      <c r="B173" s="13">
        <v>63</v>
      </c>
      <c r="C173" s="14" t="s">
        <v>23</v>
      </c>
      <c r="D173" s="13">
        <v>5</v>
      </c>
      <c r="E173" s="14" t="s">
        <v>97</v>
      </c>
      <c r="F173" s="14" t="s">
        <v>29</v>
      </c>
      <c r="G173" s="972" t="s">
        <v>204</v>
      </c>
      <c r="H173" s="101">
        <v>44286</v>
      </c>
      <c r="I173" s="901" t="s">
        <v>1557</v>
      </c>
      <c r="J173" s="998" t="s">
        <v>64</v>
      </c>
      <c r="K173" s="999" t="s">
        <v>817</v>
      </c>
      <c r="L173" s="999" t="s">
        <v>64</v>
      </c>
      <c r="M173" s="135">
        <v>44615</v>
      </c>
      <c r="N173" s="95"/>
      <c r="O173" s="979"/>
      <c r="P173" s="509" t="s">
        <v>101</v>
      </c>
      <c r="Q173" s="14" t="s">
        <v>102</v>
      </c>
      <c r="R173" s="95" t="s">
        <v>253</v>
      </c>
      <c r="S173" s="18" t="s">
        <v>248</v>
      </c>
      <c r="T173" s="731" t="s">
        <v>202</v>
      </c>
      <c r="U173" s="728" t="s">
        <v>1766</v>
      </c>
      <c r="V173" s="95"/>
      <c r="W173" s="13" t="s">
        <v>245</v>
      </c>
      <c r="X173" s="979" t="s">
        <v>246</v>
      </c>
      <c r="Y173" s="232" t="s">
        <v>21</v>
      </c>
      <c r="Z173" s="738" t="s">
        <v>66</v>
      </c>
      <c r="AA173" s="742" t="s">
        <v>203</v>
      </c>
      <c r="AB173" s="742" t="s">
        <v>204</v>
      </c>
      <c r="AC173" s="737" t="s">
        <v>67</v>
      </c>
      <c r="AD173" s="139" t="str">
        <f t="shared" si="48"/>
        <v>710_63_1000_5_520_02_ -</v>
      </c>
      <c r="AE173" s="152" t="str">
        <f t="shared" si="51"/>
        <v>710_63_1000_5_520_02  Einschub Direktantrieb (PROFINET), Einheitsschaltplan</v>
      </c>
    </row>
    <row r="174" spans="1:31" s="231" customFormat="1" ht="12.5" x14ac:dyDescent="0.25">
      <c r="A174" s="31"/>
      <c r="B174" s="13"/>
      <c r="C174" s="14"/>
      <c r="D174" s="13"/>
      <c r="E174" s="14"/>
      <c r="F174" s="14"/>
      <c r="G174" s="972"/>
      <c r="H174" s="509"/>
      <c r="I174" s="972"/>
      <c r="J174" s="998"/>
      <c r="K174" s="999"/>
      <c r="L174" s="999"/>
      <c r="M174" s="95"/>
      <c r="N174" s="95"/>
      <c r="O174" s="979"/>
      <c r="P174" s="509"/>
      <c r="Q174" s="14"/>
      <c r="R174" s="95"/>
      <c r="S174" s="91"/>
      <c r="T174" s="95"/>
      <c r="U174" s="95"/>
      <c r="V174" s="95"/>
      <c r="W174" s="13"/>
      <c r="X174" s="979"/>
      <c r="Y174" s="31"/>
      <c r="Z174" s="14"/>
      <c r="AA174" s="741"/>
      <c r="AB174" s="741"/>
      <c r="AC174" s="14"/>
      <c r="AD174" s="139" t="str">
        <f t="shared" si="48"/>
        <v/>
      </c>
      <c r="AE174" s="152" t="str">
        <f t="shared" si="51"/>
        <v/>
      </c>
    </row>
    <row r="175" spans="1:31" s="231" customFormat="1" x14ac:dyDescent="0.25">
      <c r="A175" s="501"/>
      <c r="B175" s="478"/>
      <c r="C175" s="479"/>
      <c r="D175" s="480"/>
      <c r="E175" s="481"/>
      <c r="F175" s="481"/>
      <c r="G175" s="971"/>
      <c r="H175" s="974"/>
      <c r="I175" s="971"/>
      <c r="J175" s="495" t="s">
        <v>1622</v>
      </c>
      <c r="K175" s="490"/>
      <c r="L175" s="490"/>
      <c r="M175" s="490"/>
      <c r="N175" s="490"/>
      <c r="O175" s="1039"/>
      <c r="P175" s="508"/>
      <c r="Q175" s="506"/>
      <c r="R175" s="506"/>
      <c r="S175" s="734"/>
      <c r="T175" s="506"/>
      <c r="U175" s="506"/>
      <c r="V175" s="482"/>
      <c r="W175" s="482"/>
      <c r="X175" s="978"/>
      <c r="Y175" s="501"/>
      <c r="Z175" s="479"/>
      <c r="AA175" s="740"/>
      <c r="AB175" s="480"/>
      <c r="AC175" s="479"/>
      <c r="AD175" s="760"/>
      <c r="AE175" s="761" t="str">
        <f t="shared" si="51"/>
        <v/>
      </c>
    </row>
    <row r="176" spans="1:31" s="487" customFormat="1" ht="12.5" x14ac:dyDescent="0.25">
      <c r="A176" s="31"/>
      <c r="B176" s="13"/>
      <c r="C176" s="498"/>
      <c r="D176" s="13"/>
      <c r="E176" s="14"/>
      <c r="F176" s="14"/>
      <c r="G176" s="972"/>
      <c r="H176" s="509"/>
      <c r="I176" s="972"/>
      <c r="J176" s="998"/>
      <c r="K176" s="999"/>
      <c r="L176" s="999"/>
      <c r="M176" s="95"/>
      <c r="N176" s="95"/>
      <c r="O176" s="979"/>
      <c r="P176" s="510"/>
      <c r="Q176" s="507"/>
      <c r="R176" s="95"/>
      <c r="S176" s="91"/>
      <c r="T176" s="95"/>
      <c r="U176" s="95"/>
      <c r="V176" s="95"/>
      <c r="W176" s="13"/>
      <c r="X176" s="979"/>
      <c r="Y176" s="31"/>
      <c r="Z176" s="142"/>
      <c r="AA176" s="743"/>
      <c r="AB176" s="743"/>
      <c r="AC176" s="499"/>
      <c r="AD176" s="139" t="str">
        <f t="shared" ref="AD176:AD202" si="52">IF(A176="","",A176&amp;"_"&amp;B176&amp;"_"&amp;C176&amp;"_"&amp;D176&amp;"_"&amp;E176&amp;"_"&amp;F176&amp;"_"&amp;G176)</f>
        <v/>
      </c>
      <c r="AE176" s="152" t="str">
        <f t="shared" si="51"/>
        <v/>
      </c>
    </row>
    <row r="177" spans="1:31" s="487" customFormat="1" ht="12.5" x14ac:dyDescent="0.25">
      <c r="A177" s="31">
        <v>710</v>
      </c>
      <c r="B177" s="13">
        <v>63</v>
      </c>
      <c r="C177" s="499" t="s">
        <v>73</v>
      </c>
      <c r="D177" s="13">
        <v>5</v>
      </c>
      <c r="E177" s="14" t="s">
        <v>58</v>
      </c>
      <c r="F177" s="14" t="s">
        <v>25</v>
      </c>
      <c r="G177" s="972"/>
      <c r="H177" s="101">
        <v>44904</v>
      </c>
      <c r="I177" s="901" t="s">
        <v>1557</v>
      </c>
      <c r="J177" s="998" t="s">
        <v>64</v>
      </c>
      <c r="K177" s="999" t="s">
        <v>71</v>
      </c>
      <c r="L177" s="999" t="s">
        <v>64</v>
      </c>
      <c r="M177" s="135">
        <v>44937</v>
      </c>
      <c r="N177" s="95"/>
      <c r="O177" s="979"/>
      <c r="P177" s="509" t="s">
        <v>101</v>
      </c>
      <c r="Q177" s="14" t="s">
        <v>102</v>
      </c>
      <c r="R177" s="95" t="s">
        <v>253</v>
      </c>
      <c r="S177" s="18" t="s">
        <v>248</v>
      </c>
      <c r="T177" s="95"/>
      <c r="U177" s="95"/>
      <c r="V177" s="95"/>
      <c r="W177" s="13"/>
      <c r="X177" s="979"/>
      <c r="Y177" s="31"/>
      <c r="Z177" s="142"/>
      <c r="AA177" s="743"/>
      <c r="AB177" s="743"/>
      <c r="AC177" s="499"/>
      <c r="AD177" s="139"/>
      <c r="AE177" s="152"/>
    </row>
    <row r="178" spans="1:31" s="487" customFormat="1" ht="12.5" hidden="1" x14ac:dyDescent="0.25">
      <c r="A178" s="1030">
        <v>710</v>
      </c>
      <c r="B178" s="886">
        <v>63</v>
      </c>
      <c r="C178" s="1031" t="s">
        <v>73</v>
      </c>
      <c r="D178" s="886">
        <v>5</v>
      </c>
      <c r="E178" s="1031" t="s">
        <v>111</v>
      </c>
      <c r="F178" s="1031" t="s">
        <v>25</v>
      </c>
      <c r="G178" s="972"/>
      <c r="H178" s="859">
        <v>44575</v>
      </c>
      <c r="I178" s="937" t="s">
        <v>1556</v>
      </c>
      <c r="J178" s="1020" t="s">
        <v>64</v>
      </c>
      <c r="K178" s="1021" t="s">
        <v>71</v>
      </c>
      <c r="L178" s="1021" t="s">
        <v>64</v>
      </c>
      <c r="M178" s="859">
        <v>44753</v>
      </c>
      <c r="N178" s="95"/>
      <c r="O178" s="979"/>
      <c r="P178" s="1019" t="s">
        <v>101</v>
      </c>
      <c r="Q178" s="792" t="s">
        <v>102</v>
      </c>
      <c r="R178" s="800" t="s">
        <v>253</v>
      </c>
      <c r="S178" s="122" t="s">
        <v>248</v>
      </c>
      <c r="T178" s="731" t="s">
        <v>47</v>
      </c>
      <c r="U178" s="728" t="s">
        <v>2003</v>
      </c>
      <c r="V178" s="95"/>
      <c r="W178" s="21" t="s">
        <v>13</v>
      </c>
      <c r="X178" s="980" t="s">
        <v>242</v>
      </c>
      <c r="Y178" s="232" t="s">
        <v>21</v>
      </c>
      <c r="Z178" s="750" t="s">
        <v>53</v>
      </c>
      <c r="AA178" s="736" t="s">
        <v>2006</v>
      </c>
      <c r="AB178" s="736" t="s">
        <v>745</v>
      </c>
      <c r="AC178" s="738" t="s">
        <v>79</v>
      </c>
      <c r="AD178" s="139" t="str">
        <f t="shared" ref="AD178" si="53">IF(A178="","",A178&amp;"_"&amp;B178&amp;"_"&amp;C178&amp;"_"&amp;D178&amp;"_"&amp;E178&amp;"_"&amp;F178&amp;"_"&amp;G178)</f>
        <v>710_63_1320_5_101_01_</v>
      </c>
      <c r="AE178" s="152" t="str">
        <f t="shared" ref="AE178" si="54">IF(A178="","",A178&amp;"_"&amp;B178&amp;"_"&amp;C178&amp;"_"&amp;D178&amp;"_"&amp;E178&amp;"_"&amp;F178&amp;"  "&amp;U178)</f>
        <v>710_63_1320_5_101_01  Abriss- und Demontageplan Grundriss UG, EG</v>
      </c>
    </row>
    <row r="179" spans="1:31" s="487" customFormat="1" ht="12.5" x14ac:dyDescent="0.25">
      <c r="A179" s="232">
        <v>710</v>
      </c>
      <c r="B179" s="21">
        <v>63</v>
      </c>
      <c r="C179" s="738" t="s">
        <v>73</v>
      </c>
      <c r="D179" s="21">
        <v>5</v>
      </c>
      <c r="E179" s="738" t="s">
        <v>111</v>
      </c>
      <c r="F179" s="738" t="s">
        <v>25</v>
      </c>
      <c r="G179" s="972" t="s">
        <v>19</v>
      </c>
      <c r="H179" s="101">
        <v>44904</v>
      </c>
      <c r="I179" s="901" t="s">
        <v>1557</v>
      </c>
      <c r="J179" s="998" t="s">
        <v>64</v>
      </c>
      <c r="K179" s="999" t="s">
        <v>71</v>
      </c>
      <c r="L179" s="999" t="s">
        <v>64</v>
      </c>
      <c r="M179" s="135">
        <v>44937</v>
      </c>
      <c r="N179" s="95"/>
      <c r="O179" s="979"/>
      <c r="P179" s="509" t="s">
        <v>101</v>
      </c>
      <c r="Q179" s="14" t="s">
        <v>102</v>
      </c>
      <c r="R179" s="95" t="s">
        <v>253</v>
      </c>
      <c r="S179" s="18" t="s">
        <v>248</v>
      </c>
      <c r="T179" s="731" t="s">
        <v>47</v>
      </c>
      <c r="U179" s="728" t="s">
        <v>2003</v>
      </c>
      <c r="V179" s="95"/>
      <c r="W179" s="21" t="s">
        <v>13</v>
      </c>
      <c r="X179" s="980" t="s">
        <v>242</v>
      </c>
      <c r="Y179" s="232" t="s">
        <v>21</v>
      </c>
      <c r="Z179" s="750" t="s">
        <v>53</v>
      </c>
      <c r="AA179" s="736" t="s">
        <v>2006</v>
      </c>
      <c r="AB179" s="736" t="s">
        <v>745</v>
      </c>
      <c r="AC179" s="738" t="s">
        <v>79</v>
      </c>
      <c r="AD179" s="139" t="str">
        <f t="shared" si="52"/>
        <v>710_63_1320_5_101_01_A</v>
      </c>
      <c r="AE179" s="152" t="str">
        <f t="shared" si="51"/>
        <v>710_63_1320_5_101_01  Abriss- und Demontageplan Grundriss UG, EG</v>
      </c>
    </row>
    <row r="180" spans="1:31" s="487" customFormat="1" ht="12.5" hidden="1" x14ac:dyDescent="0.25">
      <c r="A180" s="1030">
        <v>710</v>
      </c>
      <c r="B180" s="886">
        <v>63</v>
      </c>
      <c r="C180" s="1031" t="s">
        <v>73</v>
      </c>
      <c r="D180" s="886">
        <v>5</v>
      </c>
      <c r="E180" s="1031" t="s">
        <v>111</v>
      </c>
      <c r="F180" s="1031" t="s">
        <v>29</v>
      </c>
      <c r="G180" s="972"/>
      <c r="H180" s="859">
        <v>44575</v>
      </c>
      <c r="I180" s="937" t="s">
        <v>1556</v>
      </c>
      <c r="J180" s="1020" t="s">
        <v>64</v>
      </c>
      <c r="K180" s="1021" t="s">
        <v>71</v>
      </c>
      <c r="L180" s="1021" t="s">
        <v>64</v>
      </c>
      <c r="M180" s="859">
        <v>44753</v>
      </c>
      <c r="N180" s="95"/>
      <c r="O180" s="979"/>
      <c r="P180" s="1019" t="s">
        <v>101</v>
      </c>
      <c r="Q180" s="792" t="s">
        <v>102</v>
      </c>
      <c r="R180" s="800" t="s">
        <v>253</v>
      </c>
      <c r="S180" s="122" t="s">
        <v>248</v>
      </c>
      <c r="T180" s="731" t="s">
        <v>47</v>
      </c>
      <c r="U180" s="728" t="s">
        <v>2004</v>
      </c>
      <c r="V180" s="95"/>
      <c r="W180" s="21" t="s">
        <v>13</v>
      </c>
      <c r="X180" s="980" t="s">
        <v>242</v>
      </c>
      <c r="Y180" s="232" t="s">
        <v>21</v>
      </c>
      <c r="Z180" s="750" t="s">
        <v>53</v>
      </c>
      <c r="AA180" s="736" t="s">
        <v>2006</v>
      </c>
      <c r="AB180" s="736" t="s">
        <v>745</v>
      </c>
      <c r="AC180" s="738" t="s">
        <v>79</v>
      </c>
      <c r="AD180" s="139" t="str">
        <f t="shared" ref="AD180" si="55">IF(A180="","",A180&amp;"_"&amp;B180&amp;"_"&amp;C180&amp;"_"&amp;D180&amp;"_"&amp;E180&amp;"_"&amp;F180&amp;"_"&amp;G180)</f>
        <v>710_63_1320_5_101_02_</v>
      </c>
      <c r="AE180" s="152" t="str">
        <f t="shared" ref="AE180" si="56">IF(A180="","",A180&amp;"_"&amp;B180&amp;"_"&amp;C180&amp;"_"&amp;D180&amp;"_"&amp;E180&amp;"_"&amp;F180&amp;"  "&amp;U180)</f>
        <v>710_63_1320_5_101_02  Anordnungs- und Aufstellungsplan Grundriss UG, EG</v>
      </c>
    </row>
    <row r="181" spans="1:31" s="487" customFormat="1" ht="12.5" x14ac:dyDescent="0.25">
      <c r="A181" s="232">
        <v>710</v>
      </c>
      <c r="B181" s="21">
        <v>63</v>
      </c>
      <c r="C181" s="738" t="s">
        <v>73</v>
      </c>
      <c r="D181" s="21">
        <v>5</v>
      </c>
      <c r="E181" s="738" t="s">
        <v>111</v>
      </c>
      <c r="F181" s="738" t="s">
        <v>29</v>
      </c>
      <c r="G181" s="972" t="s">
        <v>19</v>
      </c>
      <c r="H181" s="101">
        <v>44904</v>
      </c>
      <c r="I181" s="901" t="s">
        <v>1557</v>
      </c>
      <c r="J181" s="998" t="s">
        <v>64</v>
      </c>
      <c r="K181" s="999" t="s">
        <v>71</v>
      </c>
      <c r="L181" s="999" t="s">
        <v>64</v>
      </c>
      <c r="M181" s="135">
        <v>44937</v>
      </c>
      <c r="N181" s="95"/>
      <c r="O181" s="979"/>
      <c r="P181" s="509" t="s">
        <v>101</v>
      </c>
      <c r="Q181" s="14" t="s">
        <v>102</v>
      </c>
      <c r="R181" s="95" t="s">
        <v>253</v>
      </c>
      <c r="S181" s="18" t="s">
        <v>248</v>
      </c>
      <c r="T181" s="731" t="s">
        <v>47</v>
      </c>
      <c r="U181" s="728" t="s">
        <v>2004</v>
      </c>
      <c r="V181" s="95"/>
      <c r="W181" s="21" t="s">
        <v>13</v>
      </c>
      <c r="X181" s="980" t="s">
        <v>242</v>
      </c>
      <c r="Y181" s="232" t="s">
        <v>21</v>
      </c>
      <c r="Z181" s="750" t="s">
        <v>53</v>
      </c>
      <c r="AA181" s="736" t="s">
        <v>2006</v>
      </c>
      <c r="AB181" s="736" t="s">
        <v>745</v>
      </c>
      <c r="AC181" s="738" t="s">
        <v>79</v>
      </c>
      <c r="AD181" s="139" t="str">
        <f t="shared" si="52"/>
        <v>710_63_1320_5_101_02_A</v>
      </c>
      <c r="AE181" s="152" t="str">
        <f t="shared" si="51"/>
        <v>710_63_1320_5_101_02  Anordnungs- und Aufstellungsplan Grundriss UG, EG</v>
      </c>
    </row>
    <row r="182" spans="1:31" s="487" customFormat="1" ht="12.5" hidden="1" x14ac:dyDescent="0.25">
      <c r="A182" s="1030">
        <v>710</v>
      </c>
      <c r="B182" s="886">
        <v>63</v>
      </c>
      <c r="C182" s="1031" t="s">
        <v>73</v>
      </c>
      <c r="D182" s="886">
        <v>5</v>
      </c>
      <c r="E182" s="1031" t="s">
        <v>111</v>
      </c>
      <c r="F182" s="1031" t="s">
        <v>31</v>
      </c>
      <c r="G182" s="972"/>
      <c r="H182" s="859">
        <v>44575</v>
      </c>
      <c r="I182" s="937" t="s">
        <v>1556</v>
      </c>
      <c r="J182" s="1020" t="s">
        <v>64</v>
      </c>
      <c r="K182" s="1021" t="s">
        <v>71</v>
      </c>
      <c r="L182" s="1021" t="s">
        <v>64</v>
      </c>
      <c r="M182" s="859">
        <v>44753</v>
      </c>
      <c r="N182" s="800"/>
      <c r="O182" s="1024"/>
      <c r="P182" s="1019" t="s">
        <v>101</v>
      </c>
      <c r="Q182" s="792" t="s">
        <v>102</v>
      </c>
      <c r="R182" s="800" t="s">
        <v>253</v>
      </c>
      <c r="S182" s="122" t="s">
        <v>248</v>
      </c>
      <c r="T182" s="731" t="s">
        <v>47</v>
      </c>
      <c r="U182" s="728" t="s">
        <v>2005</v>
      </c>
      <c r="V182" s="95"/>
      <c r="W182" s="21" t="s">
        <v>13</v>
      </c>
      <c r="X182" s="980" t="s">
        <v>242</v>
      </c>
      <c r="Y182" s="232" t="s">
        <v>21</v>
      </c>
      <c r="Z182" s="750" t="s">
        <v>53</v>
      </c>
      <c r="AA182" s="736" t="s">
        <v>2006</v>
      </c>
      <c r="AB182" s="736" t="s">
        <v>745</v>
      </c>
      <c r="AC182" s="738" t="s">
        <v>18</v>
      </c>
      <c r="AD182" s="139" t="e">
        <f>IF(A182="","",A182&amp;"_"&amp;B182&amp;"_"&amp;C182&amp;"_"&amp;D182&amp;"_"&amp;E182&amp;"_"&amp;F182&amp;"_"&amp;#REF!)</f>
        <v>#REF!</v>
      </c>
      <c r="AE182" s="152" t="str">
        <f t="shared" ref="AE182" si="57">IF(A182="","",A182&amp;"_"&amp;B182&amp;"_"&amp;C182&amp;"_"&amp;D182&amp;"_"&amp;E182&amp;"_"&amp;F182&amp;"  "&amp;U182)</f>
        <v>710_63_1320_5_101_03  Schlitz- und Durchbruchsplan Grundriss UG, EG</v>
      </c>
    </row>
    <row r="183" spans="1:31" s="487" customFormat="1" ht="12.5" x14ac:dyDescent="0.25">
      <c r="A183" s="232">
        <v>710</v>
      </c>
      <c r="B183" s="21">
        <v>63</v>
      </c>
      <c r="C183" s="738" t="s">
        <v>73</v>
      </c>
      <c r="D183" s="21">
        <v>5</v>
      </c>
      <c r="E183" s="738" t="s">
        <v>111</v>
      </c>
      <c r="F183" s="738" t="s">
        <v>31</v>
      </c>
      <c r="G183" s="1055" t="s">
        <v>19</v>
      </c>
      <c r="H183" s="101">
        <v>44904</v>
      </c>
      <c r="I183" s="901" t="s">
        <v>1557</v>
      </c>
      <c r="J183" s="998" t="s">
        <v>64</v>
      </c>
      <c r="K183" s="999" t="s">
        <v>71</v>
      </c>
      <c r="L183" s="999" t="s">
        <v>64</v>
      </c>
      <c r="M183" s="135">
        <v>44937</v>
      </c>
      <c r="N183" s="95"/>
      <c r="O183" s="979"/>
      <c r="P183" s="509" t="s">
        <v>101</v>
      </c>
      <c r="Q183" s="14" t="s">
        <v>102</v>
      </c>
      <c r="R183" s="95" t="s">
        <v>253</v>
      </c>
      <c r="S183" s="18" t="s">
        <v>248</v>
      </c>
      <c r="T183" s="731" t="s">
        <v>47</v>
      </c>
      <c r="U183" s="728" t="s">
        <v>2005</v>
      </c>
      <c r="V183" s="95"/>
      <c r="W183" s="21" t="s">
        <v>13</v>
      </c>
      <c r="X183" s="980" t="s">
        <v>242</v>
      </c>
      <c r="Y183" s="232" t="s">
        <v>21</v>
      </c>
      <c r="Z183" s="750" t="s">
        <v>53</v>
      </c>
      <c r="AA183" s="736" t="s">
        <v>2006</v>
      </c>
      <c r="AB183" s="736" t="s">
        <v>745</v>
      </c>
      <c r="AC183" s="738" t="s">
        <v>18</v>
      </c>
      <c r="AD183" s="139" t="str">
        <f>IF(A183="","",A183&amp;"_"&amp;B183&amp;"_"&amp;C183&amp;"_"&amp;D183&amp;"_"&amp;E183&amp;"_"&amp;F183&amp;"_"&amp;G182)</f>
        <v>710_63_1320_5_101_03_</v>
      </c>
      <c r="AE183" s="152" t="str">
        <f t="shared" si="51"/>
        <v>710_63_1320_5_101_03  Schlitz- und Durchbruchsplan Grundriss UG, EG</v>
      </c>
    </row>
    <row r="184" spans="1:31" s="487" customFormat="1" ht="12.5" x14ac:dyDescent="0.25">
      <c r="A184" s="232"/>
      <c r="B184" s="21"/>
      <c r="C184" s="738"/>
      <c r="D184" s="21"/>
      <c r="E184" s="738"/>
      <c r="F184" s="738"/>
      <c r="G184" s="972"/>
      <c r="H184" s="509"/>
      <c r="I184" s="972"/>
      <c r="J184" s="998"/>
      <c r="K184" s="999"/>
      <c r="L184" s="999"/>
      <c r="M184" s="95"/>
      <c r="N184" s="95"/>
      <c r="O184" s="979"/>
      <c r="P184" s="509"/>
      <c r="Q184" s="14"/>
      <c r="R184" s="95"/>
      <c r="S184" s="731"/>
      <c r="T184" s="728"/>
      <c r="U184" s="728"/>
      <c r="V184" s="95"/>
      <c r="W184" s="21"/>
      <c r="X184" s="980"/>
      <c r="Y184" s="232"/>
      <c r="Z184" s="735"/>
      <c r="AA184" s="736"/>
      <c r="AB184" s="728"/>
      <c r="AC184" s="738"/>
      <c r="AD184" s="139" t="str">
        <f t="shared" si="52"/>
        <v/>
      </c>
      <c r="AE184" s="152" t="str">
        <f t="shared" si="51"/>
        <v/>
      </c>
    </row>
    <row r="185" spans="1:31" s="487" customFormat="1" ht="12.5" hidden="1" x14ac:dyDescent="0.25">
      <c r="A185" s="1030">
        <v>710</v>
      </c>
      <c r="B185" s="886">
        <v>63</v>
      </c>
      <c r="C185" s="1031" t="s">
        <v>73</v>
      </c>
      <c r="D185" s="886">
        <v>5</v>
      </c>
      <c r="E185" s="1031" t="s">
        <v>114</v>
      </c>
      <c r="F185" s="1031" t="s">
        <v>25</v>
      </c>
      <c r="G185" s="1018"/>
      <c r="H185" s="859">
        <v>44575</v>
      </c>
      <c r="I185" s="937" t="s">
        <v>1556</v>
      </c>
      <c r="J185" s="1020" t="s">
        <v>64</v>
      </c>
      <c r="K185" s="1021" t="s">
        <v>71</v>
      </c>
      <c r="L185" s="1021" t="s">
        <v>64</v>
      </c>
      <c r="M185" s="859">
        <v>44753</v>
      </c>
      <c r="N185" s="800"/>
      <c r="O185" s="1024"/>
      <c r="P185" s="1019" t="s">
        <v>101</v>
      </c>
      <c r="Q185" s="792" t="s">
        <v>102</v>
      </c>
      <c r="R185" s="800" t="s">
        <v>253</v>
      </c>
      <c r="S185" s="122" t="s">
        <v>248</v>
      </c>
      <c r="T185" s="731" t="s">
        <v>47</v>
      </c>
      <c r="U185" s="728" t="s">
        <v>2007</v>
      </c>
      <c r="V185" s="95"/>
      <c r="W185" s="21" t="s">
        <v>13</v>
      </c>
      <c r="X185" s="980" t="s">
        <v>242</v>
      </c>
      <c r="Y185" s="232" t="s">
        <v>21</v>
      </c>
      <c r="Z185" s="750" t="s">
        <v>53</v>
      </c>
      <c r="AA185" s="736" t="s">
        <v>1382</v>
      </c>
      <c r="AB185" s="736" t="s">
        <v>745</v>
      </c>
      <c r="AC185" s="738" t="s">
        <v>18</v>
      </c>
      <c r="AD185" s="139" t="str">
        <f t="shared" ref="AD185" si="58">IF(A185="","",A185&amp;"_"&amp;B185&amp;"_"&amp;C185&amp;"_"&amp;D185&amp;"_"&amp;E185&amp;"_"&amp;F185&amp;"_"&amp;G185)</f>
        <v>710_63_1320_5_111_01_</v>
      </c>
      <c r="AE185" s="152" t="str">
        <f t="shared" ref="AE185" si="59">IF(A185="","",A185&amp;"_"&amp;B185&amp;"_"&amp;C185&amp;"_"&amp;D185&amp;"_"&amp;E185&amp;"_"&amp;F185&amp;"  "&amp;U185)</f>
        <v>710_63_1320_5_111_01  Kabeltrassen-, Knoten- und Betriebsmittellageplan UG, EG</v>
      </c>
    </row>
    <row r="186" spans="1:31" s="487" customFormat="1" ht="12.5" x14ac:dyDescent="0.25">
      <c r="A186" s="232">
        <v>710</v>
      </c>
      <c r="B186" s="21">
        <v>63</v>
      </c>
      <c r="C186" s="738" t="s">
        <v>73</v>
      </c>
      <c r="D186" s="21">
        <v>5</v>
      </c>
      <c r="E186" s="738" t="s">
        <v>114</v>
      </c>
      <c r="F186" s="738" t="s">
        <v>25</v>
      </c>
      <c r="G186" s="972" t="s">
        <v>19</v>
      </c>
      <c r="H186" s="101">
        <v>44904</v>
      </c>
      <c r="I186" s="901" t="s">
        <v>1557</v>
      </c>
      <c r="J186" s="998" t="s">
        <v>64</v>
      </c>
      <c r="K186" s="999" t="s">
        <v>71</v>
      </c>
      <c r="L186" s="999" t="s">
        <v>64</v>
      </c>
      <c r="M186" s="135">
        <v>44937</v>
      </c>
      <c r="N186" s="95"/>
      <c r="O186" s="979"/>
      <c r="P186" s="509" t="s">
        <v>101</v>
      </c>
      <c r="Q186" s="14" t="s">
        <v>102</v>
      </c>
      <c r="R186" s="95" t="s">
        <v>253</v>
      </c>
      <c r="S186" s="18" t="s">
        <v>248</v>
      </c>
      <c r="T186" s="731" t="s">
        <v>47</v>
      </c>
      <c r="U186" s="728" t="s">
        <v>2007</v>
      </c>
      <c r="V186" s="95"/>
      <c r="W186" s="21" t="s">
        <v>13</v>
      </c>
      <c r="X186" s="980" t="s">
        <v>242</v>
      </c>
      <c r="Y186" s="232" t="s">
        <v>21</v>
      </c>
      <c r="Z186" s="750" t="s">
        <v>53</v>
      </c>
      <c r="AA186" s="736" t="s">
        <v>1382</v>
      </c>
      <c r="AB186" s="736" t="s">
        <v>745</v>
      </c>
      <c r="AC186" s="738" t="s">
        <v>18</v>
      </c>
      <c r="AD186" s="139" t="str">
        <f t="shared" si="52"/>
        <v>710_63_1320_5_111_01_A</v>
      </c>
      <c r="AE186" s="152" t="str">
        <f t="shared" si="51"/>
        <v>710_63_1320_5_111_01  Kabeltrassen-, Knoten- und Betriebsmittellageplan UG, EG</v>
      </c>
    </row>
    <row r="187" spans="1:31" s="487" customFormat="1" ht="12.5" hidden="1" x14ac:dyDescent="0.25">
      <c r="A187" s="1030">
        <v>710</v>
      </c>
      <c r="B187" s="886">
        <v>63</v>
      </c>
      <c r="C187" s="1031" t="s">
        <v>73</v>
      </c>
      <c r="D187" s="886">
        <v>5</v>
      </c>
      <c r="E187" s="1031" t="s">
        <v>114</v>
      </c>
      <c r="F187" s="1031" t="s">
        <v>29</v>
      </c>
      <c r="G187" s="1018"/>
      <c r="H187" s="859">
        <v>44575</v>
      </c>
      <c r="I187" s="937" t="s">
        <v>1556</v>
      </c>
      <c r="J187" s="1020" t="s">
        <v>64</v>
      </c>
      <c r="K187" s="1021" t="s">
        <v>71</v>
      </c>
      <c r="L187" s="1021" t="s">
        <v>64</v>
      </c>
      <c r="M187" s="859">
        <v>44753</v>
      </c>
      <c r="N187" s="800"/>
      <c r="O187" s="1024"/>
      <c r="P187" s="1019" t="s">
        <v>101</v>
      </c>
      <c r="Q187" s="792" t="s">
        <v>102</v>
      </c>
      <c r="R187" s="800" t="s">
        <v>253</v>
      </c>
      <c r="S187" s="122" t="s">
        <v>248</v>
      </c>
      <c r="T187" s="731" t="s">
        <v>47</v>
      </c>
      <c r="U187" s="728" t="s">
        <v>2008</v>
      </c>
      <c r="V187" s="95"/>
      <c r="W187" s="21" t="s">
        <v>13</v>
      </c>
      <c r="X187" s="980" t="s">
        <v>242</v>
      </c>
      <c r="Y187" s="232" t="s">
        <v>21</v>
      </c>
      <c r="Z187" s="750" t="s">
        <v>53</v>
      </c>
      <c r="AA187" s="736" t="s">
        <v>1382</v>
      </c>
      <c r="AB187" s="736" t="s">
        <v>745</v>
      </c>
      <c r="AC187" s="738" t="s">
        <v>79</v>
      </c>
      <c r="AD187" s="139" t="str">
        <f t="shared" ref="AD187" si="60">IF(A187="","",A187&amp;"_"&amp;B187&amp;"_"&amp;C187&amp;"_"&amp;D187&amp;"_"&amp;E187&amp;"_"&amp;F187&amp;"_"&amp;G187)</f>
        <v>710_63_1320_5_111_02_</v>
      </c>
      <c r="AE187" s="152" t="str">
        <f t="shared" ref="AE187" si="61">IF(A187="","",A187&amp;"_"&amp;B187&amp;"_"&amp;C187&amp;"_"&amp;D187&amp;"_"&amp;E187&amp;"_"&amp;F187&amp;"  "&amp;U187)</f>
        <v>710_63_1320_5_111_02  Kabeltrassen-, Knoten- und Betriebsmittellageplan Schnitt A-A</v>
      </c>
    </row>
    <row r="188" spans="1:31" s="487" customFormat="1" ht="12.5" x14ac:dyDescent="0.25">
      <c r="A188" s="232">
        <v>710</v>
      </c>
      <c r="B188" s="21">
        <v>63</v>
      </c>
      <c r="C188" s="738" t="s">
        <v>73</v>
      </c>
      <c r="D188" s="21">
        <v>5</v>
      </c>
      <c r="E188" s="738" t="s">
        <v>114</v>
      </c>
      <c r="F188" s="738" t="s">
        <v>29</v>
      </c>
      <c r="G188" s="972" t="s">
        <v>19</v>
      </c>
      <c r="H188" s="101">
        <v>44904</v>
      </c>
      <c r="I188" s="901" t="s">
        <v>1557</v>
      </c>
      <c r="J188" s="998" t="s">
        <v>64</v>
      </c>
      <c r="K188" s="999" t="s">
        <v>71</v>
      </c>
      <c r="L188" s="999" t="s">
        <v>64</v>
      </c>
      <c r="M188" s="135">
        <v>44937</v>
      </c>
      <c r="N188" s="95"/>
      <c r="O188" s="979"/>
      <c r="P188" s="509" t="s">
        <v>101</v>
      </c>
      <c r="Q188" s="14" t="s">
        <v>102</v>
      </c>
      <c r="R188" s="95" t="s">
        <v>253</v>
      </c>
      <c r="S188" s="18" t="s">
        <v>248</v>
      </c>
      <c r="T188" s="731" t="s">
        <v>47</v>
      </c>
      <c r="U188" s="728" t="s">
        <v>2008</v>
      </c>
      <c r="V188" s="95"/>
      <c r="W188" s="21" t="s">
        <v>13</v>
      </c>
      <c r="X188" s="980" t="s">
        <v>242</v>
      </c>
      <c r="Y188" s="232" t="s">
        <v>21</v>
      </c>
      <c r="Z188" s="750" t="s">
        <v>53</v>
      </c>
      <c r="AA188" s="736" t="s">
        <v>1382</v>
      </c>
      <c r="AB188" s="736" t="s">
        <v>745</v>
      </c>
      <c r="AC188" s="738" t="s">
        <v>79</v>
      </c>
      <c r="AD188" s="139" t="str">
        <f t="shared" si="52"/>
        <v>710_63_1320_5_111_02_A</v>
      </c>
      <c r="AE188" s="152" t="str">
        <f t="shared" si="51"/>
        <v>710_63_1320_5_111_02  Kabeltrassen-, Knoten- und Betriebsmittellageplan Schnitt A-A</v>
      </c>
    </row>
    <row r="189" spans="1:31" s="487" customFormat="1" ht="12.5" x14ac:dyDescent="0.25">
      <c r="A189" s="232"/>
      <c r="B189" s="21"/>
      <c r="C189" s="738"/>
      <c r="D189" s="21"/>
      <c r="E189" s="738"/>
      <c r="F189" s="738"/>
      <c r="G189" s="972"/>
      <c r="H189" s="509"/>
      <c r="I189" s="972"/>
      <c r="J189" s="998"/>
      <c r="K189" s="999"/>
      <c r="L189" s="999"/>
      <c r="M189" s="95"/>
      <c r="N189" s="95"/>
      <c r="O189" s="979"/>
      <c r="P189" s="509"/>
      <c r="Q189" s="14"/>
      <c r="R189" s="95"/>
      <c r="S189" s="731"/>
      <c r="T189" s="728"/>
      <c r="U189" s="728"/>
      <c r="V189" s="95"/>
      <c r="W189" s="21"/>
      <c r="X189" s="980"/>
      <c r="Y189" s="232"/>
      <c r="Z189" s="735"/>
      <c r="AA189" s="736"/>
      <c r="AB189" s="728"/>
      <c r="AC189" s="738"/>
      <c r="AD189" s="139" t="str">
        <f t="shared" si="52"/>
        <v/>
      </c>
      <c r="AE189" s="152" t="str">
        <f t="shared" si="51"/>
        <v/>
      </c>
    </row>
    <row r="190" spans="1:31" s="487" customFormat="1" ht="12.5" hidden="1" x14ac:dyDescent="0.25">
      <c r="A190" s="1030">
        <v>710</v>
      </c>
      <c r="B190" s="886">
        <v>63</v>
      </c>
      <c r="C190" s="1031" t="s">
        <v>73</v>
      </c>
      <c r="D190" s="886">
        <v>5</v>
      </c>
      <c r="E190" s="1031" t="s">
        <v>115</v>
      </c>
      <c r="F190" s="1031" t="s">
        <v>25</v>
      </c>
      <c r="G190" s="1018"/>
      <c r="H190" s="859">
        <v>44575</v>
      </c>
      <c r="I190" s="937" t="s">
        <v>1556</v>
      </c>
      <c r="J190" s="1020" t="s">
        <v>64</v>
      </c>
      <c r="K190" s="1021" t="s">
        <v>71</v>
      </c>
      <c r="L190" s="1021" t="s">
        <v>64</v>
      </c>
      <c r="M190" s="859">
        <v>44753</v>
      </c>
      <c r="N190" s="800"/>
      <c r="O190" s="1024"/>
      <c r="P190" s="1019" t="s">
        <v>101</v>
      </c>
      <c r="Q190" s="792" t="s">
        <v>102</v>
      </c>
      <c r="R190" s="800" t="s">
        <v>253</v>
      </c>
      <c r="S190" s="122" t="s">
        <v>248</v>
      </c>
      <c r="T190" s="731" t="s">
        <v>47</v>
      </c>
      <c r="U190" s="728" t="s">
        <v>2009</v>
      </c>
      <c r="V190" s="95"/>
      <c r="W190" s="21" t="s">
        <v>13</v>
      </c>
      <c r="X190" s="980" t="s">
        <v>242</v>
      </c>
      <c r="Y190" s="232" t="s">
        <v>21</v>
      </c>
      <c r="Z190" s="750" t="s">
        <v>53</v>
      </c>
      <c r="AA190" s="736" t="s">
        <v>1382</v>
      </c>
      <c r="AB190" s="736" t="s">
        <v>745</v>
      </c>
      <c r="AC190" s="738" t="s">
        <v>18</v>
      </c>
      <c r="AD190" s="139" t="str">
        <f t="shared" ref="AD190" si="62">IF(A190="","",A190&amp;"_"&amp;B190&amp;"_"&amp;C190&amp;"_"&amp;D190&amp;"_"&amp;E190&amp;"_"&amp;F190&amp;"_"&amp;G190)</f>
        <v>710_63_1320_5_121_01_</v>
      </c>
      <c r="AE190" s="152" t="str">
        <f t="shared" ref="AE190" si="63">IF(A190="","",A190&amp;"_"&amp;B190&amp;"_"&amp;C190&amp;"_"&amp;D190&amp;"_"&amp;E190&amp;"_"&amp;F190&amp;"  "&amp;U190)</f>
        <v>710_63_1320_5_121_01  Installationsplan Grundriss UG, EG</v>
      </c>
    </row>
    <row r="191" spans="1:31" s="487" customFormat="1" ht="12.5" x14ac:dyDescent="0.25">
      <c r="A191" s="232">
        <v>710</v>
      </c>
      <c r="B191" s="21">
        <v>63</v>
      </c>
      <c r="C191" s="738" t="s">
        <v>73</v>
      </c>
      <c r="D191" s="21">
        <v>5</v>
      </c>
      <c r="E191" s="738" t="s">
        <v>115</v>
      </c>
      <c r="F191" s="738" t="s">
        <v>25</v>
      </c>
      <c r="G191" s="972" t="s">
        <v>19</v>
      </c>
      <c r="H191" s="101">
        <v>44904</v>
      </c>
      <c r="I191" s="901" t="s">
        <v>1557</v>
      </c>
      <c r="J191" s="998" t="s">
        <v>64</v>
      </c>
      <c r="K191" s="999" t="s">
        <v>71</v>
      </c>
      <c r="L191" s="999" t="s">
        <v>64</v>
      </c>
      <c r="M191" s="135">
        <v>44937</v>
      </c>
      <c r="N191" s="95"/>
      <c r="O191" s="979"/>
      <c r="P191" s="509" t="s">
        <v>101</v>
      </c>
      <c r="Q191" s="14" t="s">
        <v>102</v>
      </c>
      <c r="R191" s="95" t="s">
        <v>253</v>
      </c>
      <c r="S191" s="18" t="s">
        <v>248</v>
      </c>
      <c r="T191" s="731" t="s">
        <v>47</v>
      </c>
      <c r="U191" s="728" t="s">
        <v>2009</v>
      </c>
      <c r="V191" s="95"/>
      <c r="W191" s="21" t="s">
        <v>13</v>
      </c>
      <c r="X191" s="980" t="s">
        <v>242</v>
      </c>
      <c r="Y191" s="232" t="s">
        <v>21</v>
      </c>
      <c r="Z191" s="750" t="s">
        <v>53</v>
      </c>
      <c r="AA191" s="736" t="s">
        <v>1382</v>
      </c>
      <c r="AB191" s="736" t="s">
        <v>745</v>
      </c>
      <c r="AC191" s="738" t="s">
        <v>18</v>
      </c>
      <c r="AD191" s="139" t="str">
        <f t="shared" si="52"/>
        <v>710_63_1320_5_121_01_A</v>
      </c>
      <c r="AE191" s="152" t="str">
        <f t="shared" si="51"/>
        <v>710_63_1320_5_121_01  Installationsplan Grundriss UG, EG</v>
      </c>
    </row>
    <row r="192" spans="1:31" s="487" customFormat="1" ht="12.5" hidden="1" x14ac:dyDescent="0.25">
      <c r="A192" s="1030">
        <v>710</v>
      </c>
      <c r="B192" s="886">
        <v>63</v>
      </c>
      <c r="C192" s="1031" t="s">
        <v>73</v>
      </c>
      <c r="D192" s="886">
        <v>5</v>
      </c>
      <c r="E192" s="1031" t="s">
        <v>115</v>
      </c>
      <c r="F192" s="1031" t="s">
        <v>29</v>
      </c>
      <c r="G192" s="1018"/>
      <c r="H192" s="859">
        <v>44575</v>
      </c>
      <c r="I192" s="937" t="s">
        <v>1556</v>
      </c>
      <c r="J192" s="1020" t="s">
        <v>64</v>
      </c>
      <c r="K192" s="1021" t="s">
        <v>71</v>
      </c>
      <c r="L192" s="1021" t="s">
        <v>64</v>
      </c>
      <c r="M192" s="859">
        <v>44753</v>
      </c>
      <c r="N192" s="800"/>
      <c r="O192" s="1024"/>
      <c r="P192" s="1019" t="s">
        <v>101</v>
      </c>
      <c r="Q192" s="792" t="s">
        <v>102</v>
      </c>
      <c r="R192" s="800" t="s">
        <v>253</v>
      </c>
      <c r="S192" s="122" t="s">
        <v>248</v>
      </c>
      <c r="T192" s="731" t="s">
        <v>47</v>
      </c>
      <c r="U192" s="728" t="s">
        <v>2010</v>
      </c>
      <c r="V192" s="95"/>
      <c r="W192" s="21" t="s">
        <v>13</v>
      </c>
      <c r="X192" s="980" t="s">
        <v>242</v>
      </c>
      <c r="Y192" s="232" t="s">
        <v>21</v>
      </c>
      <c r="Z192" s="750" t="s">
        <v>53</v>
      </c>
      <c r="AA192" s="736" t="s">
        <v>1382</v>
      </c>
      <c r="AB192" s="736" t="s">
        <v>745</v>
      </c>
      <c r="AC192" s="738" t="s">
        <v>28</v>
      </c>
      <c r="AD192" s="139" t="str">
        <f t="shared" ref="AD192" si="64">IF(A192="","",A192&amp;"_"&amp;B192&amp;"_"&amp;C192&amp;"_"&amp;D192&amp;"_"&amp;E192&amp;"_"&amp;F192&amp;"_"&amp;G192)</f>
        <v>710_63_1320_5_121_02_</v>
      </c>
      <c r="AE192" s="152" t="str">
        <f t="shared" ref="AE192" si="65">IF(A192="","",A192&amp;"_"&amp;B192&amp;"_"&amp;C192&amp;"_"&amp;D192&amp;"_"&amp;E192&amp;"_"&amp;F192&amp;"  "&amp;U192)</f>
        <v>710_63_1320_5_121_02  Installationsplan Schnitt B-B, Schnitt C-C, Schnitt D-D</v>
      </c>
    </row>
    <row r="193" spans="1:31" s="487" customFormat="1" ht="12.5" x14ac:dyDescent="0.25">
      <c r="A193" s="232">
        <v>710</v>
      </c>
      <c r="B193" s="21">
        <v>63</v>
      </c>
      <c r="C193" s="738" t="s">
        <v>73</v>
      </c>
      <c r="D193" s="21">
        <v>5</v>
      </c>
      <c r="E193" s="738" t="s">
        <v>115</v>
      </c>
      <c r="F193" s="738" t="s">
        <v>29</v>
      </c>
      <c r="G193" s="972" t="s">
        <v>19</v>
      </c>
      <c r="H193" s="101">
        <v>44904</v>
      </c>
      <c r="I193" s="901" t="s">
        <v>1557</v>
      </c>
      <c r="J193" s="998" t="s">
        <v>64</v>
      </c>
      <c r="K193" s="999" t="s">
        <v>71</v>
      </c>
      <c r="L193" s="999" t="s">
        <v>64</v>
      </c>
      <c r="M193" s="135">
        <v>44937</v>
      </c>
      <c r="N193" s="95"/>
      <c r="O193" s="979"/>
      <c r="P193" s="509" t="s">
        <v>101</v>
      </c>
      <c r="Q193" s="14" t="s">
        <v>102</v>
      </c>
      <c r="R193" s="95" t="s">
        <v>253</v>
      </c>
      <c r="S193" s="18" t="s">
        <v>248</v>
      </c>
      <c r="T193" s="731" t="s">
        <v>47</v>
      </c>
      <c r="U193" s="728" t="s">
        <v>2010</v>
      </c>
      <c r="V193" s="95"/>
      <c r="W193" s="21" t="s">
        <v>13</v>
      </c>
      <c r="X193" s="980" t="s">
        <v>242</v>
      </c>
      <c r="Y193" s="232" t="s">
        <v>21</v>
      </c>
      <c r="Z193" s="750" t="s">
        <v>53</v>
      </c>
      <c r="AA193" s="736" t="s">
        <v>1382</v>
      </c>
      <c r="AB193" s="736" t="s">
        <v>745</v>
      </c>
      <c r="AC193" s="738" t="s">
        <v>28</v>
      </c>
      <c r="AD193" s="139" t="str">
        <f t="shared" si="52"/>
        <v>710_63_1320_5_121_02_A</v>
      </c>
      <c r="AE193" s="152" t="str">
        <f t="shared" si="51"/>
        <v>710_63_1320_5_121_02  Installationsplan Schnitt B-B, Schnitt C-C, Schnitt D-D</v>
      </c>
    </row>
    <row r="194" spans="1:31" s="487" customFormat="1" ht="12.5" x14ac:dyDescent="0.25">
      <c r="A194" s="232"/>
      <c r="B194" s="21"/>
      <c r="C194" s="738"/>
      <c r="D194" s="21"/>
      <c r="E194" s="738"/>
      <c r="F194" s="738"/>
      <c r="G194" s="972"/>
      <c r="H194" s="509"/>
      <c r="I194" s="972"/>
      <c r="J194" s="998"/>
      <c r="K194" s="999"/>
      <c r="L194" s="999"/>
      <c r="M194" s="95"/>
      <c r="N194" s="95"/>
      <c r="O194" s="979"/>
      <c r="P194" s="509"/>
      <c r="Q194" s="14"/>
      <c r="R194" s="95"/>
      <c r="S194" s="731"/>
      <c r="T194" s="728"/>
      <c r="U194" s="728"/>
      <c r="V194" s="95"/>
      <c r="W194" s="21"/>
      <c r="X194" s="980"/>
      <c r="Y194" s="232"/>
      <c r="Z194" s="735"/>
      <c r="AA194" s="736"/>
      <c r="AB194" s="728"/>
      <c r="AC194" s="738"/>
      <c r="AD194" s="139" t="str">
        <f t="shared" si="52"/>
        <v/>
      </c>
      <c r="AE194" s="152" t="str">
        <f t="shared" si="51"/>
        <v/>
      </c>
    </row>
    <row r="195" spans="1:31" s="487" customFormat="1" ht="12.5" x14ac:dyDescent="0.25">
      <c r="A195" s="232">
        <v>710</v>
      </c>
      <c r="B195" s="21">
        <v>63</v>
      </c>
      <c r="C195" s="738" t="s">
        <v>73</v>
      </c>
      <c r="D195" s="21">
        <v>5</v>
      </c>
      <c r="E195" s="738" t="s">
        <v>210</v>
      </c>
      <c r="F195" s="738" t="s">
        <v>25</v>
      </c>
      <c r="G195" s="972"/>
      <c r="H195" s="101">
        <v>44575</v>
      </c>
      <c r="I195" s="814" t="s">
        <v>1560</v>
      </c>
      <c r="J195" s="998" t="s">
        <v>64</v>
      </c>
      <c r="K195" s="999" t="s">
        <v>71</v>
      </c>
      <c r="L195" s="999" t="s">
        <v>64</v>
      </c>
      <c r="M195" s="135">
        <v>44753</v>
      </c>
      <c r="N195" s="95"/>
      <c r="O195" s="814">
        <v>44834</v>
      </c>
      <c r="P195" s="509" t="s">
        <v>101</v>
      </c>
      <c r="Q195" s="14" t="s">
        <v>102</v>
      </c>
      <c r="R195" s="95" t="s">
        <v>253</v>
      </c>
      <c r="S195" s="18" t="s">
        <v>248</v>
      </c>
      <c r="T195" s="731" t="s">
        <v>47</v>
      </c>
      <c r="U195" s="728" t="s">
        <v>2011</v>
      </c>
      <c r="V195" s="95"/>
      <c r="W195" s="21" t="s">
        <v>13</v>
      </c>
      <c r="X195" s="980" t="s">
        <v>242</v>
      </c>
      <c r="Y195" s="232" t="s">
        <v>21</v>
      </c>
      <c r="Z195" s="750" t="s">
        <v>53</v>
      </c>
      <c r="AA195" s="736" t="s">
        <v>2013</v>
      </c>
      <c r="AB195" s="736" t="s">
        <v>745</v>
      </c>
      <c r="AC195" s="738" t="s">
        <v>28</v>
      </c>
      <c r="AD195" s="139" t="str">
        <f t="shared" ref="AD195" si="66">IF(A195="","",A195&amp;"_"&amp;B195&amp;"_"&amp;C195&amp;"_"&amp;D195&amp;"_"&amp;E195&amp;"_"&amp;F195&amp;"_"&amp;G195)</f>
        <v>710_63_1320_5_171_01_</v>
      </c>
      <c r="AE195" s="152" t="str">
        <f t="shared" ref="AE195" si="67">IF(A195="","",A195&amp;"_"&amp;B195&amp;"_"&amp;C195&amp;"_"&amp;D195&amp;"_"&amp;E195&amp;"_"&amp;F195&amp;"  "&amp;U195)</f>
        <v xml:space="preserve">710_63_1320_5_171_01  Erdungs- und Blitzschutzanlagen Anordnungsplan </v>
      </c>
    </row>
    <row r="196" spans="1:31" s="487" customFormat="1" ht="12.5" x14ac:dyDescent="0.25">
      <c r="A196" s="232">
        <v>710</v>
      </c>
      <c r="B196" s="21">
        <v>63</v>
      </c>
      <c r="C196" s="738" t="s">
        <v>73</v>
      </c>
      <c r="D196" s="21">
        <v>5</v>
      </c>
      <c r="E196" s="738" t="s">
        <v>210</v>
      </c>
      <c r="F196" s="738" t="s">
        <v>25</v>
      </c>
      <c r="G196" s="972" t="s">
        <v>19</v>
      </c>
      <c r="H196" s="101">
        <v>44904</v>
      </c>
      <c r="I196" s="901" t="s">
        <v>1557</v>
      </c>
      <c r="J196" s="998" t="s">
        <v>64</v>
      </c>
      <c r="K196" s="999" t="s">
        <v>71</v>
      </c>
      <c r="L196" s="999" t="s">
        <v>64</v>
      </c>
      <c r="M196" s="135">
        <v>44937</v>
      </c>
      <c r="N196" s="95"/>
      <c r="O196" s="1054"/>
      <c r="P196" s="509" t="s">
        <v>101</v>
      </c>
      <c r="Q196" s="14" t="s">
        <v>102</v>
      </c>
      <c r="R196" s="95" t="s">
        <v>253</v>
      </c>
      <c r="S196" s="18" t="s">
        <v>248</v>
      </c>
      <c r="T196" s="731" t="s">
        <v>47</v>
      </c>
      <c r="U196" s="728" t="s">
        <v>2011</v>
      </c>
      <c r="V196" s="95"/>
      <c r="W196" s="21" t="s">
        <v>13</v>
      </c>
      <c r="X196" s="980" t="s">
        <v>242</v>
      </c>
      <c r="Y196" s="232" t="s">
        <v>21</v>
      </c>
      <c r="Z196" s="750" t="s">
        <v>53</v>
      </c>
      <c r="AA196" s="736" t="s">
        <v>2013</v>
      </c>
      <c r="AB196" s="736" t="s">
        <v>745</v>
      </c>
      <c r="AC196" s="738" t="s">
        <v>28</v>
      </c>
      <c r="AD196" s="139" t="str">
        <f t="shared" si="52"/>
        <v>710_63_1320_5_171_01_A</v>
      </c>
      <c r="AE196" s="152" t="str">
        <f t="shared" si="51"/>
        <v xml:space="preserve">710_63_1320_5_171_01  Erdungs- und Blitzschutzanlagen Anordnungsplan </v>
      </c>
    </row>
    <row r="197" spans="1:31" s="487" customFormat="1" ht="20" x14ac:dyDescent="0.25">
      <c r="A197" s="232">
        <v>710</v>
      </c>
      <c r="B197" s="21">
        <v>63</v>
      </c>
      <c r="C197" s="749" t="s">
        <v>73</v>
      </c>
      <c r="D197" s="21">
        <v>5</v>
      </c>
      <c r="E197" s="738" t="s">
        <v>210</v>
      </c>
      <c r="F197" s="738" t="s">
        <v>29</v>
      </c>
      <c r="G197" s="972"/>
      <c r="H197" s="101">
        <v>44575</v>
      </c>
      <c r="I197" s="814" t="s">
        <v>1560</v>
      </c>
      <c r="J197" s="998" t="s">
        <v>64</v>
      </c>
      <c r="K197" s="999" t="s">
        <v>71</v>
      </c>
      <c r="L197" s="999" t="s">
        <v>64</v>
      </c>
      <c r="M197" s="135">
        <v>44753</v>
      </c>
      <c r="N197" s="95"/>
      <c r="O197" s="814">
        <v>44834</v>
      </c>
      <c r="P197" s="509" t="s">
        <v>101</v>
      </c>
      <c r="Q197" s="14" t="s">
        <v>102</v>
      </c>
      <c r="R197" s="95" t="s">
        <v>253</v>
      </c>
      <c r="S197" s="18" t="s">
        <v>248</v>
      </c>
      <c r="T197" s="731" t="s">
        <v>47</v>
      </c>
      <c r="U197" s="728" t="s">
        <v>2012</v>
      </c>
      <c r="V197" s="95"/>
      <c r="W197" s="21" t="s">
        <v>13</v>
      </c>
      <c r="X197" s="980" t="s">
        <v>242</v>
      </c>
      <c r="Y197" s="232" t="s">
        <v>21</v>
      </c>
      <c r="Z197" s="750" t="s">
        <v>53</v>
      </c>
      <c r="AA197" s="736" t="s">
        <v>2013</v>
      </c>
      <c r="AB197" s="736" t="s">
        <v>745</v>
      </c>
      <c r="AC197" s="738" t="s">
        <v>28</v>
      </c>
      <c r="AD197" s="139" t="str">
        <f t="shared" ref="AD197" si="68">IF(A197="","",A197&amp;"_"&amp;B197&amp;"_"&amp;C197&amp;"_"&amp;D197&amp;"_"&amp;E197&amp;"_"&amp;F197&amp;"_"&amp;G197)</f>
        <v>710_63_1320_5_171_02_</v>
      </c>
      <c r="AE197" s="152" t="str">
        <f t="shared" ref="AE197" si="69">IF(A197="","",A197&amp;"_"&amp;B197&amp;"_"&amp;C197&amp;"_"&amp;D197&amp;"_"&amp;E197&amp;"_"&amp;F197&amp;"  "&amp;U197)</f>
        <v>710_63_1320_5_171_02  Erdungs- und Blitzschutzanlagen Schnitt B-B, Schnitt C-C, Schnitt D-D</v>
      </c>
    </row>
    <row r="198" spans="1:31" s="487" customFormat="1" ht="20" x14ac:dyDescent="0.25">
      <c r="A198" s="232">
        <v>710</v>
      </c>
      <c r="B198" s="21">
        <v>63</v>
      </c>
      <c r="C198" s="749" t="s">
        <v>73</v>
      </c>
      <c r="D198" s="21">
        <v>5</v>
      </c>
      <c r="E198" s="738" t="s">
        <v>210</v>
      </c>
      <c r="F198" s="738" t="s">
        <v>29</v>
      </c>
      <c r="G198" s="972" t="s">
        <v>19</v>
      </c>
      <c r="H198" s="101">
        <v>44904</v>
      </c>
      <c r="I198" s="901" t="s">
        <v>1557</v>
      </c>
      <c r="J198" s="998" t="s">
        <v>64</v>
      </c>
      <c r="K198" s="999" t="s">
        <v>71</v>
      </c>
      <c r="L198" s="999" t="s">
        <v>64</v>
      </c>
      <c r="M198" s="135">
        <v>44937</v>
      </c>
      <c r="N198" s="95"/>
      <c r="O198" s="1054"/>
      <c r="P198" s="509" t="s">
        <v>101</v>
      </c>
      <c r="Q198" s="14" t="s">
        <v>102</v>
      </c>
      <c r="R198" s="95" t="s">
        <v>253</v>
      </c>
      <c r="S198" s="18" t="s">
        <v>248</v>
      </c>
      <c r="T198" s="731" t="s">
        <v>47</v>
      </c>
      <c r="U198" s="728" t="s">
        <v>2012</v>
      </c>
      <c r="V198" s="95"/>
      <c r="W198" s="21" t="s">
        <v>13</v>
      </c>
      <c r="X198" s="980" t="s">
        <v>242</v>
      </c>
      <c r="Y198" s="232" t="s">
        <v>21</v>
      </c>
      <c r="Z198" s="750" t="s">
        <v>53</v>
      </c>
      <c r="AA198" s="736" t="s">
        <v>2013</v>
      </c>
      <c r="AB198" s="736" t="s">
        <v>745</v>
      </c>
      <c r="AC198" s="738" t="s">
        <v>28</v>
      </c>
      <c r="AD198" s="139" t="str">
        <f t="shared" si="52"/>
        <v>710_63_1320_5_171_02_A</v>
      </c>
      <c r="AE198" s="152" t="str">
        <f t="shared" si="51"/>
        <v>710_63_1320_5_171_02  Erdungs- und Blitzschutzanlagen Schnitt B-B, Schnitt C-C, Schnitt D-D</v>
      </c>
    </row>
    <row r="199" spans="1:31" s="487" customFormat="1" ht="12.5" x14ac:dyDescent="0.25">
      <c r="A199" s="232"/>
      <c r="B199" s="21"/>
      <c r="C199" s="749"/>
      <c r="D199" s="21"/>
      <c r="E199" s="738"/>
      <c r="F199" s="738"/>
      <c r="G199" s="972"/>
      <c r="H199" s="984"/>
      <c r="I199" s="39"/>
      <c r="J199" s="998"/>
      <c r="K199" s="999"/>
      <c r="L199" s="999"/>
      <c r="M199" s="135"/>
      <c r="N199" s="95"/>
      <c r="O199" s="979"/>
      <c r="P199" s="509"/>
      <c r="Q199" s="14"/>
      <c r="R199" s="95"/>
      <c r="S199" s="18"/>
      <c r="T199" s="731"/>
      <c r="U199" s="728"/>
      <c r="V199" s="95"/>
      <c r="W199" s="21"/>
      <c r="X199" s="980"/>
      <c r="Y199" s="232"/>
      <c r="Z199" s="750"/>
      <c r="AA199" s="736"/>
      <c r="AB199" s="736"/>
      <c r="AC199" s="738"/>
      <c r="AD199" s="139"/>
      <c r="AE199" s="152"/>
    </row>
    <row r="200" spans="1:31" s="231" customFormat="1" ht="12.5" x14ac:dyDescent="0.25">
      <c r="A200" s="31">
        <v>710</v>
      </c>
      <c r="B200" s="13">
        <v>63</v>
      </c>
      <c r="C200" s="738" t="s">
        <v>73</v>
      </c>
      <c r="D200" s="13">
        <v>5</v>
      </c>
      <c r="E200" s="14" t="s">
        <v>212</v>
      </c>
      <c r="F200" s="14" t="s">
        <v>25</v>
      </c>
      <c r="G200" s="972"/>
      <c r="H200" s="101">
        <v>44575</v>
      </c>
      <c r="I200" s="901" t="s">
        <v>1557</v>
      </c>
      <c r="J200" s="998" t="s">
        <v>64</v>
      </c>
      <c r="K200" s="999" t="s">
        <v>71</v>
      </c>
      <c r="L200" s="999" t="s">
        <v>64</v>
      </c>
      <c r="M200" s="135">
        <v>44753</v>
      </c>
      <c r="N200" s="95"/>
      <c r="O200" s="979"/>
      <c r="P200" s="509" t="s">
        <v>101</v>
      </c>
      <c r="Q200" s="14" t="s">
        <v>102</v>
      </c>
      <c r="R200" s="95" t="s">
        <v>103</v>
      </c>
      <c r="S200" s="18" t="s">
        <v>248</v>
      </c>
      <c r="T200" s="731" t="s">
        <v>47</v>
      </c>
      <c r="U200" s="728" t="s">
        <v>2014</v>
      </c>
      <c r="V200" s="95"/>
      <c r="W200" s="21" t="s">
        <v>13</v>
      </c>
      <c r="X200" s="980" t="s">
        <v>242</v>
      </c>
      <c r="Y200" s="232" t="s">
        <v>21</v>
      </c>
      <c r="Z200" s="750" t="s">
        <v>66</v>
      </c>
      <c r="AA200" s="736" t="s">
        <v>2016</v>
      </c>
      <c r="AB200" s="736" t="s">
        <v>2017</v>
      </c>
      <c r="AC200" s="738" t="s">
        <v>80</v>
      </c>
      <c r="AD200" s="139" t="str">
        <f t="shared" ref="AD200:AD201" si="70">IF(A200="","",A200&amp;"_"&amp;B200&amp;"_"&amp;C200&amp;"_"&amp;D200&amp;"_"&amp;E200&amp;"_"&amp;F200&amp;"_"&amp;G200)</f>
        <v>710_63_1320_5_511_01_</v>
      </c>
      <c r="AE200" s="152" t="str">
        <f t="shared" ref="AE200:AE201" si="71">IF(A200="","",A200&amp;"_"&amp;B200&amp;"_"&amp;C200&amp;"_"&amp;D200&amp;"_"&amp;E200&amp;"_"&amp;F200&amp;"  "&amp;U200)</f>
        <v>710_63_1320_5_511_01  400V-Verteilung Übersichtsschaltplan</v>
      </c>
    </row>
    <row r="201" spans="1:31" s="231" customFormat="1" ht="12.5" x14ac:dyDescent="0.25">
      <c r="A201" s="31">
        <v>710</v>
      </c>
      <c r="B201" s="13">
        <v>63</v>
      </c>
      <c r="C201" s="749" t="s">
        <v>73</v>
      </c>
      <c r="D201" s="13">
        <v>5</v>
      </c>
      <c r="E201" s="14" t="s">
        <v>215</v>
      </c>
      <c r="F201" s="14" t="s">
        <v>25</v>
      </c>
      <c r="G201" s="972"/>
      <c r="H201" s="101">
        <v>44575</v>
      </c>
      <c r="I201" s="901" t="s">
        <v>1557</v>
      </c>
      <c r="J201" s="998" t="s">
        <v>64</v>
      </c>
      <c r="K201" s="999" t="s">
        <v>71</v>
      </c>
      <c r="L201" s="999" t="s">
        <v>64</v>
      </c>
      <c r="M201" s="135">
        <v>44753</v>
      </c>
      <c r="N201" s="95"/>
      <c r="O201" s="979"/>
      <c r="P201" s="509" t="s">
        <v>101</v>
      </c>
      <c r="Q201" s="14" t="s">
        <v>102</v>
      </c>
      <c r="R201" s="95" t="s">
        <v>103</v>
      </c>
      <c r="S201" s="18" t="s">
        <v>248</v>
      </c>
      <c r="T201" s="731" t="s">
        <v>47</v>
      </c>
      <c r="U201" s="728" t="s">
        <v>2015</v>
      </c>
      <c r="V201" s="95"/>
      <c r="W201" s="21" t="s">
        <v>13</v>
      </c>
      <c r="X201" s="980" t="s">
        <v>242</v>
      </c>
      <c r="Y201" s="232" t="s">
        <v>21</v>
      </c>
      <c r="Z201" s="750" t="s">
        <v>1984</v>
      </c>
      <c r="AA201" s="736" t="s">
        <v>2016</v>
      </c>
      <c r="AB201" s="736" t="s">
        <v>2017</v>
      </c>
      <c r="AC201" s="738" t="s">
        <v>18</v>
      </c>
      <c r="AD201" s="139" t="str">
        <f t="shared" si="70"/>
        <v>710_63_1320_5_512_01_</v>
      </c>
      <c r="AE201" s="152" t="str">
        <f t="shared" si="71"/>
        <v>710_63_1320_5_512_01  400V-Verteilung Schrankansicht</v>
      </c>
    </row>
    <row r="202" spans="1:31" s="487" customFormat="1" ht="12.5" x14ac:dyDescent="0.25">
      <c r="A202" s="31"/>
      <c r="B202" s="13"/>
      <c r="C202" s="498"/>
      <c r="D202" s="13"/>
      <c r="E202" s="14"/>
      <c r="F202" s="14"/>
      <c r="G202" s="972"/>
      <c r="H202" s="509"/>
      <c r="I202" s="972"/>
      <c r="J202" s="998"/>
      <c r="K202" s="999"/>
      <c r="L202" s="999"/>
      <c r="M202" s="95"/>
      <c r="N202" s="95"/>
      <c r="O202" s="979"/>
      <c r="P202" s="510"/>
      <c r="Q202" s="507"/>
      <c r="R202" s="95"/>
      <c r="S202" s="91"/>
      <c r="T202" s="95"/>
      <c r="U202" s="95"/>
      <c r="V202" s="95"/>
      <c r="W202" s="13"/>
      <c r="X202" s="979"/>
      <c r="Y202" s="31"/>
      <c r="Z202" s="142"/>
      <c r="AA202" s="743"/>
      <c r="AB202" s="743"/>
      <c r="AC202" s="499"/>
      <c r="AD202" s="139" t="str">
        <f t="shared" si="52"/>
        <v/>
      </c>
      <c r="AE202" s="152" t="str">
        <f t="shared" si="51"/>
        <v/>
      </c>
    </row>
    <row r="203" spans="1:31" s="231" customFormat="1" x14ac:dyDescent="0.25">
      <c r="A203" s="501"/>
      <c r="B203" s="478"/>
      <c r="C203" s="479"/>
      <c r="D203" s="480"/>
      <c r="E203" s="481"/>
      <c r="F203" s="481"/>
      <c r="G203" s="971"/>
      <c r="H203" s="974"/>
      <c r="I203" s="971"/>
      <c r="J203" s="495" t="s">
        <v>1621</v>
      </c>
      <c r="K203" s="490"/>
      <c r="L203" s="490"/>
      <c r="M203" s="490"/>
      <c r="N203" s="490"/>
      <c r="O203" s="1039"/>
      <c r="P203" s="508"/>
      <c r="Q203" s="506"/>
      <c r="R203" s="506"/>
      <c r="S203" s="734"/>
      <c r="T203" s="506"/>
      <c r="U203" s="506"/>
      <c r="V203" s="482"/>
      <c r="W203" s="482"/>
      <c r="X203" s="978"/>
      <c r="Y203" s="501"/>
      <c r="Z203" s="479"/>
      <c r="AA203" s="740"/>
      <c r="AB203" s="480"/>
      <c r="AC203" s="479"/>
      <c r="AD203" s="760"/>
      <c r="AE203" s="761" t="str">
        <f t="shared" si="51"/>
        <v/>
      </c>
    </row>
    <row r="204" spans="1:31" s="487" customFormat="1" ht="12.5" x14ac:dyDescent="0.25">
      <c r="A204" s="31"/>
      <c r="B204" s="13"/>
      <c r="C204" s="498"/>
      <c r="D204" s="13"/>
      <c r="E204" s="14"/>
      <c r="F204" s="14"/>
      <c r="G204" s="972"/>
      <c r="H204" s="509"/>
      <c r="I204" s="972"/>
      <c r="J204" s="998"/>
      <c r="K204" s="999"/>
      <c r="L204" s="999"/>
      <c r="M204" s="95"/>
      <c r="N204" s="95"/>
      <c r="O204" s="979"/>
      <c r="P204" s="510"/>
      <c r="Q204" s="507"/>
      <c r="R204" s="95"/>
      <c r="S204" s="91"/>
      <c r="T204" s="95"/>
      <c r="U204" s="95"/>
      <c r="V204" s="95"/>
      <c r="W204" s="13"/>
      <c r="X204" s="979"/>
      <c r="Y204" s="31"/>
      <c r="Z204" s="142"/>
      <c r="AA204" s="743"/>
      <c r="AB204" s="743"/>
      <c r="AC204" s="499"/>
      <c r="AD204" s="139" t="str">
        <f>IF(A204="","",A204&amp;"_"&amp;B204&amp;"_"&amp;C204&amp;"_"&amp;D204&amp;"_"&amp;E204&amp;"_"&amp;F204&amp;"_"&amp;G204)</f>
        <v/>
      </c>
      <c r="AE204" s="152" t="str">
        <f t="shared" si="51"/>
        <v/>
      </c>
    </row>
    <row r="205" spans="1:31" s="806" customFormat="1" ht="12.5" hidden="1" x14ac:dyDescent="0.25">
      <c r="A205" s="790">
        <v>710</v>
      </c>
      <c r="B205" s="791">
        <v>63</v>
      </c>
      <c r="C205" s="792" t="s">
        <v>11</v>
      </c>
      <c r="D205" s="791">
        <v>5</v>
      </c>
      <c r="E205" s="792" t="s">
        <v>58</v>
      </c>
      <c r="F205" s="792" t="s">
        <v>25</v>
      </c>
      <c r="G205" s="1018" t="s">
        <v>204</v>
      </c>
      <c r="H205" s="859">
        <v>44575</v>
      </c>
      <c r="I205" s="937" t="s">
        <v>1556</v>
      </c>
      <c r="J205" s="1020" t="s">
        <v>583</v>
      </c>
      <c r="K205" s="1021" t="s">
        <v>55</v>
      </c>
      <c r="L205" s="1021" t="s">
        <v>583</v>
      </c>
      <c r="M205" s="1053">
        <v>44617</v>
      </c>
      <c r="N205" s="800"/>
      <c r="O205" s="1024"/>
      <c r="P205" s="1019" t="s">
        <v>101</v>
      </c>
      <c r="Q205" s="792" t="s">
        <v>102</v>
      </c>
      <c r="R205" s="800" t="s">
        <v>253</v>
      </c>
      <c r="S205" s="122" t="s">
        <v>248</v>
      </c>
      <c r="T205" s="1029" t="s">
        <v>173</v>
      </c>
      <c r="U205" s="1028" t="s">
        <v>1464</v>
      </c>
      <c r="V205" s="800"/>
      <c r="W205" s="886" t="s">
        <v>13</v>
      </c>
      <c r="X205" s="1079" t="s">
        <v>242</v>
      </c>
      <c r="Y205" s="1030" t="s">
        <v>21</v>
      </c>
      <c r="Z205" s="1084" t="s">
        <v>118</v>
      </c>
      <c r="AA205" s="1076" t="s">
        <v>1474</v>
      </c>
      <c r="AB205" s="1076" t="s">
        <v>207</v>
      </c>
      <c r="AC205" s="1085" t="s">
        <v>79</v>
      </c>
      <c r="AD205" s="1027" t="str">
        <f>IF(A205="","",A205&amp;"_"&amp;B205&amp;"_"&amp;C205&amp;"_"&amp;D205&amp;"_"&amp;E205&amp;"_"&amp;F205&amp;"_"&amp;G205)</f>
        <v>710_63_1380_5_020_01_ -</v>
      </c>
      <c r="AE205" s="906" t="str">
        <f t="shared" ref="AE205" si="72">IF(A205="","",A205&amp;"_"&amp;B205&amp;"_"&amp;C205&amp;"_"&amp;D205&amp;"_"&amp;E205&amp;"_"&amp;F205&amp;"  "&amp;U205)</f>
        <v>710_63_1380_5_020_01  Raumatlas VB 9</v>
      </c>
    </row>
    <row r="206" spans="1:31" s="231" customFormat="1" ht="12.5" x14ac:dyDescent="0.25">
      <c r="A206" s="31">
        <v>710</v>
      </c>
      <c r="B206" s="13">
        <v>63</v>
      </c>
      <c r="C206" s="14" t="s">
        <v>11</v>
      </c>
      <c r="D206" s="13">
        <v>5</v>
      </c>
      <c r="E206" s="14" t="s">
        <v>58</v>
      </c>
      <c r="F206" s="14" t="s">
        <v>25</v>
      </c>
      <c r="G206" s="972" t="s">
        <v>19</v>
      </c>
      <c r="H206" s="101">
        <v>44841</v>
      </c>
      <c r="I206" s="901" t="s">
        <v>1557</v>
      </c>
      <c r="J206" s="998" t="s">
        <v>583</v>
      </c>
      <c r="K206" s="999" t="s">
        <v>55</v>
      </c>
      <c r="L206" s="999" t="s">
        <v>583</v>
      </c>
      <c r="M206" s="135">
        <v>44938</v>
      </c>
      <c r="N206" s="95"/>
      <c r="O206" s="979"/>
      <c r="P206" s="509" t="s">
        <v>101</v>
      </c>
      <c r="Q206" s="14" t="s">
        <v>102</v>
      </c>
      <c r="R206" s="95" t="s">
        <v>253</v>
      </c>
      <c r="S206" s="18" t="s">
        <v>248</v>
      </c>
      <c r="T206" s="728" t="s">
        <v>173</v>
      </c>
      <c r="U206" s="731" t="s">
        <v>1464</v>
      </c>
      <c r="V206" s="95"/>
      <c r="W206" s="21" t="s">
        <v>13</v>
      </c>
      <c r="X206" s="980" t="s">
        <v>242</v>
      </c>
      <c r="Y206" s="232" t="s">
        <v>21</v>
      </c>
      <c r="Z206" s="752" t="s">
        <v>118</v>
      </c>
      <c r="AA206" s="736" t="s">
        <v>1474</v>
      </c>
      <c r="AB206" s="736" t="s">
        <v>207</v>
      </c>
      <c r="AC206" s="749" t="s">
        <v>79</v>
      </c>
      <c r="AD206" s="139" t="str">
        <f>IF(A206="","",A206&amp;"_"&amp;B206&amp;"_"&amp;C206&amp;"_"&amp;D206&amp;"_"&amp;E206&amp;"_"&amp;F206&amp;"_"&amp;G206)</f>
        <v>710_63_1380_5_020_01_A</v>
      </c>
      <c r="AE206" s="152" t="str">
        <f t="shared" si="51"/>
        <v>710_63_1380_5_020_01  Raumatlas VB 9</v>
      </c>
    </row>
    <row r="207" spans="1:31" s="231" customFormat="1" ht="12.5" x14ac:dyDescent="0.25">
      <c r="A207" s="31"/>
      <c r="B207" s="13"/>
      <c r="C207" s="14"/>
      <c r="D207" s="13"/>
      <c r="E207" s="14"/>
      <c r="F207" s="14"/>
      <c r="G207" s="972"/>
      <c r="H207" s="509"/>
      <c r="I207" s="972"/>
      <c r="J207" s="998"/>
      <c r="K207" s="999"/>
      <c r="L207" s="999"/>
      <c r="M207" s="95"/>
      <c r="N207" s="95"/>
      <c r="O207" s="979"/>
      <c r="P207" s="509"/>
      <c r="Q207" s="14"/>
      <c r="R207" s="95"/>
      <c r="S207" s="731"/>
      <c r="T207" s="728"/>
      <c r="U207" s="728"/>
      <c r="V207" s="95"/>
      <c r="W207" s="21"/>
      <c r="X207" s="980"/>
      <c r="Y207" s="232"/>
      <c r="Z207" s="752"/>
      <c r="AA207" s="736"/>
      <c r="AB207" s="736"/>
      <c r="AC207" s="749"/>
      <c r="AD207" s="139"/>
      <c r="AE207" s="152"/>
    </row>
    <row r="208" spans="1:31" s="231" customFormat="1" ht="12.5" x14ac:dyDescent="0.25">
      <c r="A208" s="31">
        <v>710</v>
      </c>
      <c r="B208" s="13">
        <v>63</v>
      </c>
      <c r="C208" s="14" t="s">
        <v>11</v>
      </c>
      <c r="D208" s="13">
        <v>5</v>
      </c>
      <c r="E208" s="14" t="s">
        <v>111</v>
      </c>
      <c r="F208" s="14" t="s">
        <v>25</v>
      </c>
      <c r="G208" s="972" t="s">
        <v>204</v>
      </c>
      <c r="H208" s="101">
        <v>44575</v>
      </c>
      <c r="I208" s="901" t="s">
        <v>1557</v>
      </c>
      <c r="J208" s="998" t="s">
        <v>583</v>
      </c>
      <c r="K208" s="999" t="s">
        <v>55</v>
      </c>
      <c r="L208" s="999" t="s">
        <v>583</v>
      </c>
      <c r="M208" s="135">
        <v>44617</v>
      </c>
      <c r="N208" s="95"/>
      <c r="O208" s="979"/>
      <c r="P208" s="509" t="s">
        <v>101</v>
      </c>
      <c r="Q208" s="14" t="s">
        <v>102</v>
      </c>
      <c r="R208" s="95" t="s">
        <v>253</v>
      </c>
      <c r="S208" s="18" t="s">
        <v>248</v>
      </c>
      <c r="T208" s="728" t="s">
        <v>173</v>
      </c>
      <c r="U208" s="728" t="s">
        <v>1465</v>
      </c>
      <c r="V208" s="95"/>
      <c r="W208" s="21" t="s">
        <v>13</v>
      </c>
      <c r="X208" s="980" t="s">
        <v>242</v>
      </c>
      <c r="Y208" s="232" t="s">
        <v>21</v>
      </c>
      <c r="Z208" s="735" t="s">
        <v>53</v>
      </c>
      <c r="AA208" s="736" t="s">
        <v>1382</v>
      </c>
      <c r="AB208" s="736" t="s">
        <v>207</v>
      </c>
      <c r="AC208" s="738" t="s">
        <v>34</v>
      </c>
      <c r="AD208" s="139" t="str">
        <f>IF(A208="","",A208&amp;"_"&amp;B208&amp;"_"&amp;C208&amp;"_"&amp;D208&amp;"_"&amp;E208&amp;"_"&amp;F208&amp;"_"&amp;G208)</f>
        <v>710_63_1380_5_101_01_ -</v>
      </c>
      <c r="AE208" s="152" t="str">
        <f>IF(A208="","",A208&amp;"_"&amp;B208&amp;"_"&amp;C208&amp;"_"&amp;D208&amp;"_"&amp;E208&amp;"_"&amp;F208&amp;"  "&amp;U208)</f>
        <v>710_63_1380_5_101_01  Anordnungs-und Aufstellungplan</v>
      </c>
    </row>
    <row r="209" spans="1:31" s="231" customFormat="1" ht="12.5" x14ac:dyDescent="0.25">
      <c r="A209" s="31"/>
      <c r="B209" s="13"/>
      <c r="C209" s="14"/>
      <c r="D209" s="13"/>
      <c r="E209" s="14"/>
      <c r="F209" s="14"/>
      <c r="G209" s="972"/>
      <c r="H209" s="509"/>
      <c r="I209" s="972"/>
      <c r="J209" s="998"/>
      <c r="K209" s="999"/>
      <c r="L209" s="999"/>
      <c r="M209" s="95"/>
      <c r="N209" s="95"/>
      <c r="O209" s="979"/>
      <c r="P209" s="509"/>
      <c r="Q209" s="14"/>
      <c r="R209" s="95"/>
      <c r="S209" s="731"/>
      <c r="T209" s="728"/>
      <c r="U209" s="728"/>
      <c r="V209" s="95"/>
      <c r="W209" s="21"/>
      <c r="X209" s="980"/>
      <c r="Y209" s="232"/>
      <c r="Z209" s="735"/>
      <c r="AA209" s="736"/>
      <c r="AB209" s="736"/>
      <c r="AC209" s="738"/>
      <c r="AD209" s="139"/>
      <c r="AE209" s="152"/>
    </row>
    <row r="210" spans="1:31" s="806" customFormat="1" ht="12.5" hidden="1" x14ac:dyDescent="0.25">
      <c r="A210" s="790">
        <v>710</v>
      </c>
      <c r="B210" s="791">
        <v>63</v>
      </c>
      <c r="C210" s="792" t="s">
        <v>11</v>
      </c>
      <c r="D210" s="791">
        <v>5</v>
      </c>
      <c r="E210" s="792" t="s">
        <v>114</v>
      </c>
      <c r="F210" s="792" t="s">
        <v>25</v>
      </c>
      <c r="G210" s="1018" t="s">
        <v>204</v>
      </c>
      <c r="H210" s="859">
        <v>44575</v>
      </c>
      <c r="I210" s="937" t="s">
        <v>1556</v>
      </c>
      <c r="J210" s="1020" t="s">
        <v>583</v>
      </c>
      <c r="K210" s="1021" t="s">
        <v>55</v>
      </c>
      <c r="L210" s="1021" t="s">
        <v>583</v>
      </c>
      <c r="M210" s="859">
        <v>44617</v>
      </c>
      <c r="N210" s="800"/>
      <c r="O210" s="1024"/>
      <c r="P210" s="1019" t="s">
        <v>101</v>
      </c>
      <c r="Q210" s="792" t="s">
        <v>102</v>
      </c>
      <c r="R210" s="800" t="s">
        <v>103</v>
      </c>
      <c r="S210" s="122" t="s">
        <v>248</v>
      </c>
      <c r="T210" s="1029" t="s">
        <v>1466</v>
      </c>
      <c r="U210" s="1029" t="s">
        <v>208</v>
      </c>
      <c r="V210" s="800"/>
      <c r="W210" s="886" t="s">
        <v>13</v>
      </c>
      <c r="X210" s="1079" t="s">
        <v>242</v>
      </c>
      <c r="Y210" s="1030" t="s">
        <v>21</v>
      </c>
      <c r="Z210" s="1075" t="s">
        <v>53</v>
      </c>
      <c r="AA210" s="1076" t="s">
        <v>1382</v>
      </c>
      <c r="AB210" s="1076" t="s">
        <v>207</v>
      </c>
      <c r="AC210" s="1031" t="s">
        <v>28</v>
      </c>
      <c r="AD210" s="1027" t="str">
        <f>IF(A210="","",A210&amp;"_"&amp;B210&amp;"_"&amp;C210&amp;"_"&amp;D210&amp;"_"&amp;E210&amp;"_"&amp;F210&amp;"_"&amp;G210)</f>
        <v>710_63_1380_5_111_01_ -</v>
      </c>
      <c r="AE210" s="906" t="str">
        <f>IF(A210="","",A210&amp;"_"&amp;B210&amp;"_"&amp;C210&amp;"_"&amp;D210&amp;"_"&amp;E210&amp;"_"&amp;F210&amp;"  "&amp;U210)</f>
        <v>710_63_1380_5_111_01  Kabeltrassen-, Knoten-und Betriebsmittellageplan</v>
      </c>
    </row>
    <row r="211" spans="1:31" s="806" customFormat="1" ht="12.5" hidden="1" x14ac:dyDescent="0.25">
      <c r="A211" s="790">
        <v>710</v>
      </c>
      <c r="B211" s="791">
        <v>63</v>
      </c>
      <c r="C211" s="792" t="s">
        <v>11</v>
      </c>
      <c r="D211" s="791">
        <v>5</v>
      </c>
      <c r="E211" s="792" t="s">
        <v>114</v>
      </c>
      <c r="F211" s="792" t="s">
        <v>25</v>
      </c>
      <c r="G211" s="1018" t="s">
        <v>19</v>
      </c>
      <c r="H211" s="859">
        <v>44838</v>
      </c>
      <c r="I211" s="937" t="s">
        <v>1556</v>
      </c>
      <c r="J211" s="1020" t="s">
        <v>583</v>
      </c>
      <c r="K211" s="1021" t="s">
        <v>55</v>
      </c>
      <c r="L211" s="1021" t="s">
        <v>583</v>
      </c>
      <c r="M211" s="921" t="s">
        <v>66</v>
      </c>
      <c r="N211" s="800"/>
      <c r="O211" s="1024"/>
      <c r="P211" s="1019" t="s">
        <v>101</v>
      </c>
      <c r="Q211" s="792" t="s">
        <v>102</v>
      </c>
      <c r="R211" s="800" t="s">
        <v>103</v>
      </c>
      <c r="S211" s="122" t="s">
        <v>248</v>
      </c>
      <c r="T211" s="1029" t="s">
        <v>1466</v>
      </c>
      <c r="U211" s="1029" t="s">
        <v>208</v>
      </c>
      <c r="V211" s="800"/>
      <c r="W211" s="886" t="s">
        <v>13</v>
      </c>
      <c r="X211" s="1079" t="s">
        <v>242</v>
      </c>
      <c r="Y211" s="1030" t="s">
        <v>21</v>
      </c>
      <c r="Z211" s="1075" t="s">
        <v>53</v>
      </c>
      <c r="AA211" s="1076" t="s">
        <v>1382</v>
      </c>
      <c r="AB211" s="1076" t="s">
        <v>207</v>
      </c>
      <c r="AC211" s="1031" t="s">
        <v>28</v>
      </c>
      <c r="AD211" s="1027" t="str">
        <f>IF(A211="","",A211&amp;"_"&amp;B211&amp;"_"&amp;C211&amp;"_"&amp;D211&amp;"_"&amp;E211&amp;"_"&amp;F211&amp;"_"&amp;G211)</f>
        <v>710_63_1380_5_111_01_A</v>
      </c>
      <c r="AE211" s="906" t="str">
        <f>IF(A211="","",A211&amp;"_"&amp;B211&amp;"_"&amp;C211&amp;"_"&amp;D211&amp;"_"&amp;E211&amp;"_"&amp;F211&amp;"  "&amp;U211)</f>
        <v>710_63_1380_5_111_01  Kabeltrassen-, Knoten-und Betriebsmittellageplan</v>
      </c>
    </row>
    <row r="212" spans="1:31" s="231" customFormat="1" ht="12.5" x14ac:dyDescent="0.25">
      <c r="A212" s="31">
        <v>710</v>
      </c>
      <c r="B212" s="13">
        <v>63</v>
      </c>
      <c r="C212" s="14" t="s">
        <v>11</v>
      </c>
      <c r="D212" s="13">
        <v>5</v>
      </c>
      <c r="E212" s="14" t="s">
        <v>114</v>
      </c>
      <c r="F212" s="14" t="s">
        <v>25</v>
      </c>
      <c r="G212" s="972" t="s">
        <v>56</v>
      </c>
      <c r="H212" s="101">
        <v>44866</v>
      </c>
      <c r="I212" s="901" t="s">
        <v>1557</v>
      </c>
      <c r="J212" s="998" t="s">
        <v>583</v>
      </c>
      <c r="K212" s="999" t="s">
        <v>55</v>
      </c>
      <c r="L212" s="999" t="s">
        <v>583</v>
      </c>
      <c r="M212" s="135">
        <v>44938</v>
      </c>
      <c r="N212" s="95"/>
      <c r="O212" s="979"/>
      <c r="P212" s="509" t="s">
        <v>101</v>
      </c>
      <c r="Q212" s="14" t="s">
        <v>102</v>
      </c>
      <c r="R212" s="95" t="s">
        <v>103</v>
      </c>
      <c r="S212" s="18" t="s">
        <v>248</v>
      </c>
      <c r="T212" s="728" t="s">
        <v>1466</v>
      </c>
      <c r="U212" s="728" t="s">
        <v>208</v>
      </c>
      <c r="V212" s="95"/>
      <c r="W212" s="21" t="s">
        <v>13</v>
      </c>
      <c r="X212" s="980" t="s">
        <v>242</v>
      </c>
      <c r="Y212" s="232" t="s">
        <v>21</v>
      </c>
      <c r="Z212" s="750" t="s">
        <v>53</v>
      </c>
      <c r="AA212" s="736" t="s">
        <v>1382</v>
      </c>
      <c r="AB212" s="736" t="s">
        <v>207</v>
      </c>
      <c r="AC212" s="738" t="s">
        <v>28</v>
      </c>
      <c r="AD212" s="139" t="str">
        <f>IF(A212="","",A212&amp;"_"&amp;B212&amp;"_"&amp;C212&amp;"_"&amp;D212&amp;"_"&amp;E212&amp;"_"&amp;F212&amp;"_"&amp;G212)</f>
        <v>710_63_1380_5_111_01_B</v>
      </c>
      <c r="AE212" s="152" t="str">
        <f>IF(A212="","",A212&amp;"_"&amp;B212&amp;"_"&amp;C212&amp;"_"&amp;D212&amp;"_"&amp;E212&amp;"_"&amp;F212&amp;"  "&amp;U212)</f>
        <v>710_63_1380_5_111_01  Kabeltrassen-, Knoten-und Betriebsmittellageplan</v>
      </c>
    </row>
    <row r="213" spans="1:31" s="231" customFormat="1" ht="12.5" x14ac:dyDescent="0.25">
      <c r="A213" s="31">
        <v>710</v>
      </c>
      <c r="B213" s="13">
        <v>63</v>
      </c>
      <c r="C213" s="14" t="s">
        <v>11</v>
      </c>
      <c r="D213" s="13">
        <v>5</v>
      </c>
      <c r="E213" s="14" t="s">
        <v>114</v>
      </c>
      <c r="F213" s="14" t="s">
        <v>29</v>
      </c>
      <c r="G213" s="972" t="s">
        <v>204</v>
      </c>
      <c r="H213" s="101">
        <v>44575</v>
      </c>
      <c r="I213" s="901" t="s">
        <v>1557</v>
      </c>
      <c r="J213" s="998" t="s">
        <v>583</v>
      </c>
      <c r="K213" s="999" t="s">
        <v>55</v>
      </c>
      <c r="L213" s="999" t="s">
        <v>583</v>
      </c>
      <c r="M213" s="135">
        <v>44617</v>
      </c>
      <c r="N213" s="95"/>
      <c r="O213" s="979"/>
      <c r="P213" s="509" t="s">
        <v>101</v>
      </c>
      <c r="Q213" s="14" t="s">
        <v>102</v>
      </c>
      <c r="R213" s="95" t="s">
        <v>103</v>
      </c>
      <c r="S213" s="18" t="s">
        <v>248</v>
      </c>
      <c r="T213" s="728" t="s">
        <v>1467</v>
      </c>
      <c r="U213" s="728" t="s">
        <v>208</v>
      </c>
      <c r="V213" s="95"/>
      <c r="W213" s="21" t="s">
        <v>13</v>
      </c>
      <c r="X213" s="980" t="s">
        <v>242</v>
      </c>
      <c r="Y213" s="232" t="s">
        <v>21</v>
      </c>
      <c r="Z213" s="750" t="s">
        <v>53</v>
      </c>
      <c r="AA213" s="736" t="s">
        <v>1382</v>
      </c>
      <c r="AB213" s="736" t="s">
        <v>207</v>
      </c>
      <c r="AC213" s="738" t="s">
        <v>28</v>
      </c>
      <c r="AD213" s="139" t="str">
        <f>IF(A213="","",A213&amp;"_"&amp;B213&amp;"_"&amp;C213&amp;"_"&amp;D213&amp;"_"&amp;E213&amp;"_"&amp;F213&amp;"_"&amp;G213)</f>
        <v>710_63_1380_5_111_02_ -</v>
      </c>
      <c r="AE213" s="152" t="str">
        <f>IF(A213="","",A213&amp;"_"&amp;B213&amp;"_"&amp;C213&amp;"_"&amp;D213&amp;"_"&amp;E213&amp;"_"&amp;F213&amp;"  "&amp;U213)</f>
        <v>710_63_1380_5_111_02  Kabeltrassen-, Knoten-und Betriebsmittellageplan</v>
      </c>
    </row>
    <row r="214" spans="1:31" s="231" customFormat="1" ht="12.5" x14ac:dyDescent="0.25">
      <c r="A214" s="31"/>
      <c r="B214" s="13"/>
      <c r="C214" s="14"/>
      <c r="D214" s="13"/>
      <c r="E214" s="14"/>
      <c r="F214" s="14"/>
      <c r="G214" s="972"/>
      <c r="H214" s="509"/>
      <c r="I214" s="972"/>
      <c r="J214" s="998"/>
      <c r="K214" s="999"/>
      <c r="L214" s="999"/>
      <c r="M214" s="95"/>
      <c r="N214" s="95"/>
      <c r="O214" s="979"/>
      <c r="P214" s="509"/>
      <c r="Q214" s="14"/>
      <c r="R214" s="95"/>
      <c r="S214" s="731"/>
      <c r="T214" s="728"/>
      <c r="U214" s="728"/>
      <c r="V214" s="95"/>
      <c r="W214" s="21"/>
      <c r="X214" s="980"/>
      <c r="Y214" s="232"/>
      <c r="Z214" s="750"/>
      <c r="AA214" s="736"/>
      <c r="AB214" s="736"/>
      <c r="AC214" s="738"/>
      <c r="AD214" s="139"/>
      <c r="AE214" s="152"/>
    </row>
    <row r="215" spans="1:31" s="806" customFormat="1" ht="12.5" hidden="1" x14ac:dyDescent="0.25">
      <c r="A215" s="790">
        <v>710</v>
      </c>
      <c r="B215" s="791">
        <v>63</v>
      </c>
      <c r="C215" s="792" t="s">
        <v>11</v>
      </c>
      <c r="D215" s="791">
        <v>5</v>
      </c>
      <c r="E215" s="792" t="s">
        <v>115</v>
      </c>
      <c r="F215" s="792" t="s">
        <v>25</v>
      </c>
      <c r="G215" s="1018" t="s">
        <v>204</v>
      </c>
      <c r="H215" s="859">
        <v>44575</v>
      </c>
      <c r="I215" s="937" t="s">
        <v>1556</v>
      </c>
      <c r="J215" s="1020" t="s">
        <v>583</v>
      </c>
      <c r="K215" s="1021" t="s">
        <v>55</v>
      </c>
      <c r="L215" s="1021" t="s">
        <v>583</v>
      </c>
      <c r="M215" s="1053">
        <v>44617</v>
      </c>
      <c r="N215" s="800"/>
      <c r="O215" s="1024"/>
      <c r="P215" s="1019" t="s">
        <v>101</v>
      </c>
      <c r="Q215" s="792" t="s">
        <v>102</v>
      </c>
      <c r="R215" s="800" t="s">
        <v>103</v>
      </c>
      <c r="S215" s="122" t="s">
        <v>248</v>
      </c>
      <c r="T215" s="1028" t="s">
        <v>1468</v>
      </c>
      <c r="U215" s="1029" t="s">
        <v>1767</v>
      </c>
      <c r="V215" s="800"/>
      <c r="W215" s="886" t="s">
        <v>13</v>
      </c>
      <c r="X215" s="1079" t="s">
        <v>242</v>
      </c>
      <c r="Y215" s="1030" t="s">
        <v>21</v>
      </c>
      <c r="Z215" s="1075" t="s">
        <v>53</v>
      </c>
      <c r="AA215" s="1076" t="s">
        <v>209</v>
      </c>
      <c r="AB215" s="1076" t="s">
        <v>207</v>
      </c>
      <c r="AC215" s="1031" t="s">
        <v>28</v>
      </c>
      <c r="AD215" s="1027" t="str">
        <f t="shared" ref="AD215" si="73">IF(A215="","",A215&amp;"_"&amp;B215&amp;"_"&amp;C215&amp;"_"&amp;D215&amp;"_"&amp;E215&amp;"_"&amp;F215&amp;"_"&amp;G215)</f>
        <v>710_63_1380_5_121_01_ -</v>
      </c>
      <c r="AE215" s="906" t="str">
        <f t="shared" ref="AE215" si="74">IF(A215="","",A215&amp;"_"&amp;B215&amp;"_"&amp;C215&amp;"_"&amp;D215&amp;"_"&amp;E215&amp;"_"&amp;F215&amp;"  "&amp;U215)</f>
        <v>710_63_1380_5_121_01  Grundriss EG, Installationsplan</v>
      </c>
    </row>
    <row r="216" spans="1:31" s="231" customFormat="1" ht="12.5" x14ac:dyDescent="0.25">
      <c r="A216" s="31">
        <v>710</v>
      </c>
      <c r="B216" s="13">
        <v>63</v>
      </c>
      <c r="C216" s="14" t="s">
        <v>11</v>
      </c>
      <c r="D216" s="13">
        <v>5</v>
      </c>
      <c r="E216" s="14" t="s">
        <v>115</v>
      </c>
      <c r="F216" s="14" t="s">
        <v>25</v>
      </c>
      <c r="G216" s="972" t="s">
        <v>19</v>
      </c>
      <c r="H216" s="101">
        <v>44910</v>
      </c>
      <c r="I216" s="901" t="s">
        <v>1557</v>
      </c>
      <c r="J216" s="998" t="s">
        <v>583</v>
      </c>
      <c r="K216" s="999" t="s">
        <v>55</v>
      </c>
      <c r="L216" s="999" t="s">
        <v>583</v>
      </c>
      <c r="M216" s="135">
        <v>44938</v>
      </c>
      <c r="N216" s="95"/>
      <c r="O216" s="979"/>
      <c r="P216" s="509" t="s">
        <v>101</v>
      </c>
      <c r="Q216" s="14" t="s">
        <v>102</v>
      </c>
      <c r="R216" s="95" t="s">
        <v>103</v>
      </c>
      <c r="S216" s="18" t="s">
        <v>248</v>
      </c>
      <c r="T216" s="731" t="s">
        <v>1468</v>
      </c>
      <c r="U216" s="728" t="s">
        <v>1767</v>
      </c>
      <c r="V216" s="95"/>
      <c r="W216" s="21" t="s">
        <v>13</v>
      </c>
      <c r="X216" s="980" t="s">
        <v>242</v>
      </c>
      <c r="Y216" s="232" t="s">
        <v>21</v>
      </c>
      <c r="Z216" s="750" t="s">
        <v>53</v>
      </c>
      <c r="AA216" s="736" t="s">
        <v>209</v>
      </c>
      <c r="AB216" s="736" t="s">
        <v>207</v>
      </c>
      <c r="AC216" s="738" t="s">
        <v>28</v>
      </c>
      <c r="AD216" s="139" t="str">
        <f t="shared" ref="AD216:AD229" si="75">IF(A216="","",A216&amp;"_"&amp;B216&amp;"_"&amp;C216&amp;"_"&amp;D216&amp;"_"&amp;E216&amp;"_"&amp;F216&amp;"_"&amp;G216)</f>
        <v>710_63_1380_5_121_01_A</v>
      </c>
      <c r="AE216" s="152" t="str">
        <f t="shared" ref="AE216:AE229" si="76">IF(A216="","",A216&amp;"_"&amp;B216&amp;"_"&amp;C216&amp;"_"&amp;D216&amp;"_"&amp;E216&amp;"_"&amp;F216&amp;"  "&amp;U216)</f>
        <v>710_63_1380_5_121_01  Grundriss EG, Installationsplan</v>
      </c>
    </row>
    <row r="217" spans="1:31" s="231" customFormat="1" ht="12.5" x14ac:dyDescent="0.25">
      <c r="A217" s="31">
        <v>710</v>
      </c>
      <c r="B217" s="13">
        <v>63</v>
      </c>
      <c r="C217" s="14" t="s">
        <v>11</v>
      </c>
      <c r="D217" s="13">
        <v>5</v>
      </c>
      <c r="E217" s="14" t="s">
        <v>115</v>
      </c>
      <c r="F217" s="140" t="s">
        <v>29</v>
      </c>
      <c r="G217" s="972" t="s">
        <v>204</v>
      </c>
      <c r="H217" s="101">
        <v>44575</v>
      </c>
      <c r="I217" s="901" t="s">
        <v>1557</v>
      </c>
      <c r="J217" s="998" t="s">
        <v>583</v>
      </c>
      <c r="K217" s="999" t="s">
        <v>55</v>
      </c>
      <c r="L217" s="999" t="s">
        <v>583</v>
      </c>
      <c r="M217" s="135">
        <v>44617</v>
      </c>
      <c r="N217" s="95"/>
      <c r="O217" s="979"/>
      <c r="P217" s="509" t="s">
        <v>101</v>
      </c>
      <c r="Q217" s="14" t="s">
        <v>102</v>
      </c>
      <c r="R217" s="95" t="s">
        <v>103</v>
      </c>
      <c r="S217" s="18" t="s">
        <v>248</v>
      </c>
      <c r="T217" s="731" t="s">
        <v>1468</v>
      </c>
      <c r="U217" s="728" t="s">
        <v>1768</v>
      </c>
      <c r="V217" s="95"/>
      <c r="W217" s="21" t="s">
        <v>13</v>
      </c>
      <c r="X217" s="980" t="s">
        <v>242</v>
      </c>
      <c r="Y217" s="232" t="s">
        <v>21</v>
      </c>
      <c r="Z217" s="750" t="s">
        <v>53</v>
      </c>
      <c r="AA217" s="736" t="s">
        <v>209</v>
      </c>
      <c r="AB217" s="736" t="s">
        <v>207</v>
      </c>
      <c r="AC217" s="738" t="s">
        <v>28</v>
      </c>
      <c r="AD217" s="139" t="str">
        <f t="shared" si="75"/>
        <v>710_63_1380_5_121_02_ -</v>
      </c>
      <c r="AE217" s="152" t="str">
        <f t="shared" si="76"/>
        <v>710_63_1380_5_121_02  Grundriss OG, Installationsplan</v>
      </c>
    </row>
    <row r="218" spans="1:31" s="806" customFormat="1" ht="12.5" hidden="1" x14ac:dyDescent="0.25">
      <c r="A218" s="790">
        <v>710</v>
      </c>
      <c r="B218" s="791">
        <v>63</v>
      </c>
      <c r="C218" s="792" t="s">
        <v>11</v>
      </c>
      <c r="D218" s="791">
        <v>5</v>
      </c>
      <c r="E218" s="792" t="s">
        <v>115</v>
      </c>
      <c r="F218" s="792" t="s">
        <v>31</v>
      </c>
      <c r="G218" s="1018" t="s">
        <v>204</v>
      </c>
      <c r="H218" s="859">
        <v>44575</v>
      </c>
      <c r="I218" s="937" t="s">
        <v>1556</v>
      </c>
      <c r="J218" s="1020" t="s">
        <v>583</v>
      </c>
      <c r="K218" s="1021" t="s">
        <v>55</v>
      </c>
      <c r="L218" s="1021" t="s">
        <v>583</v>
      </c>
      <c r="M218" s="1053">
        <v>44617</v>
      </c>
      <c r="N218" s="800"/>
      <c r="O218" s="1024"/>
      <c r="P218" s="1019" t="s">
        <v>101</v>
      </c>
      <c r="Q218" s="792" t="s">
        <v>102</v>
      </c>
      <c r="R218" s="800" t="s">
        <v>103</v>
      </c>
      <c r="S218" s="122" t="s">
        <v>248</v>
      </c>
      <c r="T218" s="1028" t="s">
        <v>1468</v>
      </c>
      <c r="U218" s="1029" t="s">
        <v>1769</v>
      </c>
      <c r="V218" s="800"/>
      <c r="W218" s="886" t="s">
        <v>13</v>
      </c>
      <c r="X218" s="1079" t="s">
        <v>242</v>
      </c>
      <c r="Y218" s="1030" t="s">
        <v>21</v>
      </c>
      <c r="Z218" s="1075" t="s">
        <v>53</v>
      </c>
      <c r="AA218" s="1076" t="s">
        <v>209</v>
      </c>
      <c r="AB218" s="1076" t="s">
        <v>207</v>
      </c>
      <c r="AC218" s="1031" t="s">
        <v>28</v>
      </c>
      <c r="AD218" s="1027" t="str">
        <f t="shared" ref="AD218" si="77">IF(A218="","",A218&amp;"_"&amp;B218&amp;"_"&amp;C218&amp;"_"&amp;D218&amp;"_"&amp;E218&amp;"_"&amp;F218&amp;"_"&amp;G218)</f>
        <v>710_63_1380_5_121_03_ -</v>
      </c>
      <c r="AE218" s="906" t="str">
        <f t="shared" ref="AE218" si="78">IF(A218="","",A218&amp;"_"&amp;B218&amp;"_"&amp;C218&amp;"_"&amp;D218&amp;"_"&amp;E218&amp;"_"&amp;F218&amp;"  "&amp;U218)</f>
        <v>710_63_1380_5_121_03  Außenbereich, Installationsplan</v>
      </c>
    </row>
    <row r="219" spans="1:31" s="231" customFormat="1" ht="12.5" x14ac:dyDescent="0.25">
      <c r="A219" s="31">
        <v>710</v>
      </c>
      <c r="B219" s="13">
        <v>63</v>
      </c>
      <c r="C219" s="14" t="s">
        <v>11</v>
      </c>
      <c r="D219" s="13">
        <v>5</v>
      </c>
      <c r="E219" s="14" t="s">
        <v>115</v>
      </c>
      <c r="F219" s="140" t="s">
        <v>31</v>
      </c>
      <c r="G219" s="972" t="s">
        <v>19</v>
      </c>
      <c r="H219" s="101">
        <v>44910</v>
      </c>
      <c r="I219" s="901" t="s">
        <v>1557</v>
      </c>
      <c r="J219" s="998" t="s">
        <v>583</v>
      </c>
      <c r="K219" s="999" t="s">
        <v>55</v>
      </c>
      <c r="L219" s="999" t="s">
        <v>583</v>
      </c>
      <c r="M219" s="135">
        <v>44938</v>
      </c>
      <c r="N219" s="95"/>
      <c r="O219" s="979"/>
      <c r="P219" s="509" t="s">
        <v>101</v>
      </c>
      <c r="Q219" s="14" t="s">
        <v>102</v>
      </c>
      <c r="R219" s="95" t="s">
        <v>103</v>
      </c>
      <c r="S219" s="18" t="s">
        <v>248</v>
      </c>
      <c r="T219" s="731" t="s">
        <v>1468</v>
      </c>
      <c r="U219" s="728" t="s">
        <v>1769</v>
      </c>
      <c r="V219" s="95"/>
      <c r="W219" s="21" t="s">
        <v>13</v>
      </c>
      <c r="X219" s="980" t="s">
        <v>242</v>
      </c>
      <c r="Y219" s="232" t="s">
        <v>21</v>
      </c>
      <c r="Z219" s="750" t="s">
        <v>53</v>
      </c>
      <c r="AA219" s="736" t="s">
        <v>209</v>
      </c>
      <c r="AB219" s="736" t="s">
        <v>207</v>
      </c>
      <c r="AC219" s="738" t="s">
        <v>28</v>
      </c>
      <c r="AD219" s="139" t="str">
        <f t="shared" si="75"/>
        <v>710_63_1380_5_121_03_A</v>
      </c>
      <c r="AE219" s="152" t="str">
        <f t="shared" si="76"/>
        <v>710_63_1380_5_121_03  Außenbereich, Installationsplan</v>
      </c>
    </row>
    <row r="220" spans="1:31" s="231" customFormat="1" ht="12.5" x14ac:dyDescent="0.25">
      <c r="A220" s="31">
        <v>710</v>
      </c>
      <c r="B220" s="13">
        <v>63</v>
      </c>
      <c r="C220" s="14" t="s">
        <v>11</v>
      </c>
      <c r="D220" s="13">
        <v>5</v>
      </c>
      <c r="E220" s="14" t="s">
        <v>115</v>
      </c>
      <c r="F220" s="14" t="s">
        <v>33</v>
      </c>
      <c r="G220" s="972" t="s">
        <v>204</v>
      </c>
      <c r="H220" s="101">
        <v>44575</v>
      </c>
      <c r="I220" s="901" t="s">
        <v>1557</v>
      </c>
      <c r="J220" s="998" t="s">
        <v>583</v>
      </c>
      <c r="K220" s="999" t="s">
        <v>55</v>
      </c>
      <c r="L220" s="999" t="s">
        <v>583</v>
      </c>
      <c r="M220" s="135">
        <v>44617</v>
      </c>
      <c r="N220" s="95"/>
      <c r="O220" s="979"/>
      <c r="P220" s="509" t="s">
        <v>101</v>
      </c>
      <c r="Q220" s="14" t="s">
        <v>102</v>
      </c>
      <c r="R220" s="95" t="s">
        <v>253</v>
      </c>
      <c r="S220" s="18" t="s">
        <v>248</v>
      </c>
      <c r="T220" s="731" t="s">
        <v>1468</v>
      </c>
      <c r="U220" s="728" t="s">
        <v>1770</v>
      </c>
      <c r="V220" s="95"/>
      <c r="W220" s="21" t="s">
        <v>13</v>
      </c>
      <c r="X220" s="980" t="s">
        <v>242</v>
      </c>
      <c r="Y220" s="232" t="s">
        <v>21</v>
      </c>
      <c r="Z220" s="750" t="s">
        <v>53</v>
      </c>
      <c r="AA220" s="736" t="s">
        <v>209</v>
      </c>
      <c r="AB220" s="736" t="s">
        <v>207</v>
      </c>
      <c r="AC220" s="738" t="s">
        <v>1475</v>
      </c>
      <c r="AD220" s="139" t="str">
        <f t="shared" si="75"/>
        <v>710_63_1380_5_121_04_ -</v>
      </c>
      <c r="AE220" s="152" t="str">
        <f t="shared" si="76"/>
        <v>710_63_1380_5_121_04  Schnitt A-A, Schnitt B-B, Installationsplan</v>
      </c>
    </row>
    <row r="221" spans="1:31" s="231" customFormat="1" ht="12.5" x14ac:dyDescent="0.25">
      <c r="A221" s="31">
        <v>710</v>
      </c>
      <c r="B221" s="13">
        <v>63</v>
      </c>
      <c r="C221" s="14" t="s">
        <v>11</v>
      </c>
      <c r="D221" s="13">
        <v>5</v>
      </c>
      <c r="E221" s="14" t="s">
        <v>115</v>
      </c>
      <c r="F221" s="140" t="s">
        <v>36</v>
      </c>
      <c r="G221" s="972" t="s">
        <v>204</v>
      </c>
      <c r="H221" s="101">
        <v>44575</v>
      </c>
      <c r="I221" s="901" t="s">
        <v>1557</v>
      </c>
      <c r="J221" s="998" t="s">
        <v>583</v>
      </c>
      <c r="K221" s="999" t="s">
        <v>55</v>
      </c>
      <c r="L221" s="999" t="s">
        <v>583</v>
      </c>
      <c r="M221" s="135">
        <v>44617</v>
      </c>
      <c r="N221" s="95"/>
      <c r="O221" s="979"/>
      <c r="P221" s="509" t="s">
        <v>101</v>
      </c>
      <c r="Q221" s="14" t="s">
        <v>102</v>
      </c>
      <c r="R221" s="95" t="s">
        <v>253</v>
      </c>
      <c r="S221" s="18" t="s">
        <v>248</v>
      </c>
      <c r="T221" s="731" t="s">
        <v>1468</v>
      </c>
      <c r="U221" s="728" t="s">
        <v>1771</v>
      </c>
      <c r="V221" s="95"/>
      <c r="W221" s="21" t="s">
        <v>13</v>
      </c>
      <c r="X221" s="980" t="s">
        <v>242</v>
      </c>
      <c r="Y221" s="232" t="s">
        <v>21</v>
      </c>
      <c r="Z221" s="750" t="s">
        <v>53</v>
      </c>
      <c r="AA221" s="736" t="s">
        <v>209</v>
      </c>
      <c r="AB221" s="736" t="s">
        <v>207</v>
      </c>
      <c r="AC221" s="738" t="s">
        <v>1475</v>
      </c>
      <c r="AD221" s="139" t="str">
        <f t="shared" si="75"/>
        <v>710_63_1380_5_121_05_ -</v>
      </c>
      <c r="AE221" s="152" t="str">
        <f t="shared" si="76"/>
        <v>710_63_1380_5_121_05  Schnitt C-C, Schnitt D-D, Installationsplan</v>
      </c>
    </row>
    <row r="222" spans="1:31" s="231" customFormat="1" ht="12.5" x14ac:dyDescent="0.25">
      <c r="A222" s="31">
        <v>710</v>
      </c>
      <c r="B222" s="13">
        <v>63</v>
      </c>
      <c r="C222" s="14" t="s">
        <v>11</v>
      </c>
      <c r="D222" s="13">
        <v>5</v>
      </c>
      <c r="E222" s="14" t="s">
        <v>115</v>
      </c>
      <c r="F222" s="140" t="s">
        <v>49</v>
      </c>
      <c r="G222" s="972" t="s">
        <v>204</v>
      </c>
      <c r="H222" s="101">
        <v>44575</v>
      </c>
      <c r="I222" s="901" t="s">
        <v>1557</v>
      </c>
      <c r="J222" s="998" t="s">
        <v>583</v>
      </c>
      <c r="K222" s="999" t="s">
        <v>55</v>
      </c>
      <c r="L222" s="999" t="s">
        <v>583</v>
      </c>
      <c r="M222" s="135">
        <v>44617</v>
      </c>
      <c r="N222" s="95"/>
      <c r="O222" s="979"/>
      <c r="P222" s="509" t="s">
        <v>101</v>
      </c>
      <c r="Q222" s="14" t="s">
        <v>102</v>
      </c>
      <c r="R222" s="95" t="s">
        <v>253</v>
      </c>
      <c r="S222" s="18" t="s">
        <v>248</v>
      </c>
      <c r="T222" s="731" t="s">
        <v>1468</v>
      </c>
      <c r="U222" s="728" t="s">
        <v>1772</v>
      </c>
      <c r="V222" s="95"/>
      <c r="W222" s="21" t="s">
        <v>13</v>
      </c>
      <c r="X222" s="980" t="s">
        <v>242</v>
      </c>
      <c r="Y222" s="232" t="s">
        <v>21</v>
      </c>
      <c r="Z222" s="750" t="s">
        <v>53</v>
      </c>
      <c r="AA222" s="736" t="s">
        <v>209</v>
      </c>
      <c r="AB222" s="736" t="s">
        <v>207</v>
      </c>
      <c r="AC222" s="738" t="s">
        <v>1475</v>
      </c>
      <c r="AD222" s="139" t="str">
        <f t="shared" si="75"/>
        <v>710_63_1380_5_121_06_ -</v>
      </c>
      <c r="AE222" s="152" t="str">
        <f t="shared" si="76"/>
        <v>710_63_1380_5_121_06  Schnitt H-H, Installationsplan</v>
      </c>
    </row>
    <row r="223" spans="1:31" s="231" customFormat="1" ht="12.5" x14ac:dyDescent="0.25">
      <c r="A223" s="31"/>
      <c r="B223" s="13"/>
      <c r="C223" s="14"/>
      <c r="D223" s="13"/>
      <c r="E223" s="14"/>
      <c r="F223" s="140"/>
      <c r="G223" s="972"/>
      <c r="H223" s="509"/>
      <c r="I223" s="972"/>
      <c r="J223" s="998"/>
      <c r="K223" s="999"/>
      <c r="L223" s="999"/>
      <c r="M223" s="95"/>
      <c r="N223" s="95"/>
      <c r="O223" s="979"/>
      <c r="P223" s="509"/>
      <c r="Q223" s="14"/>
      <c r="R223" s="95"/>
      <c r="S223" s="18"/>
      <c r="T223" s="731"/>
      <c r="U223" s="728"/>
      <c r="V223" s="95"/>
      <c r="W223" s="21"/>
      <c r="X223" s="980"/>
      <c r="Y223" s="232"/>
      <c r="Z223" s="750"/>
      <c r="AA223" s="736"/>
      <c r="AB223" s="736"/>
      <c r="AC223" s="738"/>
      <c r="AD223" s="139"/>
      <c r="AE223" s="152"/>
    </row>
    <row r="224" spans="1:31" s="231" customFormat="1" ht="12.5" x14ac:dyDescent="0.25">
      <c r="A224" s="31">
        <v>710</v>
      </c>
      <c r="B224" s="13">
        <v>63</v>
      </c>
      <c r="C224" s="14" t="s">
        <v>11</v>
      </c>
      <c r="D224" s="13">
        <v>5</v>
      </c>
      <c r="E224" s="14" t="s">
        <v>62</v>
      </c>
      <c r="F224" s="14" t="s">
        <v>25</v>
      </c>
      <c r="G224" s="972" t="s">
        <v>204</v>
      </c>
      <c r="H224" s="101">
        <v>44575</v>
      </c>
      <c r="I224" s="901" t="s">
        <v>1557</v>
      </c>
      <c r="J224" s="998" t="s">
        <v>583</v>
      </c>
      <c r="K224" s="999" t="s">
        <v>55</v>
      </c>
      <c r="L224" s="999" t="s">
        <v>583</v>
      </c>
      <c r="M224" s="135">
        <v>44617</v>
      </c>
      <c r="N224" s="95"/>
      <c r="O224" s="979"/>
      <c r="P224" s="509" t="s">
        <v>101</v>
      </c>
      <c r="Q224" s="14" t="s">
        <v>102</v>
      </c>
      <c r="R224" s="95" t="s">
        <v>103</v>
      </c>
      <c r="S224" s="18" t="s">
        <v>248</v>
      </c>
      <c r="T224" s="731" t="s">
        <v>1468</v>
      </c>
      <c r="U224" s="728" t="s">
        <v>1773</v>
      </c>
      <c r="V224" s="95"/>
      <c r="W224" s="21" t="s">
        <v>13</v>
      </c>
      <c r="X224" s="980" t="s">
        <v>242</v>
      </c>
      <c r="Y224" s="232" t="s">
        <v>21</v>
      </c>
      <c r="Z224" s="750" t="s">
        <v>30</v>
      </c>
      <c r="AA224" s="736" t="s">
        <v>209</v>
      </c>
      <c r="AB224" s="736" t="s">
        <v>207</v>
      </c>
      <c r="AC224" s="738" t="s">
        <v>28</v>
      </c>
      <c r="AD224" s="139" t="str">
        <f t="shared" ref="AD224" si="79">IF(A224="","",A224&amp;"_"&amp;B224&amp;"_"&amp;C224&amp;"_"&amp;D224&amp;"_"&amp;E224&amp;"_"&amp;F224&amp;"_"&amp;G224)</f>
        <v>710_63_1380_5_130_01_ -</v>
      </c>
      <c r="AE224" s="152" t="str">
        <f t="shared" ref="AE224" si="80">IF(A224="","",A224&amp;"_"&amp;B224&amp;"_"&amp;C224&amp;"_"&amp;D224&amp;"_"&amp;E224&amp;"_"&amp;F224&amp;"  "&amp;U224)</f>
        <v>710_63_1380_5_130_01  Provisorische Gebäudeinstallation, Installationsplan</v>
      </c>
    </row>
    <row r="225" spans="1:31" s="231" customFormat="1" ht="12.5" x14ac:dyDescent="0.25">
      <c r="A225" s="31"/>
      <c r="B225" s="13"/>
      <c r="C225" s="14"/>
      <c r="D225" s="13"/>
      <c r="E225" s="14"/>
      <c r="F225" s="140"/>
      <c r="G225" s="972"/>
      <c r="H225" s="509"/>
      <c r="I225" s="972"/>
      <c r="J225" s="998"/>
      <c r="K225" s="999"/>
      <c r="L225" s="999"/>
      <c r="M225" s="95"/>
      <c r="N225" s="95"/>
      <c r="O225" s="979"/>
      <c r="P225" s="509"/>
      <c r="Q225" s="14"/>
      <c r="R225" s="95"/>
      <c r="S225" s="91"/>
      <c r="T225" s="95"/>
      <c r="U225" s="95"/>
      <c r="V225" s="95"/>
      <c r="W225" s="21"/>
      <c r="X225" s="980"/>
      <c r="Y225" s="31"/>
      <c r="Z225" s="141"/>
      <c r="AA225" s="741"/>
      <c r="AB225" s="741"/>
      <c r="AC225" s="14"/>
      <c r="AD225" s="139" t="str">
        <f t="shared" si="75"/>
        <v/>
      </c>
      <c r="AE225" s="152" t="str">
        <f t="shared" si="76"/>
        <v/>
      </c>
    </row>
    <row r="226" spans="1:31" s="231" customFormat="1" ht="12.5" x14ac:dyDescent="0.25">
      <c r="A226" s="31">
        <v>710</v>
      </c>
      <c r="B226" s="13">
        <v>63</v>
      </c>
      <c r="C226" s="14" t="s">
        <v>11</v>
      </c>
      <c r="D226" s="13">
        <v>5</v>
      </c>
      <c r="E226" s="14" t="s">
        <v>210</v>
      </c>
      <c r="F226" s="14" t="s">
        <v>25</v>
      </c>
      <c r="G226" s="972" t="s">
        <v>204</v>
      </c>
      <c r="H226" s="101">
        <v>44575</v>
      </c>
      <c r="I226" s="814" t="s">
        <v>1560</v>
      </c>
      <c r="J226" s="998" t="s">
        <v>583</v>
      </c>
      <c r="K226" s="999" t="s">
        <v>55</v>
      </c>
      <c r="L226" s="999" t="s">
        <v>583</v>
      </c>
      <c r="M226" s="135">
        <v>44617</v>
      </c>
      <c r="N226" s="95"/>
      <c r="O226" s="814">
        <v>44834</v>
      </c>
      <c r="P226" s="509" t="s">
        <v>101</v>
      </c>
      <c r="Q226" s="14" t="s">
        <v>102</v>
      </c>
      <c r="R226" s="95" t="s">
        <v>103</v>
      </c>
      <c r="S226" s="18" t="s">
        <v>248</v>
      </c>
      <c r="T226" s="731" t="s">
        <v>1469</v>
      </c>
      <c r="U226" s="728" t="s">
        <v>1774</v>
      </c>
      <c r="V226" s="95"/>
      <c r="W226" s="21" t="s">
        <v>13</v>
      </c>
      <c r="X226" s="980" t="s">
        <v>242</v>
      </c>
      <c r="Y226" s="232" t="s">
        <v>21</v>
      </c>
      <c r="Z226" s="750" t="s">
        <v>53</v>
      </c>
      <c r="AA226" s="736" t="s">
        <v>716</v>
      </c>
      <c r="AB226" s="736" t="s">
        <v>207</v>
      </c>
      <c r="AC226" s="738" t="s">
        <v>28</v>
      </c>
      <c r="AD226" s="139" t="str">
        <f t="shared" si="75"/>
        <v>710_63_1380_5_171_01_ -</v>
      </c>
      <c r="AE226" s="152" t="str">
        <f t="shared" si="76"/>
        <v>710_63_1380_5_171_01  Grundriss EG, Anordnungsplan</v>
      </c>
    </row>
    <row r="227" spans="1:31" s="231" customFormat="1" ht="12.5" x14ac:dyDescent="0.25">
      <c r="A227" s="31">
        <v>710</v>
      </c>
      <c r="B227" s="13">
        <v>63</v>
      </c>
      <c r="C227" s="14" t="s">
        <v>11</v>
      </c>
      <c r="D227" s="13">
        <v>5</v>
      </c>
      <c r="E227" s="14" t="s">
        <v>210</v>
      </c>
      <c r="F227" s="140" t="s">
        <v>29</v>
      </c>
      <c r="G227" s="972" t="s">
        <v>204</v>
      </c>
      <c r="H227" s="101">
        <v>44575</v>
      </c>
      <c r="I227" s="814" t="s">
        <v>1560</v>
      </c>
      <c r="J227" s="998" t="s">
        <v>583</v>
      </c>
      <c r="K227" s="999" t="s">
        <v>55</v>
      </c>
      <c r="L227" s="999" t="s">
        <v>583</v>
      </c>
      <c r="M227" s="135">
        <v>44617</v>
      </c>
      <c r="N227" s="95"/>
      <c r="O227" s="814">
        <v>44834</v>
      </c>
      <c r="P227" s="509" t="s">
        <v>101</v>
      </c>
      <c r="Q227" s="14" t="s">
        <v>102</v>
      </c>
      <c r="R227" s="95" t="s">
        <v>103</v>
      </c>
      <c r="S227" s="18" t="s">
        <v>248</v>
      </c>
      <c r="T227" s="731" t="s">
        <v>1469</v>
      </c>
      <c r="U227" s="728" t="s">
        <v>1775</v>
      </c>
      <c r="V227" s="95"/>
      <c r="W227" s="21" t="s">
        <v>13</v>
      </c>
      <c r="X227" s="980" t="s">
        <v>242</v>
      </c>
      <c r="Y227" s="232" t="s">
        <v>21</v>
      </c>
      <c r="Z227" s="750" t="s">
        <v>53</v>
      </c>
      <c r="AA227" s="736" t="s">
        <v>716</v>
      </c>
      <c r="AB227" s="736" t="s">
        <v>207</v>
      </c>
      <c r="AC227" s="738" t="s">
        <v>28</v>
      </c>
      <c r="AD227" s="139" t="str">
        <f t="shared" si="75"/>
        <v>710_63_1380_5_171_02_ -</v>
      </c>
      <c r="AE227" s="152" t="str">
        <f t="shared" si="76"/>
        <v>710_63_1380_5_171_02  Grundriss OG, Anordnungsplan</v>
      </c>
    </row>
    <row r="228" spans="1:31" s="231" customFormat="1" ht="12.5" x14ac:dyDescent="0.25">
      <c r="A228" s="31">
        <v>710</v>
      </c>
      <c r="B228" s="13">
        <v>63</v>
      </c>
      <c r="C228" s="14" t="s">
        <v>11</v>
      </c>
      <c r="D228" s="13">
        <v>5</v>
      </c>
      <c r="E228" s="14" t="s">
        <v>210</v>
      </c>
      <c r="F228" s="140" t="s">
        <v>31</v>
      </c>
      <c r="G228" s="972" t="s">
        <v>204</v>
      </c>
      <c r="H228" s="101">
        <v>44575</v>
      </c>
      <c r="I228" s="814" t="s">
        <v>1560</v>
      </c>
      <c r="J228" s="998" t="s">
        <v>583</v>
      </c>
      <c r="K228" s="999" t="s">
        <v>55</v>
      </c>
      <c r="L228" s="999" t="s">
        <v>583</v>
      </c>
      <c r="M228" s="135">
        <v>44617</v>
      </c>
      <c r="N228" s="95"/>
      <c r="O228" s="814">
        <v>44834</v>
      </c>
      <c r="P228" s="509" t="s">
        <v>101</v>
      </c>
      <c r="Q228" s="14" t="s">
        <v>102</v>
      </c>
      <c r="R228" s="95" t="s">
        <v>103</v>
      </c>
      <c r="S228" s="18" t="s">
        <v>248</v>
      </c>
      <c r="T228" s="731" t="s">
        <v>1469</v>
      </c>
      <c r="U228" s="728" t="s">
        <v>1776</v>
      </c>
      <c r="V228" s="95"/>
      <c r="W228" s="21" t="s">
        <v>13</v>
      </c>
      <c r="X228" s="980" t="s">
        <v>242</v>
      </c>
      <c r="Y228" s="232" t="s">
        <v>21</v>
      </c>
      <c r="Z228" s="750" t="s">
        <v>53</v>
      </c>
      <c r="AA228" s="736" t="s">
        <v>716</v>
      </c>
      <c r="AB228" s="736" t="s">
        <v>207</v>
      </c>
      <c r="AC228" s="738" t="s">
        <v>28</v>
      </c>
      <c r="AD228" s="139" t="str">
        <f t="shared" si="75"/>
        <v>710_63_1380_5_171_03_ -</v>
      </c>
      <c r="AE228" s="152" t="str">
        <f t="shared" si="76"/>
        <v>710_63_1380_5_171_03  Schnitt A-A, Schnitt B-B, Anordnungsplan</v>
      </c>
    </row>
    <row r="229" spans="1:31" s="231" customFormat="1" ht="12.5" x14ac:dyDescent="0.25">
      <c r="A229" s="31">
        <v>710</v>
      </c>
      <c r="B229" s="13">
        <v>63</v>
      </c>
      <c r="C229" s="14" t="s">
        <v>11</v>
      </c>
      <c r="D229" s="13">
        <v>5</v>
      </c>
      <c r="E229" s="14" t="s">
        <v>210</v>
      </c>
      <c r="F229" s="140" t="s">
        <v>33</v>
      </c>
      <c r="G229" s="972" t="s">
        <v>204</v>
      </c>
      <c r="H229" s="101">
        <v>44575</v>
      </c>
      <c r="I229" s="814" t="s">
        <v>1560</v>
      </c>
      <c r="J229" s="998" t="s">
        <v>583</v>
      </c>
      <c r="K229" s="999" t="s">
        <v>55</v>
      </c>
      <c r="L229" s="999" t="s">
        <v>583</v>
      </c>
      <c r="M229" s="135">
        <v>44617</v>
      </c>
      <c r="N229" s="95"/>
      <c r="O229" s="814">
        <v>44834</v>
      </c>
      <c r="P229" s="509" t="s">
        <v>101</v>
      </c>
      <c r="Q229" s="14" t="s">
        <v>102</v>
      </c>
      <c r="R229" s="95" t="s">
        <v>103</v>
      </c>
      <c r="S229" s="18" t="s">
        <v>248</v>
      </c>
      <c r="T229" s="731" t="s">
        <v>1469</v>
      </c>
      <c r="U229" s="728" t="s">
        <v>1777</v>
      </c>
      <c r="V229" s="95"/>
      <c r="W229" s="21" t="s">
        <v>13</v>
      </c>
      <c r="X229" s="980" t="s">
        <v>242</v>
      </c>
      <c r="Y229" s="232" t="s">
        <v>21</v>
      </c>
      <c r="Z229" s="750" t="s">
        <v>53</v>
      </c>
      <c r="AA229" s="736" t="s">
        <v>716</v>
      </c>
      <c r="AB229" s="736" t="s">
        <v>207</v>
      </c>
      <c r="AC229" s="738" t="s">
        <v>28</v>
      </c>
      <c r="AD229" s="139" t="str">
        <f t="shared" si="75"/>
        <v>710_63_1380_5_171_04_ -</v>
      </c>
      <c r="AE229" s="152" t="str">
        <f t="shared" si="76"/>
        <v>710_63_1380_5_171_04  Schnitt D-D, Schnitt H-H, Anordnungsplan</v>
      </c>
    </row>
    <row r="230" spans="1:31" s="231" customFormat="1" ht="12.5" x14ac:dyDescent="0.25">
      <c r="A230" s="31"/>
      <c r="B230" s="13"/>
      <c r="C230" s="14"/>
      <c r="D230" s="13"/>
      <c r="E230" s="14"/>
      <c r="F230" s="140"/>
      <c r="G230" s="972"/>
      <c r="H230" s="509"/>
      <c r="I230" s="972"/>
      <c r="J230" s="998"/>
      <c r="K230" s="999"/>
      <c r="L230" s="999"/>
      <c r="M230" s="95"/>
      <c r="N230" s="95"/>
      <c r="O230" s="979"/>
      <c r="P230" s="509"/>
      <c r="Q230" s="14"/>
      <c r="R230" s="95"/>
      <c r="S230" s="731"/>
      <c r="T230" s="728"/>
      <c r="U230" s="728"/>
      <c r="V230" s="95"/>
      <c r="W230" s="21"/>
      <c r="X230" s="980"/>
      <c r="Y230" s="232"/>
      <c r="Z230" s="750"/>
      <c r="AA230" s="736"/>
      <c r="AB230" s="736"/>
      <c r="AC230" s="738"/>
      <c r="AD230" s="139"/>
      <c r="AE230" s="152"/>
    </row>
    <row r="231" spans="1:31" s="488" customFormat="1" ht="12.5" x14ac:dyDescent="0.25">
      <c r="A231" s="31">
        <v>710</v>
      </c>
      <c r="B231" s="13">
        <v>63</v>
      </c>
      <c r="C231" s="14" t="s">
        <v>11</v>
      </c>
      <c r="D231" s="13">
        <v>5</v>
      </c>
      <c r="E231" s="14" t="s">
        <v>96</v>
      </c>
      <c r="F231" s="14" t="s">
        <v>25</v>
      </c>
      <c r="G231" s="972" t="s">
        <v>204</v>
      </c>
      <c r="H231" s="101">
        <v>44575</v>
      </c>
      <c r="I231" s="901" t="s">
        <v>1557</v>
      </c>
      <c r="J231" s="998" t="s">
        <v>583</v>
      </c>
      <c r="K231" s="999" t="s">
        <v>55</v>
      </c>
      <c r="L231" s="999" t="s">
        <v>583</v>
      </c>
      <c r="M231" s="135">
        <v>44617</v>
      </c>
      <c r="N231" s="95"/>
      <c r="O231" s="979"/>
      <c r="P231" s="509" t="s">
        <v>101</v>
      </c>
      <c r="Q231" s="14" t="s">
        <v>102</v>
      </c>
      <c r="R231" s="95" t="s">
        <v>103</v>
      </c>
      <c r="S231" s="18" t="s">
        <v>248</v>
      </c>
      <c r="T231" s="731" t="s">
        <v>1213</v>
      </c>
      <c r="U231" s="728" t="s">
        <v>1470</v>
      </c>
      <c r="V231" s="95"/>
      <c r="W231" s="21" t="s">
        <v>13</v>
      </c>
      <c r="X231" s="980" t="s">
        <v>242</v>
      </c>
      <c r="Y231" s="232" t="s">
        <v>21</v>
      </c>
      <c r="Z231" s="750" t="s">
        <v>66</v>
      </c>
      <c r="AA231" s="736" t="s">
        <v>211</v>
      </c>
      <c r="AB231" s="736" t="s">
        <v>207</v>
      </c>
      <c r="AC231" s="738" t="s">
        <v>34</v>
      </c>
      <c r="AD231" s="139" t="str">
        <f>IF(A231="","",A231&amp;"_"&amp;B231&amp;"_"&amp;C231&amp;"_"&amp;D231&amp;"_"&amp;E231&amp;"_"&amp;F231&amp;"_"&amp;G231)</f>
        <v>710_63_1380_5_311_01_ -</v>
      </c>
      <c r="AE231" s="152" t="str">
        <f>IF(A231="","",A231&amp;"_"&amp;B231&amp;"_"&amp;C231&amp;"_"&amp;D231&amp;"_"&amp;E231&amp;"_"&amp;F231&amp;"  "&amp;U231)</f>
        <v>710_63_1380_5_311_01  Systemkonfigurator sekundärer Stationsbus</v>
      </c>
    </row>
    <row r="232" spans="1:31" s="231" customFormat="1" ht="12.5" x14ac:dyDescent="0.25">
      <c r="A232" s="31">
        <v>710</v>
      </c>
      <c r="B232" s="13">
        <v>63</v>
      </c>
      <c r="C232" s="14" t="s">
        <v>11</v>
      </c>
      <c r="D232" s="13">
        <v>5</v>
      </c>
      <c r="E232" s="14" t="s">
        <v>179</v>
      </c>
      <c r="F232" s="14" t="s">
        <v>25</v>
      </c>
      <c r="G232" s="972" t="s">
        <v>204</v>
      </c>
      <c r="H232" s="101">
        <v>44575</v>
      </c>
      <c r="I232" s="901" t="s">
        <v>1557</v>
      </c>
      <c r="J232" s="998" t="s">
        <v>583</v>
      </c>
      <c r="K232" s="999" t="s">
        <v>55</v>
      </c>
      <c r="L232" s="999" t="s">
        <v>583</v>
      </c>
      <c r="M232" s="135">
        <v>44617</v>
      </c>
      <c r="N232" s="95"/>
      <c r="O232" s="979"/>
      <c r="P232" s="509" t="s">
        <v>101</v>
      </c>
      <c r="Q232" s="14" t="s">
        <v>102</v>
      </c>
      <c r="R232" s="95" t="s">
        <v>103</v>
      </c>
      <c r="S232" s="18" t="s">
        <v>248</v>
      </c>
      <c r="T232" s="731" t="s">
        <v>1213</v>
      </c>
      <c r="U232" s="728" t="s">
        <v>206</v>
      </c>
      <c r="V232" s="95"/>
      <c r="W232" s="21" t="s">
        <v>13</v>
      </c>
      <c r="X232" s="980" t="s">
        <v>242</v>
      </c>
      <c r="Y232" s="232" t="s">
        <v>21</v>
      </c>
      <c r="Z232" s="750" t="s">
        <v>66</v>
      </c>
      <c r="AA232" s="736" t="s">
        <v>211</v>
      </c>
      <c r="AB232" s="736" t="s">
        <v>1476</v>
      </c>
      <c r="AC232" s="738" t="s">
        <v>67</v>
      </c>
      <c r="AD232" s="139" t="str">
        <f>IF(A232="","",A232&amp;"_"&amp;B232&amp;"_"&amp;C232&amp;"_"&amp;D232&amp;"_"&amp;E232&amp;"_"&amp;F232&amp;"_"&amp;G232)</f>
        <v>710_63_1380_5_312_01_ -</v>
      </c>
      <c r="AE232" s="152" t="str">
        <f>IF(A232="","",A232&amp;"_"&amp;B232&amp;"_"&amp;C232&amp;"_"&amp;D232&amp;"_"&amp;E232&amp;"_"&amp;F232&amp;"  "&amp;U232)</f>
        <v>710_63_1380_5_312_01  Schrankansicht</v>
      </c>
    </row>
    <row r="233" spans="1:31" s="231" customFormat="1" ht="12.5" x14ac:dyDescent="0.25">
      <c r="A233" s="31"/>
      <c r="B233" s="13"/>
      <c r="C233" s="14"/>
      <c r="D233" s="13"/>
      <c r="E233" s="14"/>
      <c r="F233" s="14"/>
      <c r="G233" s="972"/>
      <c r="H233" s="509"/>
      <c r="I233" s="972"/>
      <c r="J233" s="998"/>
      <c r="K233" s="999"/>
      <c r="L233" s="999"/>
      <c r="M233" s="95"/>
      <c r="N233" s="95"/>
      <c r="O233" s="979"/>
      <c r="P233" s="509"/>
      <c r="Q233" s="14"/>
      <c r="R233" s="95"/>
      <c r="S233" s="731"/>
      <c r="T233" s="728"/>
      <c r="U233" s="728"/>
      <c r="V233" s="95"/>
      <c r="W233" s="21"/>
      <c r="X233" s="980"/>
      <c r="Y233" s="232"/>
      <c r="Z233" s="750"/>
      <c r="AA233" s="736"/>
      <c r="AB233" s="736"/>
      <c r="AC233" s="738"/>
      <c r="AD233" s="139"/>
      <c r="AE233" s="152"/>
    </row>
    <row r="234" spans="1:31" s="806" customFormat="1" ht="12.5" hidden="1" x14ac:dyDescent="0.25">
      <c r="A234" s="790">
        <v>710</v>
      </c>
      <c r="B234" s="791">
        <v>63</v>
      </c>
      <c r="C234" s="792" t="s">
        <v>11</v>
      </c>
      <c r="D234" s="791">
        <v>5</v>
      </c>
      <c r="E234" s="792" t="s">
        <v>110</v>
      </c>
      <c r="F234" s="792" t="s">
        <v>25</v>
      </c>
      <c r="G234" s="1018" t="s">
        <v>204</v>
      </c>
      <c r="H234" s="859">
        <v>44575</v>
      </c>
      <c r="I234" s="937" t="s">
        <v>1556</v>
      </c>
      <c r="J234" s="1020" t="s">
        <v>583</v>
      </c>
      <c r="K234" s="1021" t="s">
        <v>55</v>
      </c>
      <c r="L234" s="1021" t="s">
        <v>583</v>
      </c>
      <c r="M234" s="859">
        <v>44617</v>
      </c>
      <c r="N234" s="800"/>
      <c r="O234" s="1024"/>
      <c r="P234" s="1019" t="s">
        <v>101</v>
      </c>
      <c r="Q234" s="792" t="s">
        <v>102</v>
      </c>
      <c r="R234" s="800" t="s">
        <v>103</v>
      </c>
      <c r="S234" s="122" t="s">
        <v>248</v>
      </c>
      <c r="T234" s="1028" t="s">
        <v>1779</v>
      </c>
      <c r="U234" s="1029" t="s">
        <v>1778</v>
      </c>
      <c r="V234" s="800"/>
      <c r="W234" s="886" t="s">
        <v>13</v>
      </c>
      <c r="X234" s="1079" t="s">
        <v>242</v>
      </c>
      <c r="Y234" s="1030" t="s">
        <v>21</v>
      </c>
      <c r="Z234" s="1075" t="s">
        <v>66</v>
      </c>
      <c r="AA234" s="1076" t="s">
        <v>1477</v>
      </c>
      <c r="AB234" s="1076" t="s">
        <v>1478</v>
      </c>
      <c r="AC234" s="1031" t="s">
        <v>67</v>
      </c>
      <c r="AD234" s="1027" t="str">
        <f>IF(A234="","",A234&amp;"_"&amp;B234&amp;"_"&amp;C234&amp;"_"&amp;D234&amp;"_"&amp;E234&amp;"_"&amp;F234&amp;"_"&amp;G234)</f>
        <v>710_63_1380_5_503_01_ -</v>
      </c>
      <c r="AE234" s="906" t="str">
        <f>IF(A234="","",A234&amp;"_"&amp;B234&amp;"_"&amp;C234&amp;"_"&amp;D234&amp;"_"&amp;E234&amp;"_"&amp;F234&amp;"  "&amp;U234)</f>
        <v>710_63_1380_5_503_01  6/0,4 kV-Transformator T95/T96 Aufbauplan 3D</v>
      </c>
    </row>
    <row r="235" spans="1:31" s="231" customFormat="1" ht="12.5" x14ac:dyDescent="0.25">
      <c r="A235" s="31">
        <v>710</v>
      </c>
      <c r="B235" s="13">
        <v>63</v>
      </c>
      <c r="C235" s="14" t="s">
        <v>11</v>
      </c>
      <c r="D235" s="13">
        <v>5</v>
      </c>
      <c r="E235" s="14" t="s">
        <v>110</v>
      </c>
      <c r="F235" s="14" t="s">
        <v>25</v>
      </c>
      <c r="G235" s="972" t="s">
        <v>19</v>
      </c>
      <c r="H235" s="101">
        <v>44831</v>
      </c>
      <c r="I235" s="901" t="s">
        <v>1557</v>
      </c>
      <c r="J235" s="998" t="s">
        <v>583</v>
      </c>
      <c r="K235" s="999" t="s">
        <v>55</v>
      </c>
      <c r="L235" s="999" t="s">
        <v>583</v>
      </c>
      <c r="M235" s="135">
        <v>44938</v>
      </c>
      <c r="N235" s="95"/>
      <c r="O235" s="979"/>
      <c r="P235" s="509" t="s">
        <v>101</v>
      </c>
      <c r="Q235" s="14" t="s">
        <v>102</v>
      </c>
      <c r="R235" s="95" t="s">
        <v>103</v>
      </c>
      <c r="S235" s="18" t="s">
        <v>248</v>
      </c>
      <c r="T235" s="731" t="s">
        <v>1779</v>
      </c>
      <c r="U235" s="728" t="s">
        <v>1778</v>
      </c>
      <c r="V235" s="95"/>
      <c r="W235" s="21" t="s">
        <v>13</v>
      </c>
      <c r="X235" s="980" t="s">
        <v>242</v>
      </c>
      <c r="Y235" s="232" t="s">
        <v>21</v>
      </c>
      <c r="Z235" s="750" t="s">
        <v>66</v>
      </c>
      <c r="AA235" s="736" t="s">
        <v>1477</v>
      </c>
      <c r="AB235" s="736" t="s">
        <v>1478</v>
      </c>
      <c r="AC235" s="738" t="s">
        <v>67</v>
      </c>
      <c r="AD235" s="139" t="str">
        <f>IF(A235="","",A235&amp;"_"&amp;B235&amp;"_"&amp;C235&amp;"_"&amp;D235&amp;"_"&amp;E235&amp;"_"&amp;F235&amp;"_"&amp;G235)</f>
        <v>710_63_1380_5_503_01_A</v>
      </c>
      <c r="AE235" s="152" t="str">
        <f>IF(A235="","",A235&amp;"_"&amp;B235&amp;"_"&amp;C235&amp;"_"&amp;D235&amp;"_"&amp;E235&amp;"_"&amp;F235&amp;"  "&amp;U235)</f>
        <v>710_63_1380_5_503_01  6/0,4 kV-Transformator T95/T96 Aufbauplan 3D</v>
      </c>
    </row>
    <row r="236" spans="1:31" s="231" customFormat="1" ht="12.5" x14ac:dyDescent="0.25">
      <c r="A236" s="31"/>
      <c r="B236" s="13"/>
      <c r="C236" s="14"/>
      <c r="D236" s="13"/>
      <c r="E236" s="14"/>
      <c r="F236" s="14"/>
      <c r="G236" s="972"/>
      <c r="H236" s="509"/>
      <c r="I236" s="972"/>
      <c r="J236" s="998"/>
      <c r="K236" s="999"/>
      <c r="L236" s="999"/>
      <c r="M236" s="95"/>
      <c r="N236" s="95"/>
      <c r="O236" s="979"/>
      <c r="P236" s="509"/>
      <c r="Q236" s="14"/>
      <c r="R236" s="95"/>
      <c r="S236" s="731"/>
      <c r="T236" s="728"/>
      <c r="U236" s="728"/>
      <c r="V236" s="95"/>
      <c r="W236" s="21"/>
      <c r="X236" s="980"/>
      <c r="Y236" s="232"/>
      <c r="Z236" s="750"/>
      <c r="AA236" s="736"/>
      <c r="AB236" s="736"/>
      <c r="AC236" s="738"/>
      <c r="AD236" s="139"/>
      <c r="AE236" s="152"/>
    </row>
    <row r="237" spans="1:31" s="231" customFormat="1" ht="12.5" x14ac:dyDescent="0.25">
      <c r="A237" s="31">
        <v>710</v>
      </c>
      <c r="B237" s="13">
        <v>63</v>
      </c>
      <c r="C237" s="14" t="s">
        <v>11</v>
      </c>
      <c r="D237" s="13">
        <v>5</v>
      </c>
      <c r="E237" s="14" t="s">
        <v>212</v>
      </c>
      <c r="F237" s="14" t="s">
        <v>25</v>
      </c>
      <c r="G237" s="972" t="s">
        <v>204</v>
      </c>
      <c r="H237" s="101">
        <v>44575</v>
      </c>
      <c r="I237" s="901" t="s">
        <v>1557</v>
      </c>
      <c r="J237" s="998" t="s">
        <v>583</v>
      </c>
      <c r="K237" s="999" t="s">
        <v>55</v>
      </c>
      <c r="L237" s="999" t="s">
        <v>583</v>
      </c>
      <c r="M237" s="135">
        <v>44617</v>
      </c>
      <c r="N237" s="95"/>
      <c r="O237" s="979"/>
      <c r="P237" s="509" t="s">
        <v>101</v>
      </c>
      <c r="Q237" s="14" t="s">
        <v>102</v>
      </c>
      <c r="R237" s="95" t="s">
        <v>103</v>
      </c>
      <c r="S237" s="18" t="s">
        <v>248</v>
      </c>
      <c r="T237" s="731" t="s">
        <v>1471</v>
      </c>
      <c r="U237" s="728" t="s">
        <v>213</v>
      </c>
      <c r="V237" s="95"/>
      <c r="W237" s="21" t="s">
        <v>13</v>
      </c>
      <c r="X237" s="980" t="s">
        <v>242</v>
      </c>
      <c r="Y237" s="232" t="s">
        <v>21</v>
      </c>
      <c r="Z237" s="750" t="s">
        <v>66</v>
      </c>
      <c r="AA237" s="736" t="s">
        <v>214</v>
      </c>
      <c r="AB237" s="736" t="s">
        <v>1476</v>
      </c>
      <c r="AC237" s="738" t="s">
        <v>80</v>
      </c>
      <c r="AD237" s="139" t="str">
        <f>IF(A237="","",A237&amp;"_"&amp;B237&amp;"_"&amp;C237&amp;"_"&amp;D237&amp;"_"&amp;E237&amp;"_"&amp;F237&amp;"_"&amp;G237)</f>
        <v>710_63_1380_5_511_01_ -</v>
      </c>
      <c r="AE237" s="152" t="str">
        <f>IF(A237="","",A237&amp;"_"&amp;B237&amp;"_"&amp;C237&amp;"_"&amp;D237&amp;"_"&amp;E237&amp;"_"&amp;F237&amp;"  "&amp;U237)</f>
        <v>710_63_1380_5_511_01  Übersichtsschaltplan</v>
      </c>
    </row>
    <row r="238" spans="1:31" s="231" customFormat="1" ht="12.5" x14ac:dyDescent="0.25">
      <c r="A238" s="31">
        <v>710</v>
      </c>
      <c r="B238" s="13">
        <v>63</v>
      </c>
      <c r="C238" s="14" t="s">
        <v>11</v>
      </c>
      <c r="D238" s="13">
        <v>5</v>
      </c>
      <c r="E238" s="14" t="s">
        <v>215</v>
      </c>
      <c r="F238" s="14" t="s">
        <v>25</v>
      </c>
      <c r="G238" s="972" t="s">
        <v>204</v>
      </c>
      <c r="H238" s="101">
        <v>44575</v>
      </c>
      <c r="I238" s="901" t="s">
        <v>1557</v>
      </c>
      <c r="J238" s="998" t="s">
        <v>583</v>
      </c>
      <c r="K238" s="999" t="s">
        <v>55</v>
      </c>
      <c r="L238" s="999" t="s">
        <v>583</v>
      </c>
      <c r="M238" s="135">
        <v>44617</v>
      </c>
      <c r="N238" s="95"/>
      <c r="O238" s="979"/>
      <c r="P238" s="509" t="s">
        <v>101</v>
      </c>
      <c r="Q238" s="14" t="s">
        <v>102</v>
      </c>
      <c r="R238" s="95" t="s">
        <v>103</v>
      </c>
      <c r="S238" s="18" t="s">
        <v>248</v>
      </c>
      <c r="T238" s="731" t="s">
        <v>1471</v>
      </c>
      <c r="U238" s="728" t="s">
        <v>206</v>
      </c>
      <c r="V238" s="95"/>
      <c r="W238" s="21" t="s">
        <v>13</v>
      </c>
      <c r="X238" s="980" t="s">
        <v>242</v>
      </c>
      <c r="Y238" s="232" t="s">
        <v>21</v>
      </c>
      <c r="Z238" s="750" t="s">
        <v>68</v>
      </c>
      <c r="AA238" s="736" t="s">
        <v>214</v>
      </c>
      <c r="AB238" s="736" t="s">
        <v>1476</v>
      </c>
      <c r="AC238" s="738" t="s">
        <v>81</v>
      </c>
      <c r="AD238" s="139" t="str">
        <f>IF(A238="","",A238&amp;"_"&amp;B238&amp;"_"&amp;C238&amp;"_"&amp;D238&amp;"_"&amp;E238&amp;"_"&amp;F238&amp;"_"&amp;G238)</f>
        <v>710_63_1380_5_512_01_ -</v>
      </c>
      <c r="AE238" s="152" t="str">
        <f>IF(A238="","",A238&amp;"_"&amp;B238&amp;"_"&amp;C238&amp;"_"&amp;D238&amp;"_"&amp;E238&amp;"_"&amp;F238&amp;"  "&amp;U238)</f>
        <v>710_63_1380_5_512_01  Schrankansicht</v>
      </c>
    </row>
    <row r="239" spans="1:31" s="231" customFormat="1" ht="12.5" x14ac:dyDescent="0.25">
      <c r="A239" s="31">
        <v>710</v>
      </c>
      <c r="B239" s="13">
        <v>63</v>
      </c>
      <c r="C239" s="14" t="s">
        <v>11</v>
      </c>
      <c r="D239" s="13">
        <v>5</v>
      </c>
      <c r="E239" s="14" t="s">
        <v>717</v>
      </c>
      <c r="F239" s="14" t="s">
        <v>25</v>
      </c>
      <c r="G239" s="972" t="s">
        <v>204</v>
      </c>
      <c r="H239" s="101">
        <v>44575</v>
      </c>
      <c r="I239" s="901" t="s">
        <v>1557</v>
      </c>
      <c r="J239" s="998" t="s">
        <v>583</v>
      </c>
      <c r="K239" s="999" t="s">
        <v>55</v>
      </c>
      <c r="L239" s="999" t="s">
        <v>583</v>
      </c>
      <c r="M239" s="135">
        <v>44617</v>
      </c>
      <c r="N239" s="95"/>
      <c r="O239" s="979"/>
      <c r="P239" s="509" t="s">
        <v>101</v>
      </c>
      <c r="Q239" s="14" t="s">
        <v>102</v>
      </c>
      <c r="R239" s="95" t="s">
        <v>103</v>
      </c>
      <c r="S239" s="18" t="s">
        <v>248</v>
      </c>
      <c r="T239" s="731" t="s">
        <v>1471</v>
      </c>
      <c r="U239" s="728" t="s">
        <v>233</v>
      </c>
      <c r="V239" s="95"/>
      <c r="W239" s="21" t="s">
        <v>13</v>
      </c>
      <c r="X239" s="980" t="s">
        <v>242</v>
      </c>
      <c r="Y239" s="232" t="s">
        <v>21</v>
      </c>
      <c r="Z239" s="750" t="s">
        <v>66</v>
      </c>
      <c r="AA239" s="736" t="s">
        <v>214</v>
      </c>
      <c r="AB239" s="736" t="s">
        <v>1476</v>
      </c>
      <c r="AC239" s="738" t="s">
        <v>81</v>
      </c>
      <c r="AD239" s="139" t="str">
        <f>IF(A239="","",A239&amp;"_"&amp;B239&amp;"_"&amp;C239&amp;"_"&amp;D239&amp;"_"&amp;E239&amp;"_"&amp;F239&amp;"_"&amp;G239)</f>
        <v>710_63_1380_5_513_01_ -</v>
      </c>
      <c r="AE239" s="152" t="str">
        <f>IF(A239="","",A239&amp;"_"&amp;B239&amp;"_"&amp;C239&amp;"_"&amp;D239&amp;"_"&amp;E239&amp;"_"&amp;F239&amp;"  "&amp;U239)</f>
        <v>710_63_1380_5_513_01  Konfigurator</v>
      </c>
    </row>
    <row r="240" spans="1:31" s="231" customFormat="1" ht="12.5" x14ac:dyDescent="0.25">
      <c r="A240" s="31"/>
      <c r="B240" s="13"/>
      <c r="C240" s="14"/>
      <c r="D240" s="13"/>
      <c r="E240" s="14"/>
      <c r="F240" s="14"/>
      <c r="G240" s="972"/>
      <c r="H240" s="509"/>
      <c r="I240" s="972"/>
      <c r="J240" s="998"/>
      <c r="K240" s="999"/>
      <c r="L240" s="999"/>
      <c r="M240" s="95"/>
      <c r="N240" s="95"/>
      <c r="O240" s="979"/>
      <c r="P240" s="509"/>
      <c r="Q240" s="14"/>
      <c r="R240" s="95"/>
      <c r="S240" s="18" t="s">
        <v>248</v>
      </c>
      <c r="T240" s="728"/>
      <c r="U240" s="728"/>
      <c r="V240" s="95"/>
      <c r="W240" s="21"/>
      <c r="X240" s="980"/>
      <c r="Y240" s="232"/>
      <c r="Z240" s="750"/>
      <c r="AA240" s="736"/>
      <c r="AB240" s="736"/>
      <c r="AC240" s="738"/>
      <c r="AD240" s="139"/>
      <c r="AE240" s="152"/>
    </row>
    <row r="241" spans="1:31" s="231" customFormat="1" ht="12.5" x14ac:dyDescent="0.25">
      <c r="A241" s="31">
        <v>710</v>
      </c>
      <c r="B241" s="13">
        <v>63</v>
      </c>
      <c r="C241" s="14" t="s">
        <v>11</v>
      </c>
      <c r="D241" s="13">
        <v>5</v>
      </c>
      <c r="E241" s="14" t="s">
        <v>718</v>
      </c>
      <c r="F241" s="14" t="s">
        <v>25</v>
      </c>
      <c r="G241" s="972" t="s">
        <v>204</v>
      </c>
      <c r="H241" s="101">
        <v>44575</v>
      </c>
      <c r="I241" s="901" t="s">
        <v>1557</v>
      </c>
      <c r="J241" s="998" t="s">
        <v>583</v>
      </c>
      <c r="K241" s="999" t="s">
        <v>55</v>
      </c>
      <c r="L241" s="999" t="s">
        <v>583</v>
      </c>
      <c r="M241" s="135">
        <v>44617</v>
      </c>
      <c r="N241" s="95"/>
      <c r="O241" s="979"/>
      <c r="P241" s="509" t="s">
        <v>101</v>
      </c>
      <c r="Q241" s="14" t="s">
        <v>102</v>
      </c>
      <c r="R241" s="95" t="s">
        <v>103</v>
      </c>
      <c r="S241" s="18" t="s">
        <v>248</v>
      </c>
      <c r="T241" s="731" t="s">
        <v>1472</v>
      </c>
      <c r="U241" s="728" t="s">
        <v>213</v>
      </c>
      <c r="V241" s="95"/>
      <c r="W241" s="21" t="s">
        <v>13</v>
      </c>
      <c r="X241" s="980" t="s">
        <v>242</v>
      </c>
      <c r="Y241" s="232" t="s">
        <v>21</v>
      </c>
      <c r="Z241" s="750" t="s">
        <v>66</v>
      </c>
      <c r="AA241" s="736" t="s">
        <v>1479</v>
      </c>
      <c r="AB241" s="736" t="s">
        <v>1476</v>
      </c>
      <c r="AC241" s="737" t="s">
        <v>573</v>
      </c>
      <c r="AD241" s="139" t="str">
        <f>IF(A241="","",A241&amp;"_"&amp;B241&amp;"_"&amp;C241&amp;"_"&amp;D241&amp;"_"&amp;E241&amp;"_"&amp;F241&amp;"_"&amp;G241)</f>
        <v>710_63_1380_5_521_01_ -</v>
      </c>
      <c r="AE241" s="152" t="str">
        <f>IF(A241="","",A241&amp;"_"&amp;B241&amp;"_"&amp;C241&amp;"_"&amp;D241&amp;"_"&amp;E241&amp;"_"&amp;F241&amp;"  "&amp;U241)</f>
        <v>710_63_1380_5_521_01  Übersichtsschaltplan</v>
      </c>
    </row>
    <row r="242" spans="1:31" s="231" customFormat="1" ht="12.5" x14ac:dyDescent="0.25">
      <c r="A242" s="31">
        <v>710</v>
      </c>
      <c r="B242" s="13">
        <v>63</v>
      </c>
      <c r="C242" s="14" t="s">
        <v>11</v>
      </c>
      <c r="D242" s="13">
        <v>5</v>
      </c>
      <c r="E242" s="14" t="s">
        <v>718</v>
      </c>
      <c r="F242" s="14" t="s">
        <v>29</v>
      </c>
      <c r="G242" s="972" t="s">
        <v>204</v>
      </c>
      <c r="H242" s="101">
        <v>44575</v>
      </c>
      <c r="I242" s="901" t="s">
        <v>1557</v>
      </c>
      <c r="J242" s="998" t="s">
        <v>583</v>
      </c>
      <c r="K242" s="999" t="s">
        <v>55</v>
      </c>
      <c r="L242" s="999" t="s">
        <v>583</v>
      </c>
      <c r="M242" s="135">
        <v>44617</v>
      </c>
      <c r="N242" s="95"/>
      <c r="O242" s="979"/>
      <c r="P242" s="509" t="s">
        <v>101</v>
      </c>
      <c r="Q242" s="14" t="s">
        <v>102</v>
      </c>
      <c r="R242" s="95" t="s">
        <v>103</v>
      </c>
      <c r="S242" s="18" t="s">
        <v>248</v>
      </c>
      <c r="T242" s="731" t="s">
        <v>1472</v>
      </c>
      <c r="U242" s="728" t="s">
        <v>213</v>
      </c>
      <c r="V242" s="95"/>
      <c r="W242" s="21" t="s">
        <v>13</v>
      </c>
      <c r="X242" s="980" t="s">
        <v>242</v>
      </c>
      <c r="Y242" s="232" t="s">
        <v>21</v>
      </c>
      <c r="Z242" s="750" t="s">
        <v>66</v>
      </c>
      <c r="AA242" s="736" t="s">
        <v>1479</v>
      </c>
      <c r="AB242" s="736" t="s">
        <v>1476</v>
      </c>
      <c r="AC242" s="737" t="s">
        <v>81</v>
      </c>
      <c r="AD242" s="139" t="str">
        <f>IF(A242="","",A242&amp;"_"&amp;B242&amp;"_"&amp;C242&amp;"_"&amp;D242&amp;"_"&amp;E242&amp;"_"&amp;F242&amp;"_"&amp;G242)</f>
        <v>710_63_1380_5_521_02_ -</v>
      </c>
      <c r="AE242" s="152" t="str">
        <f>IF(A242="","",A242&amp;"_"&amp;B242&amp;"_"&amp;C242&amp;"_"&amp;D242&amp;"_"&amp;E242&amp;"_"&amp;F242&amp;"  "&amp;U242)</f>
        <v>710_63_1380_5_521_02  Übersichtsschaltplan</v>
      </c>
    </row>
    <row r="243" spans="1:31" s="231" customFormat="1" ht="12.5" x14ac:dyDescent="0.25">
      <c r="A243" s="31">
        <v>710</v>
      </c>
      <c r="B243" s="13">
        <v>63</v>
      </c>
      <c r="C243" s="14" t="s">
        <v>11</v>
      </c>
      <c r="D243" s="13">
        <v>5</v>
      </c>
      <c r="E243" s="14" t="s">
        <v>1214</v>
      </c>
      <c r="F243" s="14" t="s">
        <v>25</v>
      </c>
      <c r="G243" s="972" t="s">
        <v>204</v>
      </c>
      <c r="H243" s="101">
        <v>44575</v>
      </c>
      <c r="I243" s="901" t="s">
        <v>1557</v>
      </c>
      <c r="J243" s="998" t="s">
        <v>583</v>
      </c>
      <c r="K243" s="999" t="s">
        <v>55</v>
      </c>
      <c r="L243" s="999" t="s">
        <v>583</v>
      </c>
      <c r="M243" s="135">
        <v>44617</v>
      </c>
      <c r="N243" s="95"/>
      <c r="O243" s="979"/>
      <c r="P243" s="509" t="s">
        <v>101</v>
      </c>
      <c r="Q243" s="14" t="s">
        <v>102</v>
      </c>
      <c r="R243" s="95" t="s">
        <v>103</v>
      </c>
      <c r="S243" s="18" t="s">
        <v>248</v>
      </c>
      <c r="T243" s="731" t="s">
        <v>1215</v>
      </c>
      <c r="U243" s="728" t="s">
        <v>206</v>
      </c>
      <c r="V243" s="95"/>
      <c r="W243" s="21" t="s">
        <v>13</v>
      </c>
      <c r="X243" s="980" t="s">
        <v>242</v>
      </c>
      <c r="Y243" s="232" t="s">
        <v>21</v>
      </c>
      <c r="Z243" s="750" t="s">
        <v>66</v>
      </c>
      <c r="AA243" s="736" t="s">
        <v>1221</v>
      </c>
      <c r="AB243" s="736" t="s">
        <v>1476</v>
      </c>
      <c r="AC243" s="737" t="s">
        <v>67</v>
      </c>
      <c r="AD243" s="139" t="str">
        <f>IF(A243="","",A243&amp;"_"&amp;B243&amp;"_"&amp;C243&amp;"_"&amp;D243&amp;"_"&amp;E243&amp;"_"&amp;F243&amp;"_"&amp;G243)</f>
        <v>710_63_1380_5_522_01_ -</v>
      </c>
      <c r="AE243" s="152" t="str">
        <f>IF(A243="","",A243&amp;"_"&amp;B243&amp;"_"&amp;C243&amp;"_"&amp;D243&amp;"_"&amp;E243&amp;"_"&amp;F243&amp;"  "&amp;U243)</f>
        <v>710_63_1380_5_522_01  Schrankansicht</v>
      </c>
    </row>
    <row r="244" spans="1:31" s="231" customFormat="1" ht="12.5" x14ac:dyDescent="0.25">
      <c r="A244" s="31"/>
      <c r="B244" s="13"/>
      <c r="C244" s="14"/>
      <c r="D244" s="13"/>
      <c r="E244" s="14"/>
      <c r="F244" s="14"/>
      <c r="G244" s="972"/>
      <c r="H244" s="509"/>
      <c r="I244" s="972"/>
      <c r="J244" s="998"/>
      <c r="K244" s="999"/>
      <c r="L244" s="999"/>
      <c r="M244" s="95"/>
      <c r="N244" s="95"/>
      <c r="O244" s="979"/>
      <c r="P244" s="509"/>
      <c r="Q244" s="14"/>
      <c r="R244" s="95"/>
      <c r="S244" s="18"/>
      <c r="T244" s="731"/>
      <c r="U244" s="728"/>
      <c r="V244" s="95"/>
      <c r="W244" s="21"/>
      <c r="X244" s="980"/>
      <c r="Y244" s="232"/>
      <c r="Z244" s="750"/>
      <c r="AA244" s="736"/>
      <c r="AB244" s="736"/>
      <c r="AC244" s="737"/>
      <c r="AD244" s="139"/>
      <c r="AE244" s="152"/>
    </row>
    <row r="245" spans="1:31" s="231" customFormat="1" ht="12.5" x14ac:dyDescent="0.25">
      <c r="A245" s="31">
        <v>710</v>
      </c>
      <c r="B245" s="13">
        <v>63</v>
      </c>
      <c r="C245" s="14" t="s">
        <v>11</v>
      </c>
      <c r="D245" s="13">
        <v>5</v>
      </c>
      <c r="E245" s="14" t="s">
        <v>719</v>
      </c>
      <c r="F245" s="14" t="s">
        <v>25</v>
      </c>
      <c r="G245" s="972" t="s">
        <v>204</v>
      </c>
      <c r="H245" s="101">
        <v>44575</v>
      </c>
      <c r="I245" s="901" t="s">
        <v>1557</v>
      </c>
      <c r="J245" s="998" t="s">
        <v>583</v>
      </c>
      <c r="K245" s="999" t="s">
        <v>55</v>
      </c>
      <c r="L245" s="999" t="s">
        <v>583</v>
      </c>
      <c r="M245" s="135">
        <v>44617</v>
      </c>
      <c r="N245" s="95"/>
      <c r="O245" s="979"/>
      <c r="P245" s="509" t="s">
        <v>101</v>
      </c>
      <c r="Q245" s="14" t="s">
        <v>102</v>
      </c>
      <c r="R245" s="95" t="s">
        <v>103</v>
      </c>
      <c r="S245" s="18" t="s">
        <v>248</v>
      </c>
      <c r="T245" s="731" t="s">
        <v>1218</v>
      </c>
      <c r="U245" s="728" t="s">
        <v>213</v>
      </c>
      <c r="V245" s="95"/>
      <c r="W245" s="21" t="s">
        <v>13</v>
      </c>
      <c r="X245" s="980" t="s">
        <v>242</v>
      </c>
      <c r="Y245" s="232" t="s">
        <v>21</v>
      </c>
      <c r="Z245" s="750" t="s">
        <v>66</v>
      </c>
      <c r="AA245" s="736" t="s">
        <v>1222</v>
      </c>
      <c r="AB245" s="736" t="s">
        <v>1476</v>
      </c>
      <c r="AC245" s="737" t="s">
        <v>91</v>
      </c>
      <c r="AD245" s="139" t="str">
        <f t="shared" ref="AD245:AD252" si="81">IF(A245="","",A245&amp;"_"&amp;B245&amp;"_"&amp;C245&amp;"_"&amp;D245&amp;"_"&amp;E245&amp;"_"&amp;F245&amp;"_"&amp;G245)</f>
        <v>710_63_1380_5_531_01_ -</v>
      </c>
      <c r="AE245" s="152" t="str">
        <f t="shared" ref="AE245:AE283" si="82">IF(A245="","",A245&amp;"_"&amp;B245&amp;"_"&amp;C245&amp;"_"&amp;D245&amp;"_"&amp;E245&amp;"_"&amp;F245&amp;"  "&amp;U245)</f>
        <v>710_63_1380_5_531_01  Übersichtsschaltplan</v>
      </c>
    </row>
    <row r="246" spans="1:31" s="231" customFormat="1" ht="12.5" x14ac:dyDescent="0.25">
      <c r="A246" s="31">
        <v>710</v>
      </c>
      <c r="B246" s="13">
        <v>63</v>
      </c>
      <c r="C246" s="14" t="s">
        <v>11</v>
      </c>
      <c r="D246" s="13">
        <v>5</v>
      </c>
      <c r="E246" s="14" t="s">
        <v>719</v>
      </c>
      <c r="F246" s="14" t="s">
        <v>29</v>
      </c>
      <c r="G246" s="972" t="s">
        <v>204</v>
      </c>
      <c r="H246" s="101">
        <v>44575</v>
      </c>
      <c r="I246" s="901" t="s">
        <v>1557</v>
      </c>
      <c r="J246" s="998" t="s">
        <v>583</v>
      </c>
      <c r="K246" s="999" t="s">
        <v>55</v>
      </c>
      <c r="L246" s="999" t="s">
        <v>583</v>
      </c>
      <c r="M246" s="135">
        <v>44617</v>
      </c>
      <c r="N246" s="95"/>
      <c r="O246" s="979"/>
      <c r="P246" s="509" t="s">
        <v>101</v>
      </c>
      <c r="Q246" s="14" t="s">
        <v>102</v>
      </c>
      <c r="R246" s="95" t="s">
        <v>103</v>
      </c>
      <c r="S246" s="18" t="s">
        <v>248</v>
      </c>
      <c r="T246" s="731" t="s">
        <v>1218</v>
      </c>
      <c r="U246" s="728" t="s">
        <v>206</v>
      </c>
      <c r="V246" s="95"/>
      <c r="W246" s="21" t="s">
        <v>13</v>
      </c>
      <c r="X246" s="980" t="s">
        <v>242</v>
      </c>
      <c r="Y246" s="232" t="s">
        <v>21</v>
      </c>
      <c r="Z246" s="750" t="s">
        <v>66</v>
      </c>
      <c r="AA246" s="736" t="s">
        <v>1222</v>
      </c>
      <c r="AB246" s="736" t="s">
        <v>1476</v>
      </c>
      <c r="AC246" s="737"/>
      <c r="AD246" s="139" t="str">
        <f t="shared" si="81"/>
        <v>710_63_1380_5_531_02_ -</v>
      </c>
      <c r="AE246" s="152" t="str">
        <f t="shared" si="82"/>
        <v>710_63_1380_5_531_02  Schrankansicht</v>
      </c>
    </row>
    <row r="247" spans="1:31" s="231" customFormat="1" ht="12.5" x14ac:dyDescent="0.25">
      <c r="A247" s="31">
        <v>710</v>
      </c>
      <c r="B247" s="13">
        <v>63</v>
      </c>
      <c r="C247" s="14" t="s">
        <v>11</v>
      </c>
      <c r="D247" s="13">
        <v>5</v>
      </c>
      <c r="E247" s="14" t="s">
        <v>1216</v>
      </c>
      <c r="F247" s="14" t="s">
        <v>25</v>
      </c>
      <c r="G247" s="972" t="s">
        <v>204</v>
      </c>
      <c r="H247" s="101">
        <v>44575</v>
      </c>
      <c r="I247" s="901" t="s">
        <v>1557</v>
      </c>
      <c r="J247" s="998" t="s">
        <v>583</v>
      </c>
      <c r="K247" s="999" t="s">
        <v>55</v>
      </c>
      <c r="L247" s="999" t="s">
        <v>583</v>
      </c>
      <c r="M247" s="135">
        <v>44617</v>
      </c>
      <c r="N247" s="95"/>
      <c r="O247" s="979"/>
      <c r="P247" s="509" t="s">
        <v>101</v>
      </c>
      <c r="Q247" s="14" t="s">
        <v>102</v>
      </c>
      <c r="R247" s="95" t="s">
        <v>103</v>
      </c>
      <c r="S247" s="18" t="s">
        <v>248</v>
      </c>
      <c r="T247" s="731" t="s">
        <v>1219</v>
      </c>
      <c r="U247" s="728" t="s">
        <v>213</v>
      </c>
      <c r="V247" s="95"/>
      <c r="W247" s="21" t="s">
        <v>13</v>
      </c>
      <c r="X247" s="980" t="s">
        <v>242</v>
      </c>
      <c r="Y247" s="232" t="s">
        <v>21</v>
      </c>
      <c r="Z247" s="750" t="s">
        <v>66</v>
      </c>
      <c r="AA247" s="736" t="s">
        <v>1223</v>
      </c>
      <c r="AB247" s="736" t="s">
        <v>1476</v>
      </c>
      <c r="AC247" s="737" t="s">
        <v>81</v>
      </c>
      <c r="AD247" s="139" t="str">
        <f t="shared" si="81"/>
        <v>710_63_1380_5_532_01_ -</v>
      </c>
      <c r="AE247" s="152" t="str">
        <f t="shared" si="82"/>
        <v>710_63_1380_5_532_01  Übersichtsschaltplan</v>
      </c>
    </row>
    <row r="248" spans="1:31" s="231" customFormat="1" ht="12.5" x14ac:dyDescent="0.25">
      <c r="A248" s="31">
        <v>710</v>
      </c>
      <c r="B248" s="13">
        <v>63</v>
      </c>
      <c r="C248" s="14" t="s">
        <v>11</v>
      </c>
      <c r="D248" s="13">
        <v>5</v>
      </c>
      <c r="E248" s="14" t="s">
        <v>1216</v>
      </c>
      <c r="F248" s="14" t="s">
        <v>29</v>
      </c>
      <c r="G248" s="972" t="s">
        <v>204</v>
      </c>
      <c r="H248" s="101">
        <v>44575</v>
      </c>
      <c r="I248" s="901" t="s">
        <v>1557</v>
      </c>
      <c r="J248" s="998" t="s">
        <v>583</v>
      </c>
      <c r="K248" s="999" t="s">
        <v>55</v>
      </c>
      <c r="L248" s="999" t="s">
        <v>583</v>
      </c>
      <c r="M248" s="135">
        <v>44617</v>
      </c>
      <c r="N248" s="95"/>
      <c r="O248" s="979"/>
      <c r="P248" s="509" t="s">
        <v>101</v>
      </c>
      <c r="Q248" s="14" t="s">
        <v>102</v>
      </c>
      <c r="R248" s="95" t="s">
        <v>103</v>
      </c>
      <c r="S248" s="18" t="s">
        <v>248</v>
      </c>
      <c r="T248" s="731" t="s">
        <v>1219</v>
      </c>
      <c r="U248" s="728" t="s">
        <v>206</v>
      </c>
      <c r="V248" s="95"/>
      <c r="W248" s="21" t="s">
        <v>13</v>
      </c>
      <c r="X248" s="980" t="s">
        <v>242</v>
      </c>
      <c r="Y248" s="232" t="s">
        <v>21</v>
      </c>
      <c r="Z248" s="750" t="s">
        <v>66</v>
      </c>
      <c r="AA248" s="736" t="s">
        <v>1223</v>
      </c>
      <c r="AB248" s="736" t="s">
        <v>1476</v>
      </c>
      <c r="AC248" s="737"/>
      <c r="AD248" s="139" t="str">
        <f t="shared" si="81"/>
        <v>710_63_1380_5_532_02_ -</v>
      </c>
      <c r="AE248" s="152" t="str">
        <f t="shared" si="82"/>
        <v>710_63_1380_5_532_02  Schrankansicht</v>
      </c>
    </row>
    <row r="249" spans="1:31" s="231" customFormat="1" ht="12.5" x14ac:dyDescent="0.25">
      <c r="A249" s="31">
        <v>710</v>
      </c>
      <c r="B249" s="13">
        <v>63</v>
      </c>
      <c r="C249" s="14" t="s">
        <v>11</v>
      </c>
      <c r="D249" s="13">
        <v>5</v>
      </c>
      <c r="E249" s="14" t="s">
        <v>1217</v>
      </c>
      <c r="F249" s="14" t="s">
        <v>25</v>
      </c>
      <c r="G249" s="972" t="s">
        <v>204</v>
      </c>
      <c r="H249" s="101">
        <v>44575</v>
      </c>
      <c r="I249" s="901" t="s">
        <v>1557</v>
      </c>
      <c r="J249" s="998" t="s">
        <v>583</v>
      </c>
      <c r="K249" s="999" t="s">
        <v>55</v>
      </c>
      <c r="L249" s="999" t="s">
        <v>583</v>
      </c>
      <c r="M249" s="135">
        <v>44617</v>
      </c>
      <c r="N249" s="95"/>
      <c r="O249" s="979"/>
      <c r="P249" s="509" t="s">
        <v>101</v>
      </c>
      <c r="Q249" s="14" t="s">
        <v>102</v>
      </c>
      <c r="R249" s="95" t="s">
        <v>103</v>
      </c>
      <c r="S249" s="18" t="s">
        <v>248</v>
      </c>
      <c r="T249" s="731" t="s">
        <v>1473</v>
      </c>
      <c r="U249" s="728" t="s">
        <v>1220</v>
      </c>
      <c r="V249" s="95"/>
      <c r="W249" s="21" t="s">
        <v>13</v>
      </c>
      <c r="X249" s="980" t="s">
        <v>242</v>
      </c>
      <c r="Y249" s="232" t="s">
        <v>21</v>
      </c>
      <c r="Z249" s="750" t="s">
        <v>66</v>
      </c>
      <c r="AA249" s="736" t="s">
        <v>1224</v>
      </c>
      <c r="AB249" s="736" t="s">
        <v>207</v>
      </c>
      <c r="AC249" s="737" t="s">
        <v>79</v>
      </c>
      <c r="AD249" s="139" t="str">
        <f t="shared" si="81"/>
        <v>710_63_1380_5_533_01_ -</v>
      </c>
      <c r="AE249" s="152" t="str">
        <f t="shared" si="82"/>
        <v>710_63_1380_5_533_01  Bus-Strangschema</v>
      </c>
    </row>
    <row r="250" spans="1:31" s="231" customFormat="1" ht="12.5" x14ac:dyDescent="0.25">
      <c r="A250" s="31">
        <v>710</v>
      </c>
      <c r="B250" s="13">
        <v>63</v>
      </c>
      <c r="C250" s="14" t="s">
        <v>11</v>
      </c>
      <c r="D250" s="13">
        <v>5</v>
      </c>
      <c r="E250" s="14" t="s">
        <v>1254</v>
      </c>
      <c r="F250" s="14" t="s">
        <v>25</v>
      </c>
      <c r="G250" s="972" t="s">
        <v>204</v>
      </c>
      <c r="H250" s="101">
        <v>44575</v>
      </c>
      <c r="I250" s="901" t="s">
        <v>1557</v>
      </c>
      <c r="J250" s="998" t="s">
        <v>583</v>
      </c>
      <c r="K250" s="999" t="s">
        <v>55</v>
      </c>
      <c r="L250" s="999" t="s">
        <v>583</v>
      </c>
      <c r="M250" s="135">
        <v>44617</v>
      </c>
      <c r="N250" s="95"/>
      <c r="O250" s="979"/>
      <c r="P250" s="509" t="s">
        <v>101</v>
      </c>
      <c r="Q250" s="14" t="s">
        <v>102</v>
      </c>
      <c r="R250" s="95" t="s">
        <v>103</v>
      </c>
      <c r="S250" s="18" t="s">
        <v>248</v>
      </c>
      <c r="T250" s="731" t="s">
        <v>1780</v>
      </c>
      <c r="U250" s="728" t="s">
        <v>213</v>
      </c>
      <c r="V250" s="95"/>
      <c r="W250" s="21" t="s">
        <v>13</v>
      </c>
      <c r="X250" s="980" t="s">
        <v>242</v>
      </c>
      <c r="Y250" s="232" t="s">
        <v>21</v>
      </c>
      <c r="Z250" s="750" t="s">
        <v>66</v>
      </c>
      <c r="AA250" s="736" t="s">
        <v>1224</v>
      </c>
      <c r="AB250" s="736" t="s">
        <v>207</v>
      </c>
      <c r="AC250" s="737" t="s">
        <v>573</v>
      </c>
      <c r="AD250" s="139" t="str">
        <f t="shared" ref="AD250" si="83">IF(A250="","",A250&amp;"_"&amp;B250&amp;"_"&amp;C250&amp;"_"&amp;D250&amp;"_"&amp;E250&amp;"_"&amp;F250&amp;"_"&amp;G250)</f>
        <v>710_63_1380_5_534_01_ -</v>
      </c>
      <c r="AE250" s="152" t="str">
        <f t="shared" ref="AE250" si="84">IF(A250="","",A250&amp;"_"&amp;B250&amp;"_"&amp;C250&amp;"_"&amp;D250&amp;"_"&amp;E250&amp;"_"&amp;F250&amp;"  "&amp;U250)</f>
        <v>710_63_1380_5_534_01  Übersichtsschaltplan</v>
      </c>
    </row>
    <row r="251" spans="1:31" s="231" customFormat="1" ht="12.5" x14ac:dyDescent="0.25">
      <c r="A251" s="31">
        <v>710</v>
      </c>
      <c r="B251" s="13">
        <v>63</v>
      </c>
      <c r="C251" s="14" t="s">
        <v>11</v>
      </c>
      <c r="D251" s="13">
        <v>5</v>
      </c>
      <c r="E251" s="14" t="s">
        <v>1254</v>
      </c>
      <c r="F251" s="14" t="s">
        <v>29</v>
      </c>
      <c r="G251" s="972" t="s">
        <v>204</v>
      </c>
      <c r="H251" s="101">
        <v>44575</v>
      </c>
      <c r="I251" s="901" t="s">
        <v>1557</v>
      </c>
      <c r="J251" s="998" t="s">
        <v>583</v>
      </c>
      <c r="K251" s="999" t="s">
        <v>55</v>
      </c>
      <c r="L251" s="999" t="s">
        <v>583</v>
      </c>
      <c r="M251" s="135">
        <v>44617</v>
      </c>
      <c r="N251" s="95"/>
      <c r="O251" s="979"/>
      <c r="P251" s="509" t="s">
        <v>101</v>
      </c>
      <c r="Q251" s="14" t="s">
        <v>102</v>
      </c>
      <c r="R251" s="95" t="s">
        <v>103</v>
      </c>
      <c r="S251" s="18" t="s">
        <v>248</v>
      </c>
      <c r="T251" s="731" t="s">
        <v>1780</v>
      </c>
      <c r="U251" s="728" t="s">
        <v>206</v>
      </c>
      <c r="V251" s="95"/>
      <c r="W251" s="21" t="s">
        <v>13</v>
      </c>
      <c r="X251" s="980" t="s">
        <v>242</v>
      </c>
      <c r="Y251" s="232" t="s">
        <v>21</v>
      </c>
      <c r="Z251" s="750" t="s">
        <v>66</v>
      </c>
      <c r="AA251" s="736" t="s">
        <v>1224</v>
      </c>
      <c r="AB251" s="736" t="s">
        <v>207</v>
      </c>
      <c r="AC251" s="738" t="s">
        <v>34</v>
      </c>
      <c r="AD251" s="139" t="str">
        <f t="shared" ref="AD251" si="85">IF(A251="","",A251&amp;"_"&amp;B251&amp;"_"&amp;C251&amp;"_"&amp;D251&amp;"_"&amp;E251&amp;"_"&amp;F251&amp;"_"&amp;G251)</f>
        <v>710_63_1380_5_534_02_ -</v>
      </c>
      <c r="AE251" s="152" t="str">
        <f t="shared" ref="AE251" si="86">IF(A251="","",A251&amp;"_"&amp;B251&amp;"_"&amp;C251&amp;"_"&amp;D251&amp;"_"&amp;E251&amp;"_"&amp;F251&amp;"  "&amp;U251)</f>
        <v>710_63_1380_5_534_02  Schrankansicht</v>
      </c>
    </row>
    <row r="252" spans="1:31" s="231" customFormat="1" ht="12.5" x14ac:dyDescent="0.25">
      <c r="A252" s="31"/>
      <c r="B252" s="13"/>
      <c r="C252" s="14"/>
      <c r="D252" s="13"/>
      <c r="E252" s="14"/>
      <c r="F252" s="14"/>
      <c r="G252" s="972"/>
      <c r="H252" s="509"/>
      <c r="I252" s="972"/>
      <c r="J252" s="998"/>
      <c r="K252" s="999"/>
      <c r="L252" s="999"/>
      <c r="M252" s="95"/>
      <c r="N252" s="95"/>
      <c r="O252" s="979"/>
      <c r="P252" s="509"/>
      <c r="Q252" s="14"/>
      <c r="R252" s="95"/>
      <c r="S252" s="91"/>
      <c r="T252" s="95"/>
      <c r="U252" s="95"/>
      <c r="V252" s="95"/>
      <c r="W252" s="21"/>
      <c r="X252" s="980"/>
      <c r="Y252" s="31"/>
      <c r="Z252" s="141"/>
      <c r="AA252" s="741"/>
      <c r="AB252" s="741"/>
      <c r="AC252" s="14"/>
      <c r="AD252" s="139" t="str">
        <f t="shared" si="81"/>
        <v/>
      </c>
      <c r="AE252" s="152" t="str">
        <f t="shared" si="82"/>
        <v/>
      </c>
    </row>
    <row r="253" spans="1:31" s="231" customFormat="1" x14ac:dyDescent="0.25">
      <c r="A253" s="501"/>
      <c r="B253" s="478"/>
      <c r="C253" s="479"/>
      <c r="D253" s="480"/>
      <c r="E253" s="481"/>
      <c r="F253" s="481"/>
      <c r="G253" s="971"/>
      <c r="H253" s="974"/>
      <c r="I253" s="971"/>
      <c r="J253" s="495" t="s">
        <v>1623</v>
      </c>
      <c r="K253" s="490"/>
      <c r="L253" s="490"/>
      <c r="M253" s="490"/>
      <c r="N253" s="490"/>
      <c r="O253" s="1039"/>
      <c r="P253" s="508"/>
      <c r="Q253" s="506"/>
      <c r="R253" s="506"/>
      <c r="S253" s="734"/>
      <c r="T253" s="506"/>
      <c r="U253" s="506"/>
      <c r="V253" s="482"/>
      <c r="W253" s="482"/>
      <c r="X253" s="978"/>
      <c r="Y253" s="501"/>
      <c r="Z253" s="479"/>
      <c r="AA253" s="740"/>
      <c r="AB253" s="480"/>
      <c r="AC253" s="479"/>
      <c r="AD253" s="760"/>
      <c r="AE253" s="761" t="str">
        <f t="shared" si="82"/>
        <v/>
      </c>
    </row>
    <row r="254" spans="1:31" s="231" customFormat="1" ht="12.5" x14ac:dyDescent="0.25">
      <c r="A254" s="31"/>
      <c r="B254" s="13"/>
      <c r="C254" s="14"/>
      <c r="D254" s="13"/>
      <c r="E254" s="14"/>
      <c r="F254" s="14"/>
      <c r="G254" s="972"/>
      <c r="H254" s="509"/>
      <c r="I254" s="972"/>
      <c r="J254" s="998"/>
      <c r="K254" s="999"/>
      <c r="L254" s="999"/>
      <c r="M254" s="95"/>
      <c r="N254" s="95"/>
      <c r="O254" s="979"/>
      <c r="P254" s="509"/>
      <c r="Q254" s="14"/>
      <c r="R254" s="95"/>
      <c r="S254" s="91"/>
      <c r="T254" s="95"/>
      <c r="U254" s="95"/>
      <c r="V254" s="95"/>
      <c r="W254" s="21"/>
      <c r="X254" s="980"/>
      <c r="Y254" s="31"/>
      <c r="Z254" s="141"/>
      <c r="AA254" s="741"/>
      <c r="AB254" s="741"/>
      <c r="AC254" s="14"/>
      <c r="AD254" s="139" t="str">
        <f t="shared" ref="AD254:AD276" si="87">IF(A254="","",A254&amp;"_"&amp;B254&amp;"_"&amp;C254&amp;"_"&amp;D254&amp;"_"&amp;E254&amp;"_"&amp;F254&amp;"_"&amp;G254)</f>
        <v/>
      </c>
      <c r="AE254" s="152" t="str">
        <f t="shared" si="82"/>
        <v/>
      </c>
    </row>
    <row r="255" spans="1:31" s="806" customFormat="1" ht="12.5" hidden="1" x14ac:dyDescent="0.25">
      <c r="A255" s="790">
        <v>710</v>
      </c>
      <c r="B255" s="791">
        <v>63</v>
      </c>
      <c r="C255" s="792" t="s">
        <v>59</v>
      </c>
      <c r="D255" s="791">
        <v>5</v>
      </c>
      <c r="E255" s="792" t="s">
        <v>58</v>
      </c>
      <c r="F255" s="792" t="s">
        <v>25</v>
      </c>
      <c r="G255" s="1018" t="s">
        <v>204</v>
      </c>
      <c r="H255" s="859">
        <v>44575</v>
      </c>
      <c r="I255" s="937" t="s">
        <v>1556</v>
      </c>
      <c r="J255" s="1020" t="s">
        <v>583</v>
      </c>
      <c r="K255" s="1021" t="s">
        <v>26</v>
      </c>
      <c r="L255" s="1021" t="s">
        <v>583</v>
      </c>
      <c r="M255" s="859">
        <v>44663</v>
      </c>
      <c r="N255" s="800"/>
      <c r="O255" s="1024"/>
      <c r="P255" s="1019" t="s">
        <v>101</v>
      </c>
      <c r="Q255" s="792" t="s">
        <v>102</v>
      </c>
      <c r="R255" s="800" t="s">
        <v>103</v>
      </c>
      <c r="S255" s="122" t="s">
        <v>248</v>
      </c>
      <c r="T255" s="1029" t="s">
        <v>229</v>
      </c>
      <c r="U255" s="1028" t="s">
        <v>1464</v>
      </c>
      <c r="V255" s="800"/>
      <c r="W255" s="791" t="s">
        <v>14</v>
      </c>
      <c r="X255" s="1024" t="s">
        <v>244</v>
      </c>
      <c r="Y255" s="1030" t="s">
        <v>21</v>
      </c>
      <c r="Z255" s="1075" t="s">
        <v>118</v>
      </c>
      <c r="AA255" s="1076" t="s">
        <v>1474</v>
      </c>
      <c r="AB255" s="1076" t="s">
        <v>721</v>
      </c>
      <c r="AC255" s="1031" t="s">
        <v>34</v>
      </c>
      <c r="AD255" s="1027" t="str">
        <f t="shared" ref="AD255" si="88">IF(A255="","",A255&amp;"_"&amp;B255&amp;"_"&amp;C255&amp;"_"&amp;D255&amp;"_"&amp;E255&amp;"_"&amp;F255&amp;"_"&amp;G255)</f>
        <v>710_63_1375_5_020_01_ -</v>
      </c>
      <c r="AE255" s="906" t="str">
        <f t="shared" ref="AE255" si="89">IF(A255="","",A255&amp;"_"&amp;B255&amp;"_"&amp;C255&amp;"_"&amp;D255&amp;"_"&amp;E255&amp;"_"&amp;F255&amp;"  "&amp;U255)</f>
        <v>710_63_1375_5_020_01  Raumatlas VB 9</v>
      </c>
    </row>
    <row r="256" spans="1:31" s="231" customFormat="1" ht="12.5" x14ac:dyDescent="0.25">
      <c r="A256" s="31">
        <v>710</v>
      </c>
      <c r="B256" s="13">
        <v>63</v>
      </c>
      <c r="C256" s="14" t="s">
        <v>59</v>
      </c>
      <c r="D256" s="13">
        <v>5</v>
      </c>
      <c r="E256" s="140" t="s">
        <v>58</v>
      </c>
      <c r="F256" s="14" t="s">
        <v>25</v>
      </c>
      <c r="G256" s="972" t="s">
        <v>19</v>
      </c>
      <c r="H256" s="101">
        <v>44841</v>
      </c>
      <c r="I256" s="901" t="s">
        <v>1557</v>
      </c>
      <c r="J256" s="998" t="s">
        <v>583</v>
      </c>
      <c r="K256" s="999" t="s">
        <v>26</v>
      </c>
      <c r="L256" s="999" t="s">
        <v>583</v>
      </c>
      <c r="M256" s="135">
        <v>44938</v>
      </c>
      <c r="N256" s="95"/>
      <c r="O256" s="979"/>
      <c r="P256" s="509" t="s">
        <v>101</v>
      </c>
      <c r="Q256" s="14" t="s">
        <v>102</v>
      </c>
      <c r="R256" s="95" t="s">
        <v>103</v>
      </c>
      <c r="S256" s="18" t="s">
        <v>248</v>
      </c>
      <c r="T256" s="728" t="s">
        <v>229</v>
      </c>
      <c r="U256" s="731" t="s">
        <v>1464</v>
      </c>
      <c r="V256" s="95"/>
      <c r="W256" s="13" t="s">
        <v>14</v>
      </c>
      <c r="X256" s="979" t="s">
        <v>244</v>
      </c>
      <c r="Y256" s="232" t="s">
        <v>21</v>
      </c>
      <c r="Z256" s="750" t="s">
        <v>118</v>
      </c>
      <c r="AA256" s="736" t="s">
        <v>1474</v>
      </c>
      <c r="AB256" s="736" t="s">
        <v>721</v>
      </c>
      <c r="AC256" s="738" t="s">
        <v>34</v>
      </c>
      <c r="AD256" s="139" t="str">
        <f t="shared" si="87"/>
        <v>710_63_1375_5_020_01_A</v>
      </c>
      <c r="AE256" s="152" t="str">
        <f t="shared" si="82"/>
        <v>710_63_1375_5_020_01  Raumatlas VB 9</v>
      </c>
    </row>
    <row r="257" spans="1:31" s="231" customFormat="1" ht="12.5" x14ac:dyDescent="0.25">
      <c r="A257" s="31"/>
      <c r="B257" s="13"/>
      <c r="C257" s="14"/>
      <c r="D257" s="13"/>
      <c r="E257" s="14"/>
      <c r="F257" s="14"/>
      <c r="G257" s="972"/>
      <c r="H257" s="509"/>
      <c r="I257" s="972"/>
      <c r="J257" s="998"/>
      <c r="K257" s="999"/>
      <c r="L257" s="999"/>
      <c r="M257" s="95"/>
      <c r="N257" s="95"/>
      <c r="O257" s="979"/>
      <c r="P257" s="509"/>
      <c r="Q257" s="14"/>
      <c r="R257" s="95"/>
      <c r="S257" s="91"/>
      <c r="T257" s="95"/>
      <c r="U257" s="95"/>
      <c r="V257" s="95"/>
      <c r="W257" s="21"/>
      <c r="X257" s="980"/>
      <c r="Y257" s="31"/>
      <c r="Z257" s="141"/>
      <c r="AA257" s="741"/>
      <c r="AB257" s="741"/>
      <c r="AC257" s="14"/>
      <c r="AD257" s="139" t="str">
        <f t="shared" si="87"/>
        <v/>
      </c>
      <c r="AE257" s="152" t="str">
        <f t="shared" si="82"/>
        <v/>
      </c>
    </row>
    <row r="258" spans="1:31" s="231" customFormat="1" ht="12.5" hidden="1" x14ac:dyDescent="0.25">
      <c r="A258" s="790">
        <v>710</v>
      </c>
      <c r="B258" s="791">
        <v>63</v>
      </c>
      <c r="C258" s="792" t="s">
        <v>59</v>
      </c>
      <c r="D258" s="791">
        <v>5</v>
      </c>
      <c r="E258" s="792" t="s">
        <v>114</v>
      </c>
      <c r="F258" s="792" t="s">
        <v>25</v>
      </c>
      <c r="G258" s="1018" t="s">
        <v>204</v>
      </c>
      <c r="H258" s="859">
        <v>44575</v>
      </c>
      <c r="I258" s="937" t="s">
        <v>1556</v>
      </c>
      <c r="J258" s="1020" t="s">
        <v>583</v>
      </c>
      <c r="K258" s="1021" t="s">
        <v>26</v>
      </c>
      <c r="L258" s="1021" t="s">
        <v>583</v>
      </c>
      <c r="M258" s="859">
        <v>44663</v>
      </c>
      <c r="N258" s="800"/>
      <c r="O258" s="1024"/>
      <c r="P258" s="1019" t="s">
        <v>101</v>
      </c>
      <c r="Q258" s="792" t="s">
        <v>102</v>
      </c>
      <c r="R258" s="800" t="s">
        <v>103</v>
      </c>
      <c r="S258" s="122" t="s">
        <v>248</v>
      </c>
      <c r="T258" s="728" t="s">
        <v>229</v>
      </c>
      <c r="U258" s="728" t="s">
        <v>208</v>
      </c>
      <c r="V258" s="95"/>
      <c r="W258" s="13" t="s">
        <v>14</v>
      </c>
      <c r="X258" s="979" t="s">
        <v>244</v>
      </c>
      <c r="Y258" s="232" t="s">
        <v>21</v>
      </c>
      <c r="Z258" s="750" t="s">
        <v>53</v>
      </c>
      <c r="AA258" s="736" t="s">
        <v>1382</v>
      </c>
      <c r="AB258" s="736" t="s">
        <v>721</v>
      </c>
      <c r="AC258" s="738" t="s">
        <v>28</v>
      </c>
      <c r="AD258" s="139" t="str">
        <f t="shared" si="87"/>
        <v>710_63_1375_5_111_01_ -</v>
      </c>
      <c r="AE258" s="152" t="str">
        <f t="shared" si="82"/>
        <v>710_63_1375_5_111_01  Kabeltrassen-, Knoten-und Betriebsmittellageplan</v>
      </c>
    </row>
    <row r="259" spans="1:31" s="231" customFormat="1" ht="12.5" hidden="1" x14ac:dyDescent="0.25">
      <c r="A259" s="790">
        <v>710</v>
      </c>
      <c r="B259" s="791">
        <v>63</v>
      </c>
      <c r="C259" s="792" t="s">
        <v>59</v>
      </c>
      <c r="D259" s="791">
        <v>5</v>
      </c>
      <c r="E259" s="792" t="s">
        <v>114</v>
      </c>
      <c r="F259" s="792" t="s">
        <v>25</v>
      </c>
      <c r="G259" s="1018" t="s">
        <v>19</v>
      </c>
      <c r="H259" s="859">
        <v>44825</v>
      </c>
      <c r="I259" s="937" t="s">
        <v>1556</v>
      </c>
      <c r="J259" s="1020" t="s">
        <v>583</v>
      </c>
      <c r="K259" s="1021" t="s">
        <v>26</v>
      </c>
      <c r="L259" s="1021" t="s">
        <v>583</v>
      </c>
      <c r="M259" s="921" t="s">
        <v>66</v>
      </c>
      <c r="N259" s="800"/>
      <c r="O259" s="1024"/>
      <c r="P259" s="1019" t="s">
        <v>101</v>
      </c>
      <c r="Q259" s="792" t="s">
        <v>102</v>
      </c>
      <c r="R259" s="800" t="s">
        <v>103</v>
      </c>
      <c r="S259" s="122" t="s">
        <v>248</v>
      </c>
      <c r="T259" s="728" t="s">
        <v>229</v>
      </c>
      <c r="U259" s="728" t="s">
        <v>208</v>
      </c>
      <c r="V259" s="95"/>
      <c r="W259" s="13" t="s">
        <v>14</v>
      </c>
      <c r="X259" s="979" t="s">
        <v>244</v>
      </c>
      <c r="Y259" s="232" t="s">
        <v>21</v>
      </c>
      <c r="Z259" s="750" t="s">
        <v>53</v>
      </c>
      <c r="AA259" s="736" t="s">
        <v>1382</v>
      </c>
      <c r="AB259" s="736" t="s">
        <v>721</v>
      </c>
      <c r="AC259" s="738" t="s">
        <v>28</v>
      </c>
      <c r="AD259" s="139" t="str">
        <f t="shared" ref="AD259" si="90">IF(A259="","",A259&amp;"_"&amp;B259&amp;"_"&amp;C259&amp;"_"&amp;D259&amp;"_"&amp;E259&amp;"_"&amp;F259&amp;"_"&amp;G259)</f>
        <v>710_63_1375_5_111_01_A</v>
      </c>
      <c r="AE259" s="152" t="str">
        <f t="shared" ref="AE259" si="91">IF(A259="","",A259&amp;"_"&amp;B259&amp;"_"&amp;C259&amp;"_"&amp;D259&amp;"_"&amp;E259&amp;"_"&amp;F259&amp;"  "&amp;U259)</f>
        <v>710_63_1375_5_111_01  Kabeltrassen-, Knoten-und Betriebsmittellageplan</v>
      </c>
    </row>
    <row r="260" spans="1:31" s="231" customFormat="1" ht="12.5" x14ac:dyDescent="0.25">
      <c r="A260" s="31">
        <v>710</v>
      </c>
      <c r="B260" s="13">
        <v>63</v>
      </c>
      <c r="C260" s="14" t="s">
        <v>59</v>
      </c>
      <c r="D260" s="13">
        <v>5</v>
      </c>
      <c r="E260" s="14" t="s">
        <v>114</v>
      </c>
      <c r="F260" s="14" t="s">
        <v>25</v>
      </c>
      <c r="G260" s="972" t="s">
        <v>56</v>
      </c>
      <c r="H260" s="101">
        <v>44866</v>
      </c>
      <c r="I260" s="901" t="s">
        <v>1557</v>
      </c>
      <c r="J260" s="998" t="s">
        <v>583</v>
      </c>
      <c r="K260" s="999" t="s">
        <v>26</v>
      </c>
      <c r="L260" s="999" t="s">
        <v>583</v>
      </c>
      <c r="M260" s="135">
        <v>44937</v>
      </c>
      <c r="N260" s="95"/>
      <c r="O260" s="979"/>
      <c r="P260" s="509" t="s">
        <v>101</v>
      </c>
      <c r="Q260" s="14" t="s">
        <v>102</v>
      </c>
      <c r="R260" s="95" t="s">
        <v>103</v>
      </c>
      <c r="S260" s="18" t="s">
        <v>248</v>
      </c>
      <c r="T260" s="728" t="s">
        <v>229</v>
      </c>
      <c r="U260" s="728" t="s">
        <v>208</v>
      </c>
      <c r="V260" s="95"/>
      <c r="W260" s="13" t="s">
        <v>14</v>
      </c>
      <c r="X260" s="979" t="s">
        <v>244</v>
      </c>
      <c r="Y260" s="232" t="s">
        <v>21</v>
      </c>
      <c r="Z260" s="750" t="s">
        <v>53</v>
      </c>
      <c r="AA260" s="736" t="s">
        <v>1382</v>
      </c>
      <c r="AB260" s="736" t="s">
        <v>721</v>
      </c>
      <c r="AC260" s="738" t="s">
        <v>28</v>
      </c>
      <c r="AD260" s="139" t="str">
        <f t="shared" si="87"/>
        <v>710_63_1375_5_111_01_B</v>
      </c>
      <c r="AE260" s="152" t="str">
        <f t="shared" si="82"/>
        <v>710_63_1375_5_111_01  Kabeltrassen-, Knoten-und Betriebsmittellageplan</v>
      </c>
    </row>
    <row r="261" spans="1:31" s="231" customFormat="1" ht="12.5" x14ac:dyDescent="0.25">
      <c r="A261" s="31"/>
      <c r="B261" s="13"/>
      <c r="C261" s="14"/>
      <c r="D261" s="13"/>
      <c r="E261" s="14"/>
      <c r="F261" s="14"/>
      <c r="G261" s="972"/>
      <c r="H261" s="509"/>
      <c r="I261" s="972"/>
      <c r="J261" s="998"/>
      <c r="K261" s="999"/>
      <c r="L261" s="999"/>
      <c r="M261" s="95"/>
      <c r="N261" s="95"/>
      <c r="O261" s="979"/>
      <c r="P261" s="509"/>
      <c r="Q261" s="14"/>
      <c r="R261" s="95"/>
      <c r="S261" s="91"/>
      <c r="T261" s="95"/>
      <c r="U261" s="95"/>
      <c r="V261" s="95"/>
      <c r="W261" s="21"/>
      <c r="X261" s="980"/>
      <c r="Y261" s="31"/>
      <c r="Z261" s="141"/>
      <c r="AA261" s="741"/>
      <c r="AB261" s="741"/>
      <c r="AC261" s="14"/>
      <c r="AD261" s="139" t="str">
        <f t="shared" si="87"/>
        <v/>
      </c>
      <c r="AE261" s="152" t="str">
        <f t="shared" si="82"/>
        <v/>
      </c>
    </row>
    <row r="262" spans="1:31" s="231" customFormat="1" ht="12.5" x14ac:dyDescent="0.25">
      <c r="A262" s="31">
        <v>710</v>
      </c>
      <c r="B262" s="13">
        <v>63</v>
      </c>
      <c r="C262" s="14" t="s">
        <v>59</v>
      </c>
      <c r="D262" s="13">
        <v>5</v>
      </c>
      <c r="E262" s="14" t="s">
        <v>115</v>
      </c>
      <c r="F262" s="14" t="s">
        <v>25</v>
      </c>
      <c r="G262" s="972" t="s">
        <v>204</v>
      </c>
      <c r="H262" s="101">
        <v>44575</v>
      </c>
      <c r="I262" s="901" t="s">
        <v>1557</v>
      </c>
      <c r="J262" s="998" t="s">
        <v>583</v>
      </c>
      <c r="K262" s="999" t="s">
        <v>26</v>
      </c>
      <c r="L262" s="999" t="s">
        <v>583</v>
      </c>
      <c r="M262" s="135">
        <v>44663</v>
      </c>
      <c r="N262" s="95"/>
      <c r="O262" s="979"/>
      <c r="P262" s="509" t="s">
        <v>101</v>
      </c>
      <c r="Q262" s="14" t="s">
        <v>102</v>
      </c>
      <c r="R262" s="95" t="s">
        <v>103</v>
      </c>
      <c r="S262" s="18" t="s">
        <v>248</v>
      </c>
      <c r="T262" s="728" t="s">
        <v>229</v>
      </c>
      <c r="U262" s="728" t="s">
        <v>1891</v>
      </c>
      <c r="V262" s="95"/>
      <c r="W262" s="13" t="s">
        <v>14</v>
      </c>
      <c r="X262" s="979" t="s">
        <v>244</v>
      </c>
      <c r="Y262" s="232" t="s">
        <v>21</v>
      </c>
      <c r="Z262" s="750" t="s">
        <v>53</v>
      </c>
      <c r="AA262" s="736" t="s">
        <v>230</v>
      </c>
      <c r="AB262" s="736" t="s">
        <v>231</v>
      </c>
      <c r="AC262" s="737" t="s">
        <v>28</v>
      </c>
      <c r="AD262" s="139" t="str">
        <f t="shared" si="87"/>
        <v>710_63_1375_5_121_01_ -</v>
      </c>
      <c r="AE262" s="152" t="str">
        <f t="shared" si="82"/>
        <v>710_63_1375_5_121_01  Installationsplan, Draufsicht, Grundriss unten</v>
      </c>
    </row>
    <row r="263" spans="1:31" s="231" customFormat="1" ht="12.5" x14ac:dyDescent="0.25">
      <c r="A263" s="31">
        <v>710</v>
      </c>
      <c r="B263" s="13">
        <v>63</v>
      </c>
      <c r="C263" s="14" t="s">
        <v>59</v>
      </c>
      <c r="D263" s="13">
        <v>5</v>
      </c>
      <c r="E263" s="14" t="s">
        <v>115</v>
      </c>
      <c r="F263" s="14" t="s">
        <v>29</v>
      </c>
      <c r="G263" s="972" t="s">
        <v>204</v>
      </c>
      <c r="H263" s="101">
        <v>44575</v>
      </c>
      <c r="I263" s="901" t="s">
        <v>1557</v>
      </c>
      <c r="J263" s="998" t="s">
        <v>583</v>
      </c>
      <c r="K263" s="999" t="s">
        <v>26</v>
      </c>
      <c r="L263" s="999" t="s">
        <v>583</v>
      </c>
      <c r="M263" s="135">
        <v>44663</v>
      </c>
      <c r="N263" s="95"/>
      <c r="O263" s="979"/>
      <c r="P263" s="509" t="s">
        <v>101</v>
      </c>
      <c r="Q263" s="14" t="s">
        <v>102</v>
      </c>
      <c r="R263" s="95" t="s">
        <v>103</v>
      </c>
      <c r="S263" s="18" t="s">
        <v>248</v>
      </c>
      <c r="T263" s="728" t="s">
        <v>229</v>
      </c>
      <c r="U263" s="728" t="s">
        <v>1892</v>
      </c>
      <c r="V263" s="95"/>
      <c r="W263" s="13" t="s">
        <v>14</v>
      </c>
      <c r="X263" s="979" t="s">
        <v>244</v>
      </c>
      <c r="Y263" s="232" t="s">
        <v>21</v>
      </c>
      <c r="Z263" s="750" t="s">
        <v>30</v>
      </c>
      <c r="AA263" s="736" t="s">
        <v>230</v>
      </c>
      <c r="AB263" s="736" t="s">
        <v>231</v>
      </c>
      <c r="AC263" s="737" t="s">
        <v>79</v>
      </c>
      <c r="AD263" s="139" t="str">
        <f t="shared" si="87"/>
        <v>710_63_1375_5_121_02_ -</v>
      </c>
      <c r="AE263" s="152" t="str">
        <f t="shared" si="82"/>
        <v>710_63_1375_5_121_02  Installationsplan, Außenbereich</v>
      </c>
    </row>
    <row r="264" spans="1:31" s="231" customFormat="1" ht="12.5" x14ac:dyDescent="0.25">
      <c r="A264" s="31"/>
      <c r="B264" s="13"/>
      <c r="C264" s="14"/>
      <c r="D264" s="13"/>
      <c r="E264" s="14"/>
      <c r="F264" s="14"/>
      <c r="G264" s="972"/>
      <c r="H264" s="509"/>
      <c r="I264" s="972"/>
      <c r="J264" s="998"/>
      <c r="K264" s="999"/>
      <c r="L264" s="999"/>
      <c r="M264" s="95"/>
      <c r="N264" s="95"/>
      <c r="O264" s="979"/>
      <c r="P264" s="509"/>
      <c r="Q264" s="14"/>
      <c r="R264" s="95"/>
      <c r="S264" s="91"/>
      <c r="T264" s="95"/>
      <c r="U264" s="95"/>
      <c r="V264" s="95"/>
      <c r="W264" s="21"/>
      <c r="X264" s="980"/>
      <c r="Y264" s="31"/>
      <c r="Z264" s="141"/>
      <c r="AA264" s="741"/>
      <c r="AB264" s="741"/>
      <c r="AC264" s="14"/>
      <c r="AD264" s="139" t="str">
        <f t="shared" si="87"/>
        <v/>
      </c>
      <c r="AE264" s="152" t="str">
        <f t="shared" si="82"/>
        <v/>
      </c>
    </row>
    <row r="265" spans="1:31" s="231" customFormat="1" ht="12.5" x14ac:dyDescent="0.25">
      <c r="A265" s="31">
        <v>710</v>
      </c>
      <c r="B265" s="13">
        <v>63</v>
      </c>
      <c r="C265" s="14" t="s">
        <v>59</v>
      </c>
      <c r="D265" s="13">
        <v>5</v>
      </c>
      <c r="E265" s="14" t="s">
        <v>62</v>
      </c>
      <c r="F265" s="14" t="s">
        <v>25</v>
      </c>
      <c r="G265" s="972" t="s">
        <v>204</v>
      </c>
      <c r="H265" s="101">
        <v>44575</v>
      </c>
      <c r="I265" s="901" t="s">
        <v>1557</v>
      </c>
      <c r="J265" s="998" t="s">
        <v>583</v>
      </c>
      <c r="K265" s="999" t="s">
        <v>26</v>
      </c>
      <c r="L265" s="999" t="s">
        <v>583</v>
      </c>
      <c r="M265" s="135">
        <v>44663</v>
      </c>
      <c r="N265" s="95"/>
      <c r="O265" s="979"/>
      <c r="P265" s="509" t="s">
        <v>101</v>
      </c>
      <c r="Q265" s="14" t="s">
        <v>102</v>
      </c>
      <c r="R265" s="95" t="s">
        <v>103</v>
      </c>
      <c r="S265" s="18" t="s">
        <v>248</v>
      </c>
      <c r="T265" s="728" t="s">
        <v>229</v>
      </c>
      <c r="U265" s="728" t="s">
        <v>1773</v>
      </c>
      <c r="V265" s="95"/>
      <c r="W265" s="13" t="s">
        <v>14</v>
      </c>
      <c r="X265" s="979" t="s">
        <v>244</v>
      </c>
      <c r="Y265" s="31" t="s">
        <v>21</v>
      </c>
      <c r="Z265" s="142" t="s">
        <v>30</v>
      </c>
      <c r="AA265" s="741" t="s">
        <v>230</v>
      </c>
      <c r="AB265" s="741" t="s">
        <v>231</v>
      </c>
      <c r="AC265" s="140" t="s">
        <v>79</v>
      </c>
      <c r="AD265" s="139" t="str">
        <f t="shared" si="87"/>
        <v>710_63_1375_5_130_01_ -</v>
      </c>
      <c r="AE265" s="152" t="str">
        <f t="shared" si="82"/>
        <v>710_63_1375_5_130_01  Provisorische Gebäudeinstallation, Installationsplan</v>
      </c>
    </row>
    <row r="266" spans="1:31" s="231" customFormat="1" ht="12.5" x14ac:dyDescent="0.25">
      <c r="A266" s="31"/>
      <c r="B266" s="13"/>
      <c r="C266" s="14"/>
      <c r="D266" s="13"/>
      <c r="E266" s="14"/>
      <c r="F266" s="14"/>
      <c r="G266" s="972"/>
      <c r="H266" s="509"/>
      <c r="I266" s="972"/>
      <c r="J266" s="998"/>
      <c r="K266" s="999"/>
      <c r="L266" s="999"/>
      <c r="M266" s="95"/>
      <c r="N266" s="95"/>
      <c r="O266" s="979"/>
      <c r="P266" s="509"/>
      <c r="Q266" s="14"/>
      <c r="R266" s="95"/>
      <c r="S266" s="91"/>
      <c r="T266" s="95"/>
      <c r="U266" s="95"/>
      <c r="V266" s="95"/>
      <c r="W266" s="21"/>
      <c r="X266" s="980"/>
      <c r="Y266" s="31"/>
      <c r="Z266" s="141"/>
      <c r="AA266" s="741"/>
      <c r="AB266" s="741"/>
      <c r="AC266" s="14"/>
      <c r="AD266" s="139" t="str">
        <f t="shared" si="87"/>
        <v/>
      </c>
      <c r="AE266" s="152" t="str">
        <f t="shared" si="82"/>
        <v/>
      </c>
    </row>
    <row r="267" spans="1:31" ht="12.5" x14ac:dyDescent="0.25">
      <c r="A267" s="232">
        <v>710</v>
      </c>
      <c r="B267" s="21">
        <v>63</v>
      </c>
      <c r="C267" s="738" t="s">
        <v>59</v>
      </c>
      <c r="D267" s="21">
        <v>5</v>
      </c>
      <c r="E267" s="979">
        <v>171</v>
      </c>
      <c r="F267" s="738" t="s">
        <v>25</v>
      </c>
      <c r="G267" s="972" t="s">
        <v>204</v>
      </c>
      <c r="H267" s="101">
        <v>44575</v>
      </c>
      <c r="I267" s="814" t="s">
        <v>1560</v>
      </c>
      <c r="J267" s="998" t="s">
        <v>583</v>
      </c>
      <c r="K267" s="999" t="s">
        <v>26</v>
      </c>
      <c r="L267" s="999" t="s">
        <v>583</v>
      </c>
      <c r="M267" s="135">
        <v>44663</v>
      </c>
      <c r="N267" s="728"/>
      <c r="O267" s="814">
        <v>44834</v>
      </c>
      <c r="P267" s="754" t="s">
        <v>101</v>
      </c>
      <c r="Q267" s="738" t="s">
        <v>102</v>
      </c>
      <c r="R267" s="728" t="s">
        <v>103</v>
      </c>
      <c r="S267" s="18" t="s">
        <v>248</v>
      </c>
      <c r="T267" s="728" t="s">
        <v>229</v>
      </c>
      <c r="U267" s="728" t="s">
        <v>1893</v>
      </c>
      <c r="V267" s="728"/>
      <c r="W267" s="21" t="s">
        <v>14</v>
      </c>
      <c r="X267" s="980" t="s">
        <v>244</v>
      </c>
      <c r="Y267" s="232" t="s">
        <v>21</v>
      </c>
      <c r="Z267" s="753" t="s">
        <v>30</v>
      </c>
      <c r="AA267" s="736" t="s">
        <v>723</v>
      </c>
      <c r="AB267" s="736" t="s">
        <v>231</v>
      </c>
      <c r="AC267" s="737" t="s">
        <v>80</v>
      </c>
      <c r="AD267" s="755" t="str">
        <f t="shared" si="87"/>
        <v>710_63_1375_5_171_01_ -</v>
      </c>
      <c r="AE267" s="762" t="str">
        <f t="shared" si="82"/>
        <v>710_63_1375_5_171_01  Erdungs- und Blitzschutzanlagen, Grundriss, Schnitte</v>
      </c>
    </row>
    <row r="268" spans="1:31" s="231" customFormat="1" ht="12.5" x14ac:dyDescent="0.25">
      <c r="A268" s="31"/>
      <c r="B268" s="13"/>
      <c r="C268" s="14"/>
      <c r="D268" s="13"/>
      <c r="E268" s="14"/>
      <c r="F268" s="14"/>
      <c r="G268" s="972"/>
      <c r="H268" s="509"/>
      <c r="I268" s="972"/>
      <c r="J268" s="998"/>
      <c r="K268" s="999"/>
      <c r="L268" s="999"/>
      <c r="M268" s="95"/>
      <c r="N268" s="95"/>
      <c r="O268" s="979"/>
      <c r="P268" s="509"/>
      <c r="Q268" s="14"/>
      <c r="R268" s="95"/>
      <c r="S268" s="91"/>
      <c r="T268" s="95"/>
      <c r="U268" s="95"/>
      <c r="V268" s="95"/>
      <c r="W268" s="21"/>
      <c r="X268" s="980"/>
      <c r="Y268" s="31"/>
      <c r="Z268" s="141"/>
      <c r="AA268" s="741"/>
      <c r="AB268" s="741"/>
      <c r="AC268" s="14"/>
      <c r="AD268" s="139" t="str">
        <f t="shared" si="87"/>
        <v/>
      </c>
      <c r="AE268" s="152" t="str">
        <f t="shared" si="82"/>
        <v/>
      </c>
    </row>
    <row r="269" spans="1:31" s="806" customFormat="1" ht="12.5" hidden="1" x14ac:dyDescent="0.25">
      <c r="A269" s="790">
        <v>710</v>
      </c>
      <c r="B269" s="791">
        <v>63</v>
      </c>
      <c r="C269" s="792" t="s">
        <v>59</v>
      </c>
      <c r="D269" s="791">
        <v>5</v>
      </c>
      <c r="E269" s="792" t="s">
        <v>212</v>
      </c>
      <c r="F269" s="792" t="s">
        <v>25</v>
      </c>
      <c r="G269" s="1018"/>
      <c r="H269" s="1019"/>
      <c r="I269" s="937" t="s">
        <v>1556</v>
      </c>
      <c r="J269" s="1020" t="s">
        <v>583</v>
      </c>
      <c r="K269" s="1021" t="s">
        <v>26</v>
      </c>
      <c r="L269" s="1021" t="s">
        <v>583</v>
      </c>
      <c r="M269" s="1022"/>
      <c r="N269" s="800"/>
      <c r="O269" s="1023"/>
      <c r="P269" s="1019" t="s">
        <v>101</v>
      </c>
      <c r="Q269" s="792" t="s">
        <v>102</v>
      </c>
      <c r="R269" s="800" t="s">
        <v>103</v>
      </c>
      <c r="S269" s="799" t="s">
        <v>229</v>
      </c>
      <c r="T269" s="800" t="s">
        <v>724</v>
      </c>
      <c r="U269" s="800" t="s">
        <v>213</v>
      </c>
      <c r="V269" s="800"/>
      <c r="W269" s="791" t="s">
        <v>14</v>
      </c>
      <c r="X269" s="1024" t="s">
        <v>244</v>
      </c>
      <c r="Y269" s="790" t="s">
        <v>21</v>
      </c>
      <c r="Z269" s="1025" t="s">
        <v>66</v>
      </c>
      <c r="AA269" s="1026" t="s">
        <v>725</v>
      </c>
      <c r="AB269" s="1026" t="s">
        <v>231</v>
      </c>
      <c r="AC269" s="792" t="s">
        <v>573</v>
      </c>
      <c r="AD269" s="1027" t="str">
        <f t="shared" si="87"/>
        <v>710_63_1375_5_511_01_</v>
      </c>
      <c r="AE269" s="906" t="str">
        <f t="shared" si="82"/>
        <v>710_63_1375_5_511_01  Übersichtsschaltplan</v>
      </c>
    </row>
    <row r="270" spans="1:31" s="231" customFormat="1" ht="12.5" x14ac:dyDescent="0.25">
      <c r="A270" s="31"/>
      <c r="B270" s="13"/>
      <c r="C270" s="14"/>
      <c r="D270" s="13"/>
      <c r="E270" s="14"/>
      <c r="F270" s="14"/>
      <c r="G270" s="972"/>
      <c r="H270" s="509"/>
      <c r="I270" s="972"/>
      <c r="J270" s="998"/>
      <c r="K270" s="999"/>
      <c r="L270" s="999"/>
      <c r="M270" s="95"/>
      <c r="N270" s="95"/>
      <c r="O270" s="979"/>
      <c r="P270" s="509"/>
      <c r="Q270" s="14"/>
      <c r="R270" s="95"/>
      <c r="S270" s="91"/>
      <c r="T270" s="95"/>
      <c r="U270" s="95"/>
      <c r="V270" s="95"/>
      <c r="W270" s="21"/>
      <c r="X270" s="980"/>
      <c r="Y270" s="31"/>
      <c r="Z270" s="141"/>
      <c r="AA270" s="741"/>
      <c r="AB270" s="741"/>
      <c r="AC270" s="14"/>
      <c r="AD270" s="139" t="str">
        <f t="shared" si="87"/>
        <v/>
      </c>
      <c r="AE270" s="152" t="str">
        <f t="shared" si="82"/>
        <v/>
      </c>
    </row>
    <row r="271" spans="1:31" s="231" customFormat="1" ht="12.5" x14ac:dyDescent="0.25">
      <c r="A271" s="31">
        <v>710</v>
      </c>
      <c r="B271" s="13">
        <v>63</v>
      </c>
      <c r="C271" s="14" t="s">
        <v>59</v>
      </c>
      <c r="D271" s="13">
        <v>5</v>
      </c>
      <c r="E271" s="140" t="s">
        <v>719</v>
      </c>
      <c r="F271" s="14" t="s">
        <v>25</v>
      </c>
      <c r="G271" s="972" t="s">
        <v>204</v>
      </c>
      <c r="H271" s="101">
        <v>44575</v>
      </c>
      <c r="I271" s="901" t="s">
        <v>1557</v>
      </c>
      <c r="J271" s="998" t="s">
        <v>583</v>
      </c>
      <c r="K271" s="999" t="s">
        <v>26</v>
      </c>
      <c r="L271" s="999" t="s">
        <v>583</v>
      </c>
      <c r="M271" s="135">
        <v>44663</v>
      </c>
      <c r="N271" s="95"/>
      <c r="O271" s="979"/>
      <c r="P271" s="509" t="s">
        <v>101</v>
      </c>
      <c r="Q271" s="14" t="s">
        <v>102</v>
      </c>
      <c r="R271" s="95" t="s">
        <v>103</v>
      </c>
      <c r="S271" s="18" t="s">
        <v>248</v>
      </c>
      <c r="T271" s="731" t="s">
        <v>229</v>
      </c>
      <c r="U271" s="728" t="s">
        <v>1894</v>
      </c>
      <c r="V271" s="95"/>
      <c r="W271" s="13" t="s">
        <v>14</v>
      </c>
      <c r="X271" s="979" t="s">
        <v>244</v>
      </c>
      <c r="Y271" s="232" t="s">
        <v>21</v>
      </c>
      <c r="Z271" s="735" t="s">
        <v>66</v>
      </c>
      <c r="AA271" s="736" t="s">
        <v>1233</v>
      </c>
      <c r="AB271" s="736" t="s">
        <v>1480</v>
      </c>
      <c r="AC271" s="737" t="s">
        <v>573</v>
      </c>
      <c r="AD271" s="139" t="str">
        <f t="shared" si="87"/>
        <v>710_63_1375_5_531_01_ -</v>
      </c>
      <c r="AE271" s="152" t="str">
        <f t="shared" si="82"/>
        <v>710_63_1375_5_531_01  Beleuchtungsverteilung, Übersichtsschaltplan</v>
      </c>
    </row>
    <row r="272" spans="1:31" s="231" customFormat="1" ht="12.5" x14ac:dyDescent="0.25">
      <c r="A272" s="31">
        <v>710</v>
      </c>
      <c r="B272" s="13">
        <v>63</v>
      </c>
      <c r="C272" s="14" t="s">
        <v>59</v>
      </c>
      <c r="D272" s="13">
        <v>5</v>
      </c>
      <c r="E272" s="140" t="s">
        <v>719</v>
      </c>
      <c r="F272" s="14" t="s">
        <v>29</v>
      </c>
      <c r="G272" s="972" t="s">
        <v>204</v>
      </c>
      <c r="H272" s="101">
        <v>44575</v>
      </c>
      <c r="I272" s="901" t="s">
        <v>1557</v>
      </c>
      <c r="J272" s="998" t="s">
        <v>583</v>
      </c>
      <c r="K272" s="999" t="s">
        <v>26</v>
      </c>
      <c r="L272" s="999" t="s">
        <v>583</v>
      </c>
      <c r="M272" s="135">
        <v>44663</v>
      </c>
      <c r="N272" s="95"/>
      <c r="O272" s="979"/>
      <c r="P272" s="509" t="s">
        <v>101</v>
      </c>
      <c r="Q272" s="14" t="s">
        <v>1225</v>
      </c>
      <c r="R272" s="95" t="s">
        <v>1226</v>
      </c>
      <c r="S272" s="18" t="s">
        <v>248</v>
      </c>
      <c r="T272" s="731" t="s">
        <v>229</v>
      </c>
      <c r="U272" s="728" t="s">
        <v>1895</v>
      </c>
      <c r="V272" s="95"/>
      <c r="W272" s="13" t="s">
        <v>14</v>
      </c>
      <c r="X272" s="979" t="s">
        <v>244</v>
      </c>
      <c r="Y272" s="232" t="s">
        <v>21</v>
      </c>
      <c r="Z272" s="753" t="s">
        <v>262</v>
      </c>
      <c r="AA272" s="736" t="s">
        <v>1233</v>
      </c>
      <c r="AB272" s="736" t="s">
        <v>1480</v>
      </c>
      <c r="AC272" s="737" t="s">
        <v>67</v>
      </c>
      <c r="AD272" s="139" t="str">
        <f t="shared" si="87"/>
        <v>710_63_1375_5_531_02_ -</v>
      </c>
      <c r="AE272" s="152" t="str">
        <f t="shared" si="82"/>
        <v>710_63_1375_5_531_02  Beleuchtungsverteilung, Schrankansicht</v>
      </c>
    </row>
    <row r="273" spans="1:31" s="231" customFormat="1" ht="12.5" x14ac:dyDescent="0.25">
      <c r="A273" s="31">
        <v>710</v>
      </c>
      <c r="B273" s="13">
        <v>63</v>
      </c>
      <c r="C273" s="14" t="s">
        <v>59</v>
      </c>
      <c r="D273" s="13">
        <v>5</v>
      </c>
      <c r="E273" s="14" t="s">
        <v>1216</v>
      </c>
      <c r="F273" s="14" t="s">
        <v>25</v>
      </c>
      <c r="G273" s="972" t="s">
        <v>204</v>
      </c>
      <c r="H273" s="101">
        <v>44575</v>
      </c>
      <c r="I273" s="901" t="s">
        <v>1557</v>
      </c>
      <c r="J273" s="998" t="s">
        <v>583</v>
      </c>
      <c r="K273" s="999" t="s">
        <v>26</v>
      </c>
      <c r="L273" s="999" t="s">
        <v>583</v>
      </c>
      <c r="M273" s="135">
        <v>44663</v>
      </c>
      <c r="N273" s="95"/>
      <c r="O273" s="979"/>
      <c r="P273" s="509" t="s">
        <v>101</v>
      </c>
      <c r="Q273" s="14" t="s">
        <v>1227</v>
      </c>
      <c r="R273" s="95" t="s">
        <v>1228</v>
      </c>
      <c r="S273" s="18" t="s">
        <v>248</v>
      </c>
      <c r="T273" s="731" t="s">
        <v>229</v>
      </c>
      <c r="U273" s="728" t="s">
        <v>1896</v>
      </c>
      <c r="V273" s="95"/>
      <c r="W273" s="13" t="s">
        <v>14</v>
      </c>
      <c r="X273" s="979" t="s">
        <v>244</v>
      </c>
      <c r="Y273" s="232" t="s">
        <v>21</v>
      </c>
      <c r="Z273" s="750" t="s">
        <v>66</v>
      </c>
      <c r="AA273" s="736" t="s">
        <v>1234</v>
      </c>
      <c r="AB273" s="736" t="s">
        <v>1480</v>
      </c>
      <c r="AC273" s="737" t="s">
        <v>573</v>
      </c>
      <c r="AD273" s="139" t="str">
        <f t="shared" si="87"/>
        <v>710_63_1375_5_532_01_ -</v>
      </c>
      <c r="AE273" s="152" t="str">
        <f t="shared" si="82"/>
        <v>710_63_1375_5_532_01  USV-Beleuchtungsverteilung, Übersichtsschaltplan</v>
      </c>
    </row>
    <row r="274" spans="1:31" s="231" customFormat="1" ht="12.5" x14ac:dyDescent="0.25">
      <c r="A274" s="31">
        <v>710</v>
      </c>
      <c r="B274" s="13">
        <v>63</v>
      </c>
      <c r="C274" s="14" t="s">
        <v>59</v>
      </c>
      <c r="D274" s="13">
        <v>5</v>
      </c>
      <c r="E274" s="14" t="s">
        <v>1216</v>
      </c>
      <c r="F274" s="14" t="s">
        <v>29</v>
      </c>
      <c r="G274" s="972" t="s">
        <v>204</v>
      </c>
      <c r="H274" s="101">
        <v>44575</v>
      </c>
      <c r="I274" s="901" t="s">
        <v>1557</v>
      </c>
      <c r="J274" s="998" t="s">
        <v>583</v>
      </c>
      <c r="K274" s="999" t="s">
        <v>26</v>
      </c>
      <c r="L274" s="999" t="s">
        <v>583</v>
      </c>
      <c r="M274" s="135">
        <v>44663</v>
      </c>
      <c r="N274" s="95"/>
      <c r="O274" s="979"/>
      <c r="P274" s="509" t="s">
        <v>101</v>
      </c>
      <c r="Q274" s="14" t="s">
        <v>1229</v>
      </c>
      <c r="R274" s="95" t="s">
        <v>1230</v>
      </c>
      <c r="S274" s="18" t="s">
        <v>248</v>
      </c>
      <c r="T274" s="731" t="s">
        <v>229</v>
      </c>
      <c r="U274" s="728" t="s">
        <v>1897</v>
      </c>
      <c r="V274" s="95"/>
      <c r="W274" s="13" t="s">
        <v>14</v>
      </c>
      <c r="X274" s="979" t="s">
        <v>244</v>
      </c>
      <c r="Y274" s="232" t="s">
        <v>21</v>
      </c>
      <c r="Z274" s="750"/>
      <c r="AA274" s="736" t="s">
        <v>1234</v>
      </c>
      <c r="AB274" s="736" t="s">
        <v>1480</v>
      </c>
      <c r="AC274" s="737"/>
      <c r="AD274" s="139" t="str">
        <f t="shared" si="87"/>
        <v>710_63_1375_5_532_02_ -</v>
      </c>
      <c r="AE274" s="152" t="str">
        <f t="shared" si="82"/>
        <v>710_63_1375_5_532_02  USV-Beleuchtungsverteilung, Schrankansicht</v>
      </c>
    </row>
    <row r="275" spans="1:31" s="231" customFormat="1" ht="12.5" x14ac:dyDescent="0.25">
      <c r="A275" s="31">
        <v>710</v>
      </c>
      <c r="B275" s="13">
        <v>63</v>
      </c>
      <c r="C275" s="14" t="s">
        <v>59</v>
      </c>
      <c r="D275" s="13">
        <v>5</v>
      </c>
      <c r="E275" s="14" t="s">
        <v>1217</v>
      </c>
      <c r="F275" s="14" t="s">
        <v>25</v>
      </c>
      <c r="G275" s="972" t="s">
        <v>204</v>
      </c>
      <c r="H275" s="101">
        <v>44575</v>
      </c>
      <c r="I275" s="901" t="s">
        <v>1557</v>
      </c>
      <c r="J275" s="998" t="s">
        <v>583</v>
      </c>
      <c r="K275" s="999" t="s">
        <v>26</v>
      </c>
      <c r="L275" s="999" t="s">
        <v>583</v>
      </c>
      <c r="M275" s="135">
        <v>44663</v>
      </c>
      <c r="N275" s="95"/>
      <c r="O275" s="979"/>
      <c r="P275" s="509" t="s">
        <v>101</v>
      </c>
      <c r="Q275" s="14" t="s">
        <v>1231</v>
      </c>
      <c r="R275" s="95" t="s">
        <v>1232</v>
      </c>
      <c r="S275" s="18" t="s">
        <v>248</v>
      </c>
      <c r="T275" s="731" t="s">
        <v>229</v>
      </c>
      <c r="U275" s="728" t="s">
        <v>1898</v>
      </c>
      <c r="V275" s="95"/>
      <c r="W275" s="13" t="s">
        <v>14</v>
      </c>
      <c r="X275" s="979" t="s">
        <v>244</v>
      </c>
      <c r="Y275" s="232" t="s">
        <v>21</v>
      </c>
      <c r="Z275" s="750" t="s">
        <v>66</v>
      </c>
      <c r="AA275" s="736" t="s">
        <v>1235</v>
      </c>
      <c r="AB275" s="736" t="s">
        <v>231</v>
      </c>
      <c r="AC275" s="737" t="s">
        <v>34</v>
      </c>
      <c r="AD275" s="139" t="str">
        <f t="shared" si="87"/>
        <v>710_63_1375_5_533_01_ -</v>
      </c>
      <c r="AE275" s="152" t="str">
        <f t="shared" si="82"/>
        <v>710_63_1375_5_533_01  Bus-Strangschema SiBe</v>
      </c>
    </row>
    <row r="276" spans="1:31" s="231" customFormat="1" ht="12.5" x14ac:dyDescent="0.25">
      <c r="A276" s="31"/>
      <c r="B276" s="13"/>
      <c r="C276" s="14"/>
      <c r="D276" s="13"/>
      <c r="E276" s="14"/>
      <c r="F276" s="14"/>
      <c r="G276" s="972"/>
      <c r="H276" s="509"/>
      <c r="I276" s="972"/>
      <c r="J276" s="998"/>
      <c r="K276" s="999"/>
      <c r="L276" s="999"/>
      <c r="M276" s="95"/>
      <c r="N276" s="95"/>
      <c r="O276" s="979"/>
      <c r="P276" s="509"/>
      <c r="Q276" s="14"/>
      <c r="R276" s="95"/>
      <c r="S276" s="91"/>
      <c r="T276" s="95"/>
      <c r="U276" s="95"/>
      <c r="V276" s="95"/>
      <c r="W276" s="21"/>
      <c r="X276" s="980"/>
      <c r="Y276" s="31"/>
      <c r="Z276" s="744"/>
      <c r="AA276" s="741"/>
      <c r="AB276" s="741"/>
      <c r="AC276" s="499"/>
      <c r="AD276" s="139" t="str">
        <f t="shared" si="87"/>
        <v/>
      </c>
      <c r="AE276" s="152" t="str">
        <f t="shared" si="82"/>
        <v/>
      </c>
    </row>
    <row r="277" spans="1:31" s="231" customFormat="1" x14ac:dyDescent="0.25">
      <c r="A277" s="501"/>
      <c r="B277" s="478"/>
      <c r="C277" s="479"/>
      <c r="D277" s="480"/>
      <c r="E277" s="481"/>
      <c r="F277" s="481"/>
      <c r="G277" s="971"/>
      <c r="H277" s="974"/>
      <c r="I277" s="971"/>
      <c r="J277" s="495" t="s">
        <v>1624</v>
      </c>
      <c r="K277" s="490"/>
      <c r="L277" s="490"/>
      <c r="M277" s="490"/>
      <c r="N277" s="490"/>
      <c r="O277" s="1039"/>
      <c r="P277" s="508"/>
      <c r="Q277" s="506"/>
      <c r="R277" s="506"/>
      <c r="S277" s="734"/>
      <c r="T277" s="506"/>
      <c r="U277" s="506"/>
      <c r="V277" s="482"/>
      <c r="W277" s="482"/>
      <c r="X277" s="978"/>
      <c r="Y277" s="501"/>
      <c r="Z277" s="479"/>
      <c r="AA277" s="740"/>
      <c r="AB277" s="480"/>
      <c r="AC277" s="479"/>
      <c r="AD277" s="760"/>
      <c r="AE277" s="761" t="str">
        <f t="shared" si="82"/>
        <v/>
      </c>
    </row>
    <row r="278" spans="1:31" s="231" customFormat="1" ht="12.5" x14ac:dyDescent="0.25">
      <c r="A278" s="31"/>
      <c r="B278" s="13"/>
      <c r="C278" s="14"/>
      <c r="D278" s="13"/>
      <c r="E278" s="14"/>
      <c r="F278" s="14"/>
      <c r="G278" s="972"/>
      <c r="H278" s="509"/>
      <c r="I278" s="972"/>
      <c r="J278" s="998"/>
      <c r="K278" s="999"/>
      <c r="L278" s="999"/>
      <c r="M278" s="95"/>
      <c r="N278" s="95"/>
      <c r="O278" s="979"/>
      <c r="P278" s="509"/>
      <c r="Q278" s="14"/>
      <c r="R278" s="95"/>
      <c r="S278" s="91"/>
      <c r="T278" s="95"/>
      <c r="U278" s="95"/>
      <c r="V278" s="95"/>
      <c r="W278" s="21"/>
      <c r="X278" s="980"/>
      <c r="Y278" s="31"/>
      <c r="Z278" s="744"/>
      <c r="AA278" s="741"/>
      <c r="AB278" s="741"/>
      <c r="AC278" s="499"/>
      <c r="AD278" s="139" t="str">
        <f t="shared" ref="AD278:AD336" si="92">IF(A278="","",A278&amp;"_"&amp;B278&amp;"_"&amp;C278&amp;"_"&amp;D278&amp;"_"&amp;E278&amp;"_"&amp;F278&amp;"_"&amp;G278)</f>
        <v/>
      </c>
      <c r="AE278" s="152" t="str">
        <f t="shared" si="82"/>
        <v/>
      </c>
    </row>
    <row r="279" spans="1:31" s="231" customFormat="1" ht="12.5" hidden="1" x14ac:dyDescent="0.25">
      <c r="A279" s="790">
        <v>710</v>
      </c>
      <c r="B279" s="791">
        <v>63</v>
      </c>
      <c r="C279" s="792" t="s">
        <v>9</v>
      </c>
      <c r="D279" s="791">
        <v>5</v>
      </c>
      <c r="E279" s="792" t="s">
        <v>58</v>
      </c>
      <c r="F279" s="792" t="s">
        <v>25</v>
      </c>
      <c r="G279" s="1018"/>
      <c r="H279" s="859">
        <v>44575</v>
      </c>
      <c r="I279" s="937" t="s">
        <v>1556</v>
      </c>
      <c r="J279" s="1020" t="s">
        <v>64</v>
      </c>
      <c r="K279" s="1021" t="s">
        <v>26</v>
      </c>
      <c r="L279" s="1021" t="s">
        <v>64</v>
      </c>
      <c r="M279" s="859">
        <v>44752</v>
      </c>
      <c r="N279" s="800"/>
      <c r="O279" s="1024"/>
      <c r="P279" s="1019" t="s">
        <v>101</v>
      </c>
      <c r="Q279" s="792" t="s">
        <v>102</v>
      </c>
      <c r="R279" s="800" t="s">
        <v>103</v>
      </c>
      <c r="S279" s="122" t="s">
        <v>248</v>
      </c>
      <c r="T279" s="728" t="s">
        <v>10</v>
      </c>
      <c r="U279" s="731" t="s">
        <v>1962</v>
      </c>
      <c r="V279" s="95"/>
      <c r="W279" s="13" t="s">
        <v>14</v>
      </c>
      <c r="X279" s="979" t="s">
        <v>244</v>
      </c>
      <c r="Y279" s="232" t="s">
        <v>21</v>
      </c>
      <c r="Z279" s="756" t="s">
        <v>118</v>
      </c>
      <c r="AA279" s="736" t="s">
        <v>1474</v>
      </c>
      <c r="AB279" s="736" t="s">
        <v>216</v>
      </c>
      <c r="AC279" s="757" t="s">
        <v>28</v>
      </c>
      <c r="AD279" s="139" t="str">
        <f t="shared" ref="AD279" si="93">IF(A279="","",A279&amp;"_"&amp;B279&amp;"_"&amp;C279&amp;"_"&amp;D279&amp;"_"&amp;E279&amp;"_"&amp;F279&amp;"_"&amp;G279)</f>
        <v>710_63_1370_5_020_01_</v>
      </c>
      <c r="AE279" s="152" t="str">
        <f t="shared" ref="AE279" si="94">IF(A279="","",A279&amp;"_"&amp;B279&amp;"_"&amp;C279&amp;"_"&amp;D279&amp;"_"&amp;E279&amp;"_"&amp;F279&amp;"  "&amp;U279)</f>
        <v>710_63_1370_5_020_01  Raumatlas VB 9 Grundrisse</v>
      </c>
    </row>
    <row r="280" spans="1:31" s="231" customFormat="1" ht="12.5" x14ac:dyDescent="0.25">
      <c r="A280" s="31">
        <v>710</v>
      </c>
      <c r="B280" s="13">
        <v>63</v>
      </c>
      <c r="C280" s="14" t="s">
        <v>9</v>
      </c>
      <c r="D280" s="13">
        <v>5</v>
      </c>
      <c r="E280" s="14" t="s">
        <v>58</v>
      </c>
      <c r="F280" s="14" t="s">
        <v>25</v>
      </c>
      <c r="G280" s="972" t="s">
        <v>19</v>
      </c>
      <c r="H280" s="101">
        <v>44831</v>
      </c>
      <c r="I280" s="901" t="s">
        <v>1557</v>
      </c>
      <c r="J280" s="998" t="s">
        <v>64</v>
      </c>
      <c r="K280" s="999" t="s">
        <v>26</v>
      </c>
      <c r="L280" s="999" t="s">
        <v>64</v>
      </c>
      <c r="M280" s="135">
        <v>44937</v>
      </c>
      <c r="N280" s="95"/>
      <c r="O280" s="979"/>
      <c r="P280" s="509" t="s">
        <v>101</v>
      </c>
      <c r="Q280" s="14" t="s">
        <v>102</v>
      </c>
      <c r="R280" s="95" t="s">
        <v>103</v>
      </c>
      <c r="S280" s="18" t="s">
        <v>248</v>
      </c>
      <c r="T280" s="728" t="s">
        <v>10</v>
      </c>
      <c r="U280" s="731" t="s">
        <v>1962</v>
      </c>
      <c r="V280" s="95"/>
      <c r="W280" s="13" t="s">
        <v>14</v>
      </c>
      <c r="X280" s="979" t="s">
        <v>244</v>
      </c>
      <c r="Y280" s="232" t="s">
        <v>21</v>
      </c>
      <c r="Z280" s="756" t="s">
        <v>118</v>
      </c>
      <c r="AA280" s="736" t="s">
        <v>1474</v>
      </c>
      <c r="AB280" s="736" t="s">
        <v>216</v>
      </c>
      <c r="AC280" s="757" t="s">
        <v>28</v>
      </c>
      <c r="AD280" s="139" t="str">
        <f t="shared" si="92"/>
        <v>710_63_1370_5_020_01_A</v>
      </c>
      <c r="AE280" s="152" t="str">
        <f t="shared" si="82"/>
        <v>710_63_1370_5_020_01  Raumatlas VB 9 Grundrisse</v>
      </c>
    </row>
    <row r="281" spans="1:31" s="231" customFormat="1" ht="12.5" hidden="1" x14ac:dyDescent="0.25">
      <c r="A281" s="790">
        <v>710</v>
      </c>
      <c r="B281" s="791">
        <v>63</v>
      </c>
      <c r="C281" s="792" t="s">
        <v>9</v>
      </c>
      <c r="D281" s="791">
        <v>5</v>
      </c>
      <c r="E281" s="792" t="s">
        <v>58</v>
      </c>
      <c r="F281" s="792" t="s">
        <v>29</v>
      </c>
      <c r="G281" s="1018"/>
      <c r="H281" s="859">
        <v>44575</v>
      </c>
      <c r="I281" s="937" t="s">
        <v>1556</v>
      </c>
      <c r="J281" s="1020" t="s">
        <v>64</v>
      </c>
      <c r="K281" s="1021" t="s">
        <v>26</v>
      </c>
      <c r="L281" s="1021" t="s">
        <v>64</v>
      </c>
      <c r="M281" s="859">
        <v>44752</v>
      </c>
      <c r="N281" s="800"/>
      <c r="O281" s="1024"/>
      <c r="P281" s="1019" t="s">
        <v>101</v>
      </c>
      <c r="Q281" s="792" t="s">
        <v>102</v>
      </c>
      <c r="R281" s="800" t="s">
        <v>103</v>
      </c>
      <c r="S281" s="122" t="s">
        <v>248</v>
      </c>
      <c r="T281" s="728" t="s">
        <v>10</v>
      </c>
      <c r="U281" s="731" t="s">
        <v>1961</v>
      </c>
      <c r="V281" s="95"/>
      <c r="W281" s="13" t="s">
        <v>14</v>
      </c>
      <c r="X281" s="979" t="s">
        <v>244</v>
      </c>
      <c r="Y281" s="232" t="s">
        <v>21</v>
      </c>
      <c r="Z281" s="756" t="s">
        <v>118</v>
      </c>
      <c r="AA281" s="736" t="s">
        <v>1474</v>
      </c>
      <c r="AB281" s="736" t="s">
        <v>216</v>
      </c>
      <c r="AC281" s="757" t="s">
        <v>18</v>
      </c>
      <c r="AD281" s="139" t="str">
        <f t="shared" ref="AD281" si="95">IF(A281="","",A281&amp;"_"&amp;B281&amp;"_"&amp;C281&amp;"_"&amp;D281&amp;"_"&amp;E281&amp;"_"&amp;F281&amp;"_"&amp;G281)</f>
        <v>710_63_1370_5_020_02_</v>
      </c>
      <c r="AE281" s="152" t="str">
        <f t="shared" ref="AE281" si="96">IF(A281="","",A281&amp;"_"&amp;B281&amp;"_"&amp;C281&amp;"_"&amp;D281&amp;"_"&amp;E281&amp;"_"&amp;F281&amp;"  "&amp;U281)</f>
        <v>710_63_1370_5_020_02  Raumatlas VB 9 Schnitte</v>
      </c>
    </row>
    <row r="282" spans="1:31" s="231" customFormat="1" ht="12.5" x14ac:dyDescent="0.25">
      <c r="A282" s="31">
        <v>710</v>
      </c>
      <c r="B282" s="13">
        <v>63</v>
      </c>
      <c r="C282" s="14" t="s">
        <v>9</v>
      </c>
      <c r="D282" s="13">
        <v>5</v>
      </c>
      <c r="E282" s="14" t="s">
        <v>58</v>
      </c>
      <c r="F282" s="14" t="s">
        <v>29</v>
      </c>
      <c r="G282" s="972" t="s">
        <v>19</v>
      </c>
      <c r="H282" s="101">
        <v>44831</v>
      </c>
      <c r="I282" s="901" t="s">
        <v>1557</v>
      </c>
      <c r="J282" s="998" t="s">
        <v>64</v>
      </c>
      <c r="K282" s="999" t="s">
        <v>26</v>
      </c>
      <c r="L282" s="999" t="s">
        <v>64</v>
      </c>
      <c r="M282" s="135">
        <v>44937</v>
      </c>
      <c r="N282" s="95"/>
      <c r="O282" s="979"/>
      <c r="P282" s="509" t="s">
        <v>101</v>
      </c>
      <c r="Q282" s="14" t="s">
        <v>102</v>
      </c>
      <c r="R282" s="95" t="s">
        <v>103</v>
      </c>
      <c r="S282" s="18" t="s">
        <v>248</v>
      </c>
      <c r="T282" s="728" t="s">
        <v>10</v>
      </c>
      <c r="U282" s="731" t="s">
        <v>1961</v>
      </c>
      <c r="V282" s="95"/>
      <c r="W282" s="13" t="s">
        <v>14</v>
      </c>
      <c r="X282" s="979" t="s">
        <v>244</v>
      </c>
      <c r="Y282" s="232" t="s">
        <v>21</v>
      </c>
      <c r="Z282" s="756" t="s">
        <v>118</v>
      </c>
      <c r="AA282" s="736" t="s">
        <v>1474</v>
      </c>
      <c r="AB282" s="736" t="s">
        <v>216</v>
      </c>
      <c r="AC282" s="757" t="s">
        <v>18</v>
      </c>
      <c r="AD282" s="139" t="str">
        <f t="shared" si="92"/>
        <v>710_63_1370_5_020_02_A</v>
      </c>
      <c r="AE282" s="152" t="str">
        <f t="shared" si="82"/>
        <v>710_63_1370_5_020_02  Raumatlas VB 9 Schnitte</v>
      </c>
    </row>
    <row r="283" spans="1:31" s="231" customFormat="1" ht="12.5" x14ac:dyDescent="0.25">
      <c r="A283" s="31"/>
      <c r="B283" s="13"/>
      <c r="C283" s="14"/>
      <c r="D283" s="13"/>
      <c r="E283" s="14"/>
      <c r="F283" s="14"/>
      <c r="G283" s="972"/>
      <c r="H283" s="101"/>
      <c r="I283" s="39"/>
      <c r="J283" s="998"/>
      <c r="K283" s="999"/>
      <c r="L283" s="999"/>
      <c r="M283" s="95"/>
      <c r="N283" s="95"/>
      <c r="O283" s="979"/>
      <c r="P283" s="509"/>
      <c r="Q283" s="14"/>
      <c r="R283" s="95"/>
      <c r="S283" s="91"/>
      <c r="T283" s="95"/>
      <c r="U283" s="95"/>
      <c r="V283" s="95"/>
      <c r="W283" s="21"/>
      <c r="X283" s="980"/>
      <c r="Y283" s="31"/>
      <c r="Z283" s="744"/>
      <c r="AA283" s="741"/>
      <c r="AB283" s="741"/>
      <c r="AC283" s="499"/>
      <c r="AD283" s="139" t="str">
        <f t="shared" si="92"/>
        <v/>
      </c>
      <c r="AE283" s="152" t="str">
        <f t="shared" si="82"/>
        <v/>
      </c>
    </row>
    <row r="284" spans="1:31" s="231" customFormat="1" ht="12.5" x14ac:dyDescent="0.25">
      <c r="A284" s="31">
        <v>710</v>
      </c>
      <c r="B284" s="13">
        <v>63</v>
      </c>
      <c r="C284" s="14" t="s">
        <v>9</v>
      </c>
      <c r="D284" s="13">
        <v>5</v>
      </c>
      <c r="E284" s="14" t="s">
        <v>111</v>
      </c>
      <c r="F284" s="14" t="s">
        <v>25</v>
      </c>
      <c r="G284" s="972"/>
      <c r="H284" s="101">
        <v>44575</v>
      </c>
      <c r="I284" s="901" t="s">
        <v>1557</v>
      </c>
      <c r="J284" s="998" t="s">
        <v>64</v>
      </c>
      <c r="K284" s="999" t="s">
        <v>26</v>
      </c>
      <c r="L284" s="999" t="s">
        <v>64</v>
      </c>
      <c r="M284" s="135">
        <v>44752</v>
      </c>
      <c r="N284" s="95"/>
      <c r="O284" s="979"/>
      <c r="P284" s="509" t="s">
        <v>101</v>
      </c>
      <c r="Q284" s="14" t="s">
        <v>102</v>
      </c>
      <c r="R284" s="95" t="s">
        <v>103</v>
      </c>
      <c r="S284" s="18" t="s">
        <v>248</v>
      </c>
      <c r="T284" s="728" t="s">
        <v>10</v>
      </c>
      <c r="U284" s="728" t="s">
        <v>1963</v>
      </c>
      <c r="V284" s="95"/>
      <c r="W284" s="13" t="s">
        <v>14</v>
      </c>
      <c r="X284" s="979" t="s">
        <v>244</v>
      </c>
      <c r="Y284" s="232" t="s">
        <v>21</v>
      </c>
      <c r="Z284" s="735" t="s">
        <v>1482</v>
      </c>
      <c r="AA284" s="736" t="s">
        <v>1382</v>
      </c>
      <c r="AB284" s="736" t="s">
        <v>216</v>
      </c>
      <c r="AC284" s="737" t="s">
        <v>34</v>
      </c>
      <c r="AD284" s="139" t="str">
        <f t="shared" si="92"/>
        <v>710_63_1370_5_101_01_</v>
      </c>
      <c r="AE284" s="152" t="str">
        <f t="shared" ref="AE284:AE325" si="97">IF(A284="","",A284&amp;"_"&amp;B284&amp;"_"&amp;C284&amp;"_"&amp;D284&amp;"_"&amp;E284&amp;"_"&amp;F284&amp;"  "&amp;U284)</f>
        <v>710_63_1370_5_101_01  Anordnungs-und Aufstellungsplan Dachaufsicht</v>
      </c>
    </row>
    <row r="285" spans="1:31" s="231" customFormat="1" ht="12.5" x14ac:dyDescent="0.25">
      <c r="A285" s="31">
        <v>710</v>
      </c>
      <c r="B285" s="13">
        <v>63</v>
      </c>
      <c r="C285" s="14" t="s">
        <v>9</v>
      </c>
      <c r="D285" s="13">
        <v>5</v>
      </c>
      <c r="E285" s="14" t="s">
        <v>111</v>
      </c>
      <c r="F285" s="14" t="s">
        <v>29</v>
      </c>
      <c r="G285" s="972"/>
      <c r="H285" s="101">
        <v>44575</v>
      </c>
      <c r="I285" s="901" t="s">
        <v>1557</v>
      </c>
      <c r="J285" s="998" t="s">
        <v>64</v>
      </c>
      <c r="K285" s="999" t="s">
        <v>26</v>
      </c>
      <c r="L285" s="999" t="s">
        <v>64</v>
      </c>
      <c r="M285" s="135">
        <v>44752</v>
      </c>
      <c r="N285" s="95"/>
      <c r="O285" s="979"/>
      <c r="P285" s="509" t="s">
        <v>101</v>
      </c>
      <c r="Q285" s="14" t="s">
        <v>102</v>
      </c>
      <c r="R285" s="95" t="s">
        <v>103</v>
      </c>
      <c r="S285" s="18" t="s">
        <v>248</v>
      </c>
      <c r="T285" s="728" t="s">
        <v>10</v>
      </c>
      <c r="U285" s="728" t="s">
        <v>1964</v>
      </c>
      <c r="V285" s="95"/>
      <c r="W285" s="13" t="s">
        <v>14</v>
      </c>
      <c r="X285" s="979" t="s">
        <v>244</v>
      </c>
      <c r="Y285" s="232" t="s">
        <v>21</v>
      </c>
      <c r="Z285" s="735" t="s">
        <v>1482</v>
      </c>
      <c r="AA285" s="736" t="s">
        <v>1382</v>
      </c>
      <c r="AB285" s="736" t="s">
        <v>216</v>
      </c>
      <c r="AC285" s="738" t="s">
        <v>34</v>
      </c>
      <c r="AD285" s="139" t="str">
        <f t="shared" si="92"/>
        <v>710_63_1370_5_101_02_</v>
      </c>
      <c r="AE285" s="152" t="str">
        <f t="shared" si="97"/>
        <v>710_63_1370_5_101_02  Anordnungs-und Aufstellungsplan Grundriss Filterhalle unten</v>
      </c>
    </row>
    <row r="286" spans="1:31" s="231" customFormat="1" ht="12.5" x14ac:dyDescent="0.25">
      <c r="A286" s="31"/>
      <c r="B286" s="13"/>
      <c r="C286" s="14"/>
      <c r="D286" s="13"/>
      <c r="E286" s="14"/>
      <c r="F286" s="14"/>
      <c r="G286" s="972"/>
      <c r="H286" s="101"/>
      <c r="I286" s="39"/>
      <c r="J286" s="998"/>
      <c r="K286" s="999"/>
      <c r="L286" s="999"/>
      <c r="M286" s="95"/>
      <c r="N286" s="95"/>
      <c r="O286" s="979"/>
      <c r="P286" s="509"/>
      <c r="Q286" s="14"/>
      <c r="R286" s="95"/>
      <c r="S286" s="91"/>
      <c r="T286" s="95"/>
      <c r="U286" s="95"/>
      <c r="V286" s="95"/>
      <c r="W286" s="21"/>
      <c r="X286" s="980"/>
      <c r="Y286" s="31"/>
      <c r="Z286" s="744"/>
      <c r="AA286" s="741"/>
      <c r="AB286" s="741"/>
      <c r="AC286" s="499"/>
      <c r="AD286" s="139" t="str">
        <f t="shared" si="92"/>
        <v/>
      </c>
      <c r="AE286" s="152" t="str">
        <f t="shared" si="97"/>
        <v/>
      </c>
    </row>
    <row r="287" spans="1:31" s="231" customFormat="1" ht="12.5" hidden="1" x14ac:dyDescent="0.25">
      <c r="A287" s="790">
        <v>710</v>
      </c>
      <c r="B287" s="791">
        <v>63</v>
      </c>
      <c r="C287" s="792" t="s">
        <v>9</v>
      </c>
      <c r="D287" s="791">
        <v>5</v>
      </c>
      <c r="E287" s="792" t="s">
        <v>114</v>
      </c>
      <c r="F287" s="792" t="s">
        <v>25</v>
      </c>
      <c r="G287" s="1018"/>
      <c r="H287" s="859">
        <v>44575</v>
      </c>
      <c r="I287" s="937" t="s">
        <v>1556</v>
      </c>
      <c r="J287" s="1020" t="s">
        <v>64</v>
      </c>
      <c r="K287" s="1021" t="s">
        <v>26</v>
      </c>
      <c r="L287" s="1021" t="s">
        <v>64</v>
      </c>
      <c r="M287" s="859">
        <v>44752</v>
      </c>
      <c r="N287" s="800"/>
      <c r="O287" s="1024"/>
      <c r="P287" s="1019" t="s">
        <v>101</v>
      </c>
      <c r="Q287" s="792" t="s">
        <v>102</v>
      </c>
      <c r="R287" s="800" t="s">
        <v>103</v>
      </c>
      <c r="S287" s="122" t="s">
        <v>248</v>
      </c>
      <c r="T287" s="728" t="s">
        <v>10</v>
      </c>
      <c r="U287" s="728" t="s">
        <v>1966</v>
      </c>
      <c r="V287" s="95"/>
      <c r="W287" s="13" t="s">
        <v>14</v>
      </c>
      <c r="X287" s="979" t="s">
        <v>244</v>
      </c>
      <c r="Y287" s="232" t="s">
        <v>21</v>
      </c>
      <c r="Z287" s="753" t="s">
        <v>30</v>
      </c>
      <c r="AA287" s="736" t="s">
        <v>1382</v>
      </c>
      <c r="AB287" s="736" t="s">
        <v>216</v>
      </c>
      <c r="AC287" s="738" t="s">
        <v>28</v>
      </c>
      <c r="AD287" s="139" t="str">
        <f t="shared" ref="AD287" si="98">IF(A287="","",A287&amp;"_"&amp;B287&amp;"_"&amp;C287&amp;"_"&amp;D287&amp;"_"&amp;E287&amp;"_"&amp;F287&amp;"_"&amp;G287)</f>
        <v>710_63_1370_5_111_01_</v>
      </c>
      <c r="AE287" s="152" t="str">
        <f t="shared" ref="AE287" si="99">IF(A287="","",A287&amp;"_"&amp;B287&amp;"_"&amp;C287&amp;"_"&amp;D287&amp;"_"&amp;E287&amp;"_"&amp;F287&amp;"  "&amp;U287)</f>
        <v>710_63_1370_5_111_01  Kabeltrassen-, Knoten-, Betriebsmittellageplan Filterhalle unten</v>
      </c>
    </row>
    <row r="288" spans="1:31" s="231" customFormat="1" ht="12.5" hidden="1" x14ac:dyDescent="0.25">
      <c r="A288" s="790">
        <v>710</v>
      </c>
      <c r="B288" s="791">
        <v>63</v>
      </c>
      <c r="C288" s="792" t="s">
        <v>9</v>
      </c>
      <c r="D288" s="791">
        <v>5</v>
      </c>
      <c r="E288" s="792" t="s">
        <v>114</v>
      </c>
      <c r="F288" s="792" t="s">
        <v>25</v>
      </c>
      <c r="G288" s="1018" t="s">
        <v>19</v>
      </c>
      <c r="H288" s="859">
        <v>44825</v>
      </c>
      <c r="I288" s="937" t="s">
        <v>1556</v>
      </c>
      <c r="J288" s="1020" t="s">
        <v>64</v>
      </c>
      <c r="K288" s="1021" t="s">
        <v>26</v>
      </c>
      <c r="L288" s="1021" t="s">
        <v>64</v>
      </c>
      <c r="M288" s="921" t="s">
        <v>66</v>
      </c>
      <c r="N288" s="800"/>
      <c r="O288" s="1024"/>
      <c r="P288" s="1019" t="s">
        <v>101</v>
      </c>
      <c r="Q288" s="792" t="s">
        <v>102</v>
      </c>
      <c r="R288" s="800" t="s">
        <v>103</v>
      </c>
      <c r="S288" s="122" t="s">
        <v>248</v>
      </c>
      <c r="T288" s="728" t="s">
        <v>10</v>
      </c>
      <c r="U288" s="728" t="s">
        <v>1966</v>
      </c>
      <c r="V288" s="95"/>
      <c r="W288" s="13" t="s">
        <v>14</v>
      </c>
      <c r="X288" s="979" t="s">
        <v>244</v>
      </c>
      <c r="Y288" s="232" t="s">
        <v>21</v>
      </c>
      <c r="Z288" s="753" t="s">
        <v>30</v>
      </c>
      <c r="AA288" s="736" t="s">
        <v>1382</v>
      </c>
      <c r="AB288" s="736" t="s">
        <v>216</v>
      </c>
      <c r="AC288" s="738" t="s">
        <v>28</v>
      </c>
      <c r="AD288" s="139" t="str">
        <f t="shared" si="92"/>
        <v>710_63_1370_5_111_01_A</v>
      </c>
      <c r="AE288" s="152" t="str">
        <f t="shared" si="97"/>
        <v>710_63_1370_5_111_01  Kabeltrassen-, Knoten-, Betriebsmittellageplan Filterhalle unten</v>
      </c>
    </row>
    <row r="289" spans="1:31" s="231" customFormat="1" ht="12.5" hidden="1" x14ac:dyDescent="0.25">
      <c r="A289" s="790">
        <v>710</v>
      </c>
      <c r="B289" s="791">
        <v>63</v>
      </c>
      <c r="C289" s="792" t="s">
        <v>9</v>
      </c>
      <c r="D289" s="791">
        <v>5</v>
      </c>
      <c r="E289" s="792" t="s">
        <v>114</v>
      </c>
      <c r="F289" s="792" t="s">
        <v>25</v>
      </c>
      <c r="G289" s="1018" t="s">
        <v>56</v>
      </c>
      <c r="H289" s="859">
        <v>44866</v>
      </c>
      <c r="I289" s="937" t="s">
        <v>1556</v>
      </c>
      <c r="J289" s="1020" t="s">
        <v>64</v>
      </c>
      <c r="K289" s="1021" t="s">
        <v>26</v>
      </c>
      <c r="L289" s="1021" t="s">
        <v>64</v>
      </c>
      <c r="M289" s="921" t="s">
        <v>66</v>
      </c>
      <c r="N289" s="800"/>
      <c r="O289" s="1024"/>
      <c r="P289" s="1019" t="s">
        <v>101</v>
      </c>
      <c r="Q289" s="792" t="s">
        <v>102</v>
      </c>
      <c r="R289" s="800" t="s">
        <v>103</v>
      </c>
      <c r="S289" s="122" t="s">
        <v>248</v>
      </c>
      <c r="T289" s="728" t="s">
        <v>10</v>
      </c>
      <c r="U289" s="728" t="s">
        <v>1966</v>
      </c>
      <c r="V289" s="95"/>
      <c r="W289" s="13" t="s">
        <v>14</v>
      </c>
      <c r="X289" s="979" t="s">
        <v>244</v>
      </c>
      <c r="Y289" s="232" t="s">
        <v>21</v>
      </c>
      <c r="Z289" s="753" t="s">
        <v>30</v>
      </c>
      <c r="AA289" s="736" t="s">
        <v>1382</v>
      </c>
      <c r="AB289" s="736" t="s">
        <v>216</v>
      </c>
      <c r="AC289" s="738" t="s">
        <v>28</v>
      </c>
      <c r="AD289" s="139" t="str">
        <f t="shared" ref="AD289" si="100">IF(A289="","",A289&amp;"_"&amp;B289&amp;"_"&amp;C289&amp;"_"&amp;D289&amp;"_"&amp;E289&amp;"_"&amp;F289&amp;"_"&amp;G289)</f>
        <v>710_63_1370_5_111_01_B</v>
      </c>
      <c r="AE289" s="152" t="str">
        <f t="shared" ref="AE289" si="101">IF(A289="","",A289&amp;"_"&amp;B289&amp;"_"&amp;C289&amp;"_"&amp;D289&amp;"_"&amp;E289&amp;"_"&amp;F289&amp;"  "&amp;U289)</f>
        <v>710_63_1370_5_111_01  Kabeltrassen-, Knoten-, Betriebsmittellageplan Filterhalle unten</v>
      </c>
    </row>
    <row r="290" spans="1:31" s="231" customFormat="1" ht="12.5" x14ac:dyDescent="0.25">
      <c r="A290" s="31">
        <v>710</v>
      </c>
      <c r="B290" s="13">
        <v>63</v>
      </c>
      <c r="C290" s="14" t="s">
        <v>9</v>
      </c>
      <c r="D290" s="13">
        <v>5</v>
      </c>
      <c r="E290" s="14" t="s">
        <v>114</v>
      </c>
      <c r="F290" s="14" t="s">
        <v>25</v>
      </c>
      <c r="G290" s="972" t="s">
        <v>54</v>
      </c>
      <c r="H290" s="101">
        <v>44929</v>
      </c>
      <c r="I290" s="901" t="s">
        <v>1557</v>
      </c>
      <c r="J290" s="998" t="s">
        <v>64</v>
      </c>
      <c r="K290" s="999" t="s">
        <v>26</v>
      </c>
      <c r="L290" s="999" t="s">
        <v>64</v>
      </c>
      <c r="M290" s="135">
        <v>44937</v>
      </c>
      <c r="N290" s="95"/>
      <c r="O290" s="979"/>
      <c r="P290" s="509" t="s">
        <v>101</v>
      </c>
      <c r="Q290" s="14" t="s">
        <v>102</v>
      </c>
      <c r="R290" s="95" t="s">
        <v>103</v>
      </c>
      <c r="S290" s="18" t="s">
        <v>248</v>
      </c>
      <c r="T290" s="728" t="s">
        <v>10</v>
      </c>
      <c r="U290" s="728" t="s">
        <v>1966</v>
      </c>
      <c r="V290" s="95"/>
      <c r="W290" s="13" t="s">
        <v>14</v>
      </c>
      <c r="X290" s="979" t="s">
        <v>244</v>
      </c>
      <c r="Y290" s="232" t="s">
        <v>21</v>
      </c>
      <c r="Z290" s="753" t="s">
        <v>30</v>
      </c>
      <c r="AA290" s="736" t="s">
        <v>1382</v>
      </c>
      <c r="AB290" s="736" t="s">
        <v>216</v>
      </c>
      <c r="AC290" s="738" t="s">
        <v>28</v>
      </c>
      <c r="AD290" s="139" t="str">
        <f t="shared" si="92"/>
        <v>710_63_1370_5_111_01_C</v>
      </c>
      <c r="AE290" s="152" t="str">
        <f t="shared" si="97"/>
        <v>710_63_1370_5_111_01  Kabeltrassen-, Knoten-, Betriebsmittellageplan Filterhalle unten</v>
      </c>
    </row>
    <row r="291" spans="1:31" s="231" customFormat="1" ht="12.5" hidden="1" x14ac:dyDescent="0.25">
      <c r="A291" s="790">
        <v>710</v>
      </c>
      <c r="B291" s="791">
        <v>63</v>
      </c>
      <c r="C291" s="792" t="s">
        <v>9</v>
      </c>
      <c r="D291" s="791">
        <v>5</v>
      </c>
      <c r="E291" s="792" t="s">
        <v>114</v>
      </c>
      <c r="F291" s="792" t="s">
        <v>29</v>
      </c>
      <c r="G291" s="1018"/>
      <c r="H291" s="859">
        <v>44575</v>
      </c>
      <c r="I291" s="937" t="s">
        <v>1556</v>
      </c>
      <c r="J291" s="1020" t="s">
        <v>64</v>
      </c>
      <c r="K291" s="1021" t="s">
        <v>26</v>
      </c>
      <c r="L291" s="1021" t="s">
        <v>64</v>
      </c>
      <c r="M291" s="1053">
        <v>44752</v>
      </c>
      <c r="N291" s="800"/>
      <c r="O291" s="1024"/>
      <c r="P291" s="1019" t="s">
        <v>101</v>
      </c>
      <c r="Q291" s="792" t="s">
        <v>102</v>
      </c>
      <c r="R291" s="800" t="s">
        <v>103</v>
      </c>
      <c r="S291" s="122" t="s">
        <v>248</v>
      </c>
      <c r="T291" s="728" t="s">
        <v>10</v>
      </c>
      <c r="U291" s="728" t="s">
        <v>1967</v>
      </c>
      <c r="V291" s="95"/>
      <c r="W291" s="13" t="s">
        <v>14</v>
      </c>
      <c r="X291" s="979" t="s">
        <v>244</v>
      </c>
      <c r="Y291" s="232" t="s">
        <v>21</v>
      </c>
      <c r="Z291" s="753" t="s">
        <v>30</v>
      </c>
      <c r="AA291" s="736" t="s">
        <v>1382</v>
      </c>
      <c r="AB291" s="736" t="s">
        <v>216</v>
      </c>
      <c r="AC291" s="738" t="s">
        <v>1483</v>
      </c>
      <c r="AD291" s="139" t="str">
        <f t="shared" ref="AD291" si="102">IF(A291="","",A291&amp;"_"&amp;B291&amp;"_"&amp;C291&amp;"_"&amp;D291&amp;"_"&amp;E291&amp;"_"&amp;F291&amp;"_"&amp;G291)</f>
        <v>710_63_1370_5_111_02_</v>
      </c>
      <c r="AE291" s="152" t="str">
        <f t="shared" ref="AE291" si="103">IF(A291="","",A291&amp;"_"&amp;B291&amp;"_"&amp;C291&amp;"_"&amp;D291&amp;"_"&amp;E291&amp;"_"&amp;F291&amp;"  "&amp;U291)</f>
        <v>710_63_1370_5_111_02  Kabeltrassen-, Knoten-, Betriebsmittellageplan OG, 2.OG (Dach)</v>
      </c>
    </row>
    <row r="292" spans="1:31" s="231" customFormat="1" ht="12.5" x14ac:dyDescent="0.25">
      <c r="A292" s="31">
        <v>710</v>
      </c>
      <c r="B292" s="13">
        <v>63</v>
      </c>
      <c r="C292" s="14" t="s">
        <v>9</v>
      </c>
      <c r="D292" s="13">
        <v>5</v>
      </c>
      <c r="E292" s="14" t="s">
        <v>114</v>
      </c>
      <c r="F292" s="14" t="s">
        <v>29</v>
      </c>
      <c r="G292" s="972" t="s">
        <v>19</v>
      </c>
      <c r="H292" s="101">
        <v>44825</v>
      </c>
      <c r="I292" s="901" t="s">
        <v>1557</v>
      </c>
      <c r="J292" s="998" t="s">
        <v>64</v>
      </c>
      <c r="K292" s="999" t="s">
        <v>26</v>
      </c>
      <c r="L292" s="999" t="s">
        <v>64</v>
      </c>
      <c r="M292" s="135">
        <v>44937</v>
      </c>
      <c r="N292" s="95"/>
      <c r="O292" s="979"/>
      <c r="P292" s="509" t="s">
        <v>101</v>
      </c>
      <c r="Q292" s="14" t="s">
        <v>102</v>
      </c>
      <c r="R292" s="95" t="s">
        <v>103</v>
      </c>
      <c r="S292" s="18" t="s">
        <v>248</v>
      </c>
      <c r="T292" s="728" t="s">
        <v>10</v>
      </c>
      <c r="U292" s="728" t="s">
        <v>1967</v>
      </c>
      <c r="V292" s="95"/>
      <c r="W292" s="13" t="s">
        <v>14</v>
      </c>
      <c r="X292" s="979" t="s">
        <v>244</v>
      </c>
      <c r="Y292" s="232" t="s">
        <v>21</v>
      </c>
      <c r="Z292" s="753" t="s">
        <v>30</v>
      </c>
      <c r="AA292" s="736" t="s">
        <v>1382</v>
      </c>
      <c r="AB292" s="736" t="s">
        <v>216</v>
      </c>
      <c r="AC292" s="738" t="s">
        <v>1483</v>
      </c>
      <c r="AD292" s="139" t="str">
        <f t="shared" si="92"/>
        <v>710_63_1370_5_111_02_A</v>
      </c>
      <c r="AE292" s="152" t="str">
        <f t="shared" si="97"/>
        <v>710_63_1370_5_111_02  Kabeltrassen-, Knoten-, Betriebsmittellageplan OG, 2.OG (Dach)</v>
      </c>
    </row>
    <row r="293" spans="1:31" s="231" customFormat="1" ht="12.5" hidden="1" x14ac:dyDescent="0.25">
      <c r="A293" s="790">
        <v>710</v>
      </c>
      <c r="B293" s="791">
        <v>63</v>
      </c>
      <c r="C293" s="792" t="s">
        <v>9</v>
      </c>
      <c r="D293" s="791">
        <v>5</v>
      </c>
      <c r="E293" s="792" t="s">
        <v>114</v>
      </c>
      <c r="F293" s="792" t="s">
        <v>31</v>
      </c>
      <c r="G293" s="1018"/>
      <c r="H293" s="859">
        <v>44575</v>
      </c>
      <c r="I293" s="937" t="s">
        <v>1556</v>
      </c>
      <c r="J293" s="1020" t="s">
        <v>64</v>
      </c>
      <c r="K293" s="1021" t="s">
        <v>26</v>
      </c>
      <c r="L293" s="1021" t="s">
        <v>64</v>
      </c>
      <c r="M293" s="859">
        <v>44752</v>
      </c>
      <c r="N293" s="800"/>
      <c r="O293" s="1024"/>
      <c r="P293" s="1019" t="s">
        <v>101</v>
      </c>
      <c r="Q293" s="792" t="s">
        <v>102</v>
      </c>
      <c r="R293" s="800" t="s">
        <v>103</v>
      </c>
      <c r="S293" s="122" t="s">
        <v>248</v>
      </c>
      <c r="T293" s="728" t="s">
        <v>10</v>
      </c>
      <c r="U293" s="728" t="s">
        <v>1968</v>
      </c>
      <c r="V293" s="95"/>
      <c r="W293" s="13" t="s">
        <v>14</v>
      </c>
      <c r="X293" s="979" t="s">
        <v>244</v>
      </c>
      <c r="Y293" s="232" t="s">
        <v>21</v>
      </c>
      <c r="Z293" s="750" t="s">
        <v>53</v>
      </c>
      <c r="AA293" s="736" t="s">
        <v>1382</v>
      </c>
      <c r="AB293" s="736" t="s">
        <v>216</v>
      </c>
      <c r="AC293" s="738" t="s">
        <v>79</v>
      </c>
      <c r="AD293" s="139" t="str">
        <f t="shared" ref="AD293:AD294" si="104">IF(A293="","",A293&amp;"_"&amp;B293&amp;"_"&amp;C293&amp;"_"&amp;D293&amp;"_"&amp;E293&amp;"_"&amp;F293&amp;"_"&amp;G293)</f>
        <v>710_63_1370_5_111_03_</v>
      </c>
      <c r="AE293" s="152" t="str">
        <f t="shared" ref="AE293:AE294" si="105">IF(A293="","",A293&amp;"_"&amp;B293&amp;"_"&amp;C293&amp;"_"&amp;D293&amp;"_"&amp;E293&amp;"_"&amp;F293&amp;"  "&amp;U293)</f>
        <v>710_63_1370_5_111_03  Kabeltrassen-, Knoten-, Betriebsmittellageplan FU-Raum (unten)</v>
      </c>
    </row>
    <row r="294" spans="1:31" s="231" customFormat="1" ht="12.5" hidden="1" x14ac:dyDescent="0.25">
      <c r="A294" s="790">
        <v>710</v>
      </c>
      <c r="B294" s="791">
        <v>63</v>
      </c>
      <c r="C294" s="792" t="s">
        <v>9</v>
      </c>
      <c r="D294" s="791">
        <v>5</v>
      </c>
      <c r="E294" s="792" t="s">
        <v>114</v>
      </c>
      <c r="F294" s="792" t="s">
        <v>31</v>
      </c>
      <c r="G294" s="1018" t="s">
        <v>19</v>
      </c>
      <c r="H294" s="859">
        <v>44825</v>
      </c>
      <c r="I294" s="937" t="s">
        <v>1556</v>
      </c>
      <c r="J294" s="1020" t="s">
        <v>64</v>
      </c>
      <c r="K294" s="1021" t="s">
        <v>26</v>
      </c>
      <c r="L294" s="1021" t="s">
        <v>64</v>
      </c>
      <c r="M294" s="921" t="s">
        <v>66</v>
      </c>
      <c r="N294" s="800"/>
      <c r="O294" s="1024"/>
      <c r="P294" s="1019" t="s">
        <v>101</v>
      </c>
      <c r="Q294" s="792" t="s">
        <v>102</v>
      </c>
      <c r="R294" s="800" t="s">
        <v>103</v>
      </c>
      <c r="S294" s="122" t="s">
        <v>248</v>
      </c>
      <c r="T294" s="728" t="s">
        <v>10</v>
      </c>
      <c r="U294" s="728" t="s">
        <v>1968</v>
      </c>
      <c r="V294" s="95"/>
      <c r="W294" s="13" t="s">
        <v>14</v>
      </c>
      <c r="X294" s="979" t="s">
        <v>244</v>
      </c>
      <c r="Y294" s="232" t="s">
        <v>21</v>
      </c>
      <c r="Z294" s="750" t="s">
        <v>53</v>
      </c>
      <c r="AA294" s="736" t="s">
        <v>1382</v>
      </c>
      <c r="AB294" s="736" t="s">
        <v>216</v>
      </c>
      <c r="AC294" s="738" t="s">
        <v>79</v>
      </c>
      <c r="AD294" s="139" t="str">
        <f t="shared" si="104"/>
        <v>710_63_1370_5_111_03_A</v>
      </c>
      <c r="AE294" s="152" t="str">
        <f t="shared" si="105"/>
        <v>710_63_1370_5_111_03  Kabeltrassen-, Knoten-, Betriebsmittellageplan FU-Raum (unten)</v>
      </c>
    </row>
    <row r="295" spans="1:31" s="1073" customFormat="1" ht="12.5" x14ac:dyDescent="0.25">
      <c r="A295" s="1056">
        <v>710</v>
      </c>
      <c r="B295" s="1057">
        <v>63</v>
      </c>
      <c r="C295" s="1058" t="s">
        <v>9</v>
      </c>
      <c r="D295" s="1057">
        <v>5</v>
      </c>
      <c r="E295" s="1058" t="s">
        <v>114</v>
      </c>
      <c r="F295" s="1058" t="s">
        <v>31</v>
      </c>
      <c r="G295" s="1081" t="s">
        <v>56</v>
      </c>
      <c r="H295" s="1059">
        <v>44866</v>
      </c>
      <c r="I295" s="901" t="s">
        <v>1557</v>
      </c>
      <c r="J295" s="1060" t="s">
        <v>64</v>
      </c>
      <c r="K295" s="1061" t="s">
        <v>26</v>
      </c>
      <c r="L295" s="1061" t="s">
        <v>64</v>
      </c>
      <c r="M295" s="1074">
        <v>44937</v>
      </c>
      <c r="N295" s="1062"/>
      <c r="O295" s="1063"/>
      <c r="P295" s="1064" t="s">
        <v>101</v>
      </c>
      <c r="Q295" s="1058" t="s">
        <v>102</v>
      </c>
      <c r="R295" s="1062" t="s">
        <v>103</v>
      </c>
      <c r="S295" s="1065" t="s">
        <v>248</v>
      </c>
      <c r="T295" s="1066" t="s">
        <v>10</v>
      </c>
      <c r="U295" s="1066" t="s">
        <v>1968</v>
      </c>
      <c r="V295" s="1062"/>
      <c r="W295" s="1057" t="s">
        <v>14</v>
      </c>
      <c r="X295" s="1063" t="s">
        <v>244</v>
      </c>
      <c r="Y295" s="1067" t="s">
        <v>21</v>
      </c>
      <c r="Z295" s="1068" t="s">
        <v>53</v>
      </c>
      <c r="AA295" s="1069" t="s">
        <v>1382</v>
      </c>
      <c r="AB295" s="1069" t="s">
        <v>216</v>
      </c>
      <c r="AC295" s="1070" t="s">
        <v>79</v>
      </c>
      <c r="AD295" s="1071" t="str">
        <f t="shared" si="92"/>
        <v>710_63_1370_5_111_03_B</v>
      </c>
      <c r="AE295" s="1072" t="str">
        <f t="shared" si="97"/>
        <v>710_63_1370_5_111_03  Kabeltrassen-, Knoten-, Betriebsmittellageplan FU-Raum (unten)</v>
      </c>
    </row>
    <row r="296" spans="1:31" s="806" customFormat="1" ht="12.5" hidden="1" x14ac:dyDescent="0.25">
      <c r="A296" s="790">
        <v>710</v>
      </c>
      <c r="B296" s="791">
        <v>63</v>
      </c>
      <c r="C296" s="792" t="s">
        <v>9</v>
      </c>
      <c r="D296" s="791">
        <v>5</v>
      </c>
      <c r="E296" s="792" t="s">
        <v>114</v>
      </c>
      <c r="F296" s="792" t="s">
        <v>33</v>
      </c>
      <c r="G296" s="1018"/>
      <c r="H296" s="859">
        <v>44575</v>
      </c>
      <c r="I296" s="937" t="s">
        <v>1556</v>
      </c>
      <c r="J296" s="1020" t="s">
        <v>64</v>
      </c>
      <c r="K296" s="1021" t="s">
        <v>26</v>
      </c>
      <c r="L296" s="1021" t="s">
        <v>64</v>
      </c>
      <c r="M296" s="859">
        <v>44752</v>
      </c>
      <c r="N296" s="800"/>
      <c r="O296" s="1024"/>
      <c r="P296" s="1019" t="s">
        <v>101</v>
      </c>
      <c r="Q296" s="792" t="s">
        <v>102</v>
      </c>
      <c r="R296" s="800" t="s">
        <v>103</v>
      </c>
      <c r="S296" s="122" t="s">
        <v>248</v>
      </c>
      <c r="T296" s="1029" t="s">
        <v>10</v>
      </c>
      <c r="U296" s="1029" t="s">
        <v>1969</v>
      </c>
      <c r="V296" s="800"/>
      <c r="W296" s="791" t="s">
        <v>14</v>
      </c>
      <c r="X296" s="1024" t="s">
        <v>244</v>
      </c>
      <c r="Y296" s="1030" t="s">
        <v>21</v>
      </c>
      <c r="Z296" s="1075" t="s">
        <v>53</v>
      </c>
      <c r="AA296" s="1076" t="s">
        <v>1382</v>
      </c>
      <c r="AB296" s="1076" t="s">
        <v>216</v>
      </c>
      <c r="AC296" s="1031" t="s">
        <v>89</v>
      </c>
      <c r="AD296" s="1027" t="str">
        <f t="shared" si="92"/>
        <v>710_63_1370_5_111_04_</v>
      </c>
      <c r="AE296" s="906" t="str">
        <f t="shared" si="97"/>
        <v xml:space="preserve">710_63_1370_5_111_04  Kabeltrassen-, Knoten-, Betriebsmittellageplan E-Raum </v>
      </c>
    </row>
    <row r="297" spans="1:31" s="806" customFormat="1" ht="12.5" hidden="1" x14ac:dyDescent="0.25">
      <c r="A297" s="790">
        <v>710</v>
      </c>
      <c r="B297" s="791">
        <v>63</v>
      </c>
      <c r="C297" s="792" t="s">
        <v>9</v>
      </c>
      <c r="D297" s="791">
        <v>5</v>
      </c>
      <c r="E297" s="792" t="s">
        <v>114</v>
      </c>
      <c r="F297" s="792" t="s">
        <v>33</v>
      </c>
      <c r="G297" s="1018" t="s">
        <v>19</v>
      </c>
      <c r="H297" s="859">
        <v>44825</v>
      </c>
      <c r="I297" s="937" t="s">
        <v>1556</v>
      </c>
      <c r="J297" s="1020" t="s">
        <v>64</v>
      </c>
      <c r="K297" s="1021" t="s">
        <v>26</v>
      </c>
      <c r="L297" s="1021" t="s">
        <v>64</v>
      </c>
      <c r="M297" s="921" t="s">
        <v>66</v>
      </c>
      <c r="N297" s="800"/>
      <c r="O297" s="1024"/>
      <c r="P297" s="1019" t="s">
        <v>101</v>
      </c>
      <c r="Q297" s="792" t="s">
        <v>102</v>
      </c>
      <c r="R297" s="800" t="s">
        <v>103</v>
      </c>
      <c r="S297" s="122" t="s">
        <v>248</v>
      </c>
      <c r="T297" s="1029" t="s">
        <v>10</v>
      </c>
      <c r="U297" s="1029" t="s">
        <v>1969</v>
      </c>
      <c r="V297" s="800"/>
      <c r="W297" s="791" t="s">
        <v>14</v>
      </c>
      <c r="X297" s="1024" t="s">
        <v>244</v>
      </c>
      <c r="Y297" s="1030" t="s">
        <v>21</v>
      </c>
      <c r="Z297" s="1075" t="s">
        <v>53</v>
      </c>
      <c r="AA297" s="1076" t="s">
        <v>1382</v>
      </c>
      <c r="AB297" s="1076" t="s">
        <v>216</v>
      </c>
      <c r="AC297" s="1031" t="s">
        <v>89</v>
      </c>
      <c r="AD297" s="1027" t="str">
        <f t="shared" ref="AD297" si="106">IF(A297="","",A297&amp;"_"&amp;B297&amp;"_"&amp;C297&amp;"_"&amp;D297&amp;"_"&amp;E297&amp;"_"&amp;F297&amp;"_"&amp;G297)</f>
        <v>710_63_1370_5_111_04_A</v>
      </c>
      <c r="AE297" s="906" t="str">
        <f t="shared" ref="AE297" si="107">IF(A297="","",A297&amp;"_"&amp;B297&amp;"_"&amp;C297&amp;"_"&amp;D297&amp;"_"&amp;E297&amp;"_"&amp;F297&amp;"  "&amp;U297)</f>
        <v xml:space="preserve">710_63_1370_5_111_04  Kabeltrassen-, Knoten-, Betriebsmittellageplan E-Raum </v>
      </c>
    </row>
    <row r="298" spans="1:31" s="231" customFormat="1" ht="12.5" x14ac:dyDescent="0.25">
      <c r="A298" s="31">
        <v>710</v>
      </c>
      <c r="B298" s="13">
        <v>63</v>
      </c>
      <c r="C298" s="14" t="s">
        <v>9</v>
      </c>
      <c r="D298" s="13">
        <v>5</v>
      </c>
      <c r="E298" s="14" t="s">
        <v>114</v>
      </c>
      <c r="F298" s="14" t="s">
        <v>33</v>
      </c>
      <c r="G298" s="972" t="s">
        <v>56</v>
      </c>
      <c r="H298" s="101">
        <v>44986</v>
      </c>
      <c r="I298" s="901" t="s">
        <v>1557</v>
      </c>
      <c r="J298" s="998" t="s">
        <v>64</v>
      </c>
      <c r="K298" s="999" t="s">
        <v>26</v>
      </c>
      <c r="L298" s="999" t="s">
        <v>64</v>
      </c>
      <c r="M298" s="135">
        <v>44937</v>
      </c>
      <c r="N298" s="95"/>
      <c r="O298" s="979"/>
      <c r="P298" s="509" t="s">
        <v>101</v>
      </c>
      <c r="Q298" s="14" t="s">
        <v>102</v>
      </c>
      <c r="R298" s="95" t="s">
        <v>103</v>
      </c>
      <c r="S298" s="18" t="s">
        <v>248</v>
      </c>
      <c r="T298" s="728" t="s">
        <v>10</v>
      </c>
      <c r="U298" s="728" t="s">
        <v>1969</v>
      </c>
      <c r="V298" s="95"/>
      <c r="W298" s="13" t="s">
        <v>14</v>
      </c>
      <c r="X298" s="979" t="s">
        <v>244</v>
      </c>
      <c r="Y298" s="232" t="s">
        <v>21</v>
      </c>
      <c r="Z298" s="750" t="s">
        <v>53</v>
      </c>
      <c r="AA298" s="736" t="s">
        <v>1382</v>
      </c>
      <c r="AB298" s="736" t="s">
        <v>216</v>
      </c>
      <c r="AC298" s="738" t="s">
        <v>89</v>
      </c>
      <c r="AD298" s="139" t="str">
        <f t="shared" si="92"/>
        <v>710_63_1370_5_111_04_B</v>
      </c>
      <c r="AE298" s="152" t="str">
        <f t="shared" si="97"/>
        <v xml:space="preserve">710_63_1370_5_111_04  Kabeltrassen-, Knoten-, Betriebsmittellageplan E-Raum </v>
      </c>
    </row>
    <row r="299" spans="1:31" s="231" customFormat="1" ht="12.5" x14ac:dyDescent="0.25">
      <c r="A299" s="31"/>
      <c r="B299" s="13"/>
      <c r="C299" s="14"/>
      <c r="D299" s="13"/>
      <c r="E299" s="14"/>
      <c r="F299" s="14"/>
      <c r="G299" s="972"/>
      <c r="H299" s="101"/>
      <c r="I299" s="39"/>
      <c r="J299" s="998"/>
      <c r="K299" s="999"/>
      <c r="L299" s="999"/>
      <c r="M299" s="95"/>
      <c r="N299" s="95"/>
      <c r="O299" s="979"/>
      <c r="P299" s="509"/>
      <c r="Q299" s="14"/>
      <c r="R299" s="95"/>
      <c r="S299" s="91"/>
      <c r="T299" s="95"/>
      <c r="U299" s="95"/>
      <c r="V299" s="95"/>
      <c r="W299" s="21"/>
      <c r="X299" s="980"/>
      <c r="Y299" s="31"/>
      <c r="Z299" s="744"/>
      <c r="AA299" s="741"/>
      <c r="AB299" s="741"/>
      <c r="AC299" s="499"/>
      <c r="AD299" s="139" t="str">
        <f t="shared" si="92"/>
        <v/>
      </c>
      <c r="AE299" s="152" t="str">
        <f t="shared" si="97"/>
        <v/>
      </c>
    </row>
    <row r="300" spans="1:31" s="806" customFormat="1" ht="12.5" hidden="1" x14ac:dyDescent="0.25">
      <c r="A300" s="790">
        <v>710</v>
      </c>
      <c r="B300" s="791">
        <v>63</v>
      </c>
      <c r="C300" s="792" t="s">
        <v>9</v>
      </c>
      <c r="D300" s="791">
        <v>5</v>
      </c>
      <c r="E300" s="792" t="s">
        <v>115</v>
      </c>
      <c r="F300" s="792" t="s">
        <v>25</v>
      </c>
      <c r="G300" s="1018"/>
      <c r="H300" s="859">
        <v>44575</v>
      </c>
      <c r="I300" s="937" t="s">
        <v>1556</v>
      </c>
      <c r="J300" s="1020" t="s">
        <v>64</v>
      </c>
      <c r="K300" s="1021" t="s">
        <v>26</v>
      </c>
      <c r="L300" s="1021" t="s">
        <v>64</v>
      </c>
      <c r="M300" s="1053">
        <v>44752</v>
      </c>
      <c r="N300" s="800"/>
      <c r="O300" s="1024"/>
      <c r="P300" s="1019" t="s">
        <v>101</v>
      </c>
      <c r="Q300" s="792" t="s">
        <v>102</v>
      </c>
      <c r="R300" s="800" t="s">
        <v>103</v>
      </c>
      <c r="S300" s="122" t="s">
        <v>248</v>
      </c>
      <c r="T300" s="1029" t="s">
        <v>10</v>
      </c>
      <c r="U300" s="1029" t="s">
        <v>1970</v>
      </c>
      <c r="V300" s="800"/>
      <c r="W300" s="791" t="s">
        <v>14</v>
      </c>
      <c r="X300" s="1024" t="s">
        <v>244</v>
      </c>
      <c r="Y300" s="1030" t="s">
        <v>21</v>
      </c>
      <c r="Z300" s="1075" t="s">
        <v>30</v>
      </c>
      <c r="AA300" s="1076" t="s">
        <v>217</v>
      </c>
      <c r="AB300" s="1076" t="s">
        <v>216</v>
      </c>
      <c r="AC300" s="1031" t="s">
        <v>28</v>
      </c>
      <c r="AD300" s="1027" t="str">
        <f t="shared" ref="AD300" si="108">IF(A300="","",A300&amp;"_"&amp;B300&amp;"_"&amp;C300&amp;"_"&amp;D300&amp;"_"&amp;E300&amp;"_"&amp;F300&amp;"_"&amp;G300)</f>
        <v>710_63_1370_5_121_01_</v>
      </c>
      <c r="AE300" s="906" t="str">
        <f t="shared" ref="AE300" si="109">IF(A300="","",A300&amp;"_"&amp;B300&amp;"_"&amp;C300&amp;"_"&amp;D300&amp;"_"&amp;E300&amp;"_"&amp;F300&amp;"  "&amp;U300)</f>
        <v>710_63_1370_5_121_01  Installationsplan Grundriss UG</v>
      </c>
    </row>
    <row r="301" spans="1:31" s="231" customFormat="1" ht="12.5" x14ac:dyDescent="0.25">
      <c r="A301" s="31">
        <v>710</v>
      </c>
      <c r="B301" s="13">
        <v>63</v>
      </c>
      <c r="C301" s="14" t="s">
        <v>9</v>
      </c>
      <c r="D301" s="13">
        <v>5</v>
      </c>
      <c r="E301" s="14" t="s">
        <v>115</v>
      </c>
      <c r="F301" s="14" t="s">
        <v>25</v>
      </c>
      <c r="G301" s="972" t="s">
        <v>19</v>
      </c>
      <c r="H301" s="101">
        <v>44825</v>
      </c>
      <c r="I301" s="901" t="s">
        <v>1557</v>
      </c>
      <c r="J301" s="998" t="s">
        <v>64</v>
      </c>
      <c r="K301" s="999" t="s">
        <v>26</v>
      </c>
      <c r="L301" s="999" t="s">
        <v>64</v>
      </c>
      <c r="M301" s="135">
        <v>44937</v>
      </c>
      <c r="N301" s="95"/>
      <c r="O301" s="979"/>
      <c r="P301" s="509" t="s">
        <v>101</v>
      </c>
      <c r="Q301" s="14" t="s">
        <v>102</v>
      </c>
      <c r="R301" s="95" t="s">
        <v>103</v>
      </c>
      <c r="S301" s="18" t="s">
        <v>248</v>
      </c>
      <c r="T301" s="728" t="s">
        <v>10</v>
      </c>
      <c r="U301" s="728" t="s">
        <v>1970</v>
      </c>
      <c r="V301" s="95"/>
      <c r="W301" s="13" t="s">
        <v>14</v>
      </c>
      <c r="X301" s="979" t="s">
        <v>244</v>
      </c>
      <c r="Y301" s="232" t="s">
        <v>21</v>
      </c>
      <c r="Z301" s="753" t="s">
        <v>30</v>
      </c>
      <c r="AA301" s="736" t="s">
        <v>217</v>
      </c>
      <c r="AB301" s="736" t="s">
        <v>216</v>
      </c>
      <c r="AC301" s="738" t="s">
        <v>28</v>
      </c>
      <c r="AD301" s="139" t="str">
        <f t="shared" si="92"/>
        <v>710_63_1370_5_121_01_A</v>
      </c>
      <c r="AE301" s="152" t="str">
        <f t="shared" si="97"/>
        <v>710_63_1370_5_121_01  Installationsplan Grundriss UG</v>
      </c>
    </row>
    <row r="302" spans="1:31" s="231" customFormat="1" ht="12.5" x14ac:dyDescent="0.25">
      <c r="A302" s="31">
        <v>710</v>
      </c>
      <c r="B302" s="13">
        <v>63</v>
      </c>
      <c r="C302" s="14" t="s">
        <v>9</v>
      </c>
      <c r="D302" s="13">
        <v>5</v>
      </c>
      <c r="E302" s="14" t="s">
        <v>115</v>
      </c>
      <c r="F302" s="140" t="s">
        <v>29</v>
      </c>
      <c r="G302" s="972"/>
      <c r="H302" s="101">
        <v>44575</v>
      </c>
      <c r="I302" s="901" t="s">
        <v>1557</v>
      </c>
      <c r="J302" s="998" t="s">
        <v>64</v>
      </c>
      <c r="K302" s="999" t="s">
        <v>26</v>
      </c>
      <c r="L302" s="999" t="s">
        <v>64</v>
      </c>
      <c r="M302" s="135">
        <v>44752</v>
      </c>
      <c r="N302" s="95"/>
      <c r="O302" s="979"/>
      <c r="P302" s="509" t="s">
        <v>101</v>
      </c>
      <c r="Q302" s="14" t="s">
        <v>102</v>
      </c>
      <c r="R302" s="95" t="s">
        <v>103</v>
      </c>
      <c r="S302" s="18" t="s">
        <v>248</v>
      </c>
      <c r="T302" s="728" t="s">
        <v>10</v>
      </c>
      <c r="U302" s="728" t="s">
        <v>1971</v>
      </c>
      <c r="V302" s="95"/>
      <c r="W302" s="13" t="s">
        <v>14</v>
      </c>
      <c r="X302" s="979" t="s">
        <v>244</v>
      </c>
      <c r="Y302" s="232" t="s">
        <v>21</v>
      </c>
      <c r="Z302" s="753" t="s">
        <v>30</v>
      </c>
      <c r="AA302" s="736" t="s">
        <v>217</v>
      </c>
      <c r="AB302" s="736" t="s">
        <v>216</v>
      </c>
      <c r="AC302" s="738" t="s">
        <v>28</v>
      </c>
      <c r="AD302" s="139" t="str">
        <f t="shared" si="92"/>
        <v>710_63_1370_5_121_02_</v>
      </c>
      <c r="AE302" s="152" t="str">
        <f t="shared" si="97"/>
        <v>710_63_1370_5_121_02  Installationsplan Grundriss 2.OG (Dach)</v>
      </c>
    </row>
    <row r="303" spans="1:31" s="231" customFormat="1" ht="12.5" x14ac:dyDescent="0.25">
      <c r="A303" s="31">
        <v>710</v>
      </c>
      <c r="B303" s="13">
        <v>63</v>
      </c>
      <c r="C303" s="14" t="s">
        <v>9</v>
      </c>
      <c r="D303" s="13">
        <v>5</v>
      </c>
      <c r="E303" s="14" t="s">
        <v>115</v>
      </c>
      <c r="F303" s="14" t="s">
        <v>31</v>
      </c>
      <c r="G303" s="972"/>
      <c r="H303" s="101">
        <v>44575</v>
      </c>
      <c r="I303" s="901" t="s">
        <v>1557</v>
      </c>
      <c r="J303" s="998" t="s">
        <v>64</v>
      </c>
      <c r="K303" s="999" t="s">
        <v>26</v>
      </c>
      <c r="L303" s="999" t="s">
        <v>64</v>
      </c>
      <c r="M303" s="135">
        <v>44752</v>
      </c>
      <c r="N303" s="95"/>
      <c r="O303" s="979"/>
      <c r="P303" s="509" t="s">
        <v>101</v>
      </c>
      <c r="Q303" s="14" t="s">
        <v>102</v>
      </c>
      <c r="R303" s="95" t="s">
        <v>253</v>
      </c>
      <c r="S303" s="18" t="s">
        <v>248</v>
      </c>
      <c r="T303" s="728" t="s">
        <v>10</v>
      </c>
      <c r="U303" s="728" t="s">
        <v>1972</v>
      </c>
      <c r="V303" s="95"/>
      <c r="W303" s="13" t="s">
        <v>14</v>
      </c>
      <c r="X303" s="979" t="s">
        <v>244</v>
      </c>
      <c r="Y303" s="232" t="s">
        <v>21</v>
      </c>
      <c r="Z303" s="753" t="s">
        <v>30</v>
      </c>
      <c r="AA303" s="736" t="s">
        <v>217</v>
      </c>
      <c r="AB303" s="736" t="s">
        <v>216</v>
      </c>
      <c r="AC303" s="738" t="s">
        <v>1484</v>
      </c>
      <c r="AD303" s="139" t="str">
        <f t="shared" si="92"/>
        <v>710_63_1370_5_121_03_</v>
      </c>
      <c r="AE303" s="152" t="str">
        <f t="shared" si="97"/>
        <v>710_63_1370_5_121_03  Installationsplan Außenbereich 2.OG (Dach) / UG</v>
      </c>
    </row>
    <row r="304" spans="1:31" s="231" customFormat="1" ht="12.5" x14ac:dyDescent="0.25">
      <c r="A304" s="31">
        <v>710</v>
      </c>
      <c r="B304" s="13">
        <v>63</v>
      </c>
      <c r="C304" s="14" t="s">
        <v>9</v>
      </c>
      <c r="D304" s="13">
        <v>5</v>
      </c>
      <c r="E304" s="14" t="s">
        <v>115</v>
      </c>
      <c r="F304" s="140" t="s">
        <v>33</v>
      </c>
      <c r="G304" s="972"/>
      <c r="H304" s="101">
        <v>44575</v>
      </c>
      <c r="I304" s="901" t="s">
        <v>1557</v>
      </c>
      <c r="J304" s="998" t="s">
        <v>64</v>
      </c>
      <c r="K304" s="999" t="s">
        <v>26</v>
      </c>
      <c r="L304" s="999" t="s">
        <v>64</v>
      </c>
      <c r="M304" s="135">
        <v>44752</v>
      </c>
      <c r="N304" s="95"/>
      <c r="O304" s="979"/>
      <c r="P304" s="509" t="s">
        <v>101</v>
      </c>
      <c r="Q304" s="14" t="s">
        <v>102</v>
      </c>
      <c r="R304" s="95" t="s">
        <v>253</v>
      </c>
      <c r="S304" s="18" t="s">
        <v>248</v>
      </c>
      <c r="T304" s="728" t="s">
        <v>10</v>
      </c>
      <c r="U304" s="728" t="s">
        <v>1973</v>
      </c>
      <c r="V304" s="95"/>
      <c r="W304" s="13" t="s">
        <v>14</v>
      </c>
      <c r="X304" s="979" t="s">
        <v>244</v>
      </c>
      <c r="Y304" s="232" t="s">
        <v>21</v>
      </c>
      <c r="Z304" s="753" t="s">
        <v>30</v>
      </c>
      <c r="AA304" s="736" t="s">
        <v>217</v>
      </c>
      <c r="AB304" s="736" t="s">
        <v>216</v>
      </c>
      <c r="AC304" s="738" t="s">
        <v>28</v>
      </c>
      <c r="AD304" s="139" t="str">
        <f t="shared" si="92"/>
        <v>710_63_1370_5_121_04_</v>
      </c>
      <c r="AE304" s="152" t="str">
        <f t="shared" si="97"/>
        <v>710_63_1370_5_121_04  Installationsplan Außenbereich Ansichten</v>
      </c>
    </row>
    <row r="305" spans="1:31" s="231" customFormat="1" ht="12.5" x14ac:dyDescent="0.25">
      <c r="A305" s="31"/>
      <c r="B305" s="13"/>
      <c r="C305" s="14"/>
      <c r="D305" s="13"/>
      <c r="E305" s="14"/>
      <c r="F305" s="14"/>
      <c r="G305" s="972"/>
      <c r="H305" s="509"/>
      <c r="I305" s="972"/>
      <c r="J305" s="998"/>
      <c r="K305" s="999"/>
      <c r="L305" s="999"/>
      <c r="M305" s="95"/>
      <c r="N305" s="95"/>
      <c r="O305" s="979"/>
      <c r="P305" s="509"/>
      <c r="Q305" s="14"/>
      <c r="R305" s="95"/>
      <c r="S305" s="91"/>
      <c r="T305" s="95"/>
      <c r="U305" s="95"/>
      <c r="V305" s="95"/>
      <c r="W305" s="21"/>
      <c r="X305" s="980"/>
      <c r="Y305" s="31"/>
      <c r="Z305" s="744"/>
      <c r="AA305" s="741"/>
      <c r="AB305" s="741"/>
      <c r="AC305" s="499"/>
      <c r="AD305" s="139" t="str">
        <f t="shared" si="92"/>
        <v/>
      </c>
      <c r="AE305" s="152" t="str">
        <f t="shared" si="97"/>
        <v/>
      </c>
    </row>
    <row r="306" spans="1:31" s="806" customFormat="1" ht="12.5" hidden="1" x14ac:dyDescent="0.25">
      <c r="A306" s="790">
        <v>710</v>
      </c>
      <c r="B306" s="791">
        <v>63</v>
      </c>
      <c r="C306" s="792" t="s">
        <v>9</v>
      </c>
      <c r="D306" s="791">
        <v>5</v>
      </c>
      <c r="E306" s="792" t="s">
        <v>333</v>
      </c>
      <c r="F306" s="792" t="s">
        <v>25</v>
      </c>
      <c r="G306" s="1018"/>
      <c r="H306" s="1019"/>
      <c r="I306" s="937" t="s">
        <v>1556</v>
      </c>
      <c r="J306" s="1020" t="s">
        <v>64</v>
      </c>
      <c r="K306" s="1021" t="s">
        <v>26</v>
      </c>
      <c r="L306" s="1021" t="s">
        <v>64</v>
      </c>
      <c r="M306" s="1022"/>
      <c r="N306" s="800"/>
      <c r="O306" s="1023"/>
      <c r="P306" s="1019" t="s">
        <v>101</v>
      </c>
      <c r="Q306" s="792" t="s">
        <v>102</v>
      </c>
      <c r="R306" s="800" t="s">
        <v>103</v>
      </c>
      <c r="S306" s="799" t="s">
        <v>10</v>
      </c>
      <c r="T306" s="800" t="s">
        <v>722</v>
      </c>
      <c r="U306" s="800" t="s">
        <v>726</v>
      </c>
      <c r="V306" s="800"/>
      <c r="W306" s="791" t="s">
        <v>14</v>
      </c>
      <c r="X306" s="1024" t="s">
        <v>244</v>
      </c>
      <c r="Y306" s="790" t="s">
        <v>21</v>
      </c>
      <c r="Z306" s="1025" t="s">
        <v>118</v>
      </c>
      <c r="AA306" s="1026" t="s">
        <v>217</v>
      </c>
      <c r="AB306" s="1026" t="s">
        <v>216</v>
      </c>
      <c r="AC306" s="792" t="s">
        <v>79</v>
      </c>
      <c r="AD306" s="1027" t="str">
        <f t="shared" si="92"/>
        <v>710_63_1370_5_131_01_</v>
      </c>
      <c r="AE306" s="906" t="str">
        <f t="shared" si="97"/>
        <v>710_63_1370_5_131_01  Installationsplan 2.OG (Dach)</v>
      </c>
    </row>
    <row r="307" spans="1:31" s="231" customFormat="1" ht="12.5" x14ac:dyDescent="0.25">
      <c r="A307" s="31"/>
      <c r="B307" s="13"/>
      <c r="C307" s="14"/>
      <c r="D307" s="13"/>
      <c r="E307" s="14"/>
      <c r="F307" s="14"/>
      <c r="G307" s="972"/>
      <c r="H307" s="509"/>
      <c r="I307" s="972"/>
      <c r="J307" s="998"/>
      <c r="K307" s="999"/>
      <c r="L307" s="999"/>
      <c r="M307" s="95"/>
      <c r="N307" s="95"/>
      <c r="O307" s="979"/>
      <c r="P307" s="509"/>
      <c r="Q307" s="14"/>
      <c r="R307" s="95"/>
      <c r="S307" s="91"/>
      <c r="T307" s="95"/>
      <c r="U307" s="95"/>
      <c r="V307" s="95"/>
      <c r="W307" s="21"/>
      <c r="X307" s="980"/>
      <c r="Y307" s="31"/>
      <c r="Z307" s="744"/>
      <c r="AA307" s="741"/>
      <c r="AB307" s="741"/>
      <c r="AC307" s="499"/>
      <c r="AD307" s="139" t="str">
        <f t="shared" si="92"/>
        <v/>
      </c>
      <c r="AE307" s="152" t="str">
        <f t="shared" si="97"/>
        <v/>
      </c>
    </row>
    <row r="308" spans="1:31" s="231" customFormat="1" ht="12.5" x14ac:dyDescent="0.25">
      <c r="A308" s="31">
        <v>710</v>
      </c>
      <c r="B308" s="13">
        <v>63</v>
      </c>
      <c r="C308" s="14" t="s">
        <v>9</v>
      </c>
      <c r="D308" s="13">
        <v>5</v>
      </c>
      <c r="E308" s="14" t="s">
        <v>210</v>
      </c>
      <c r="F308" s="14" t="s">
        <v>25</v>
      </c>
      <c r="G308" s="972"/>
      <c r="H308" s="101">
        <v>44575</v>
      </c>
      <c r="I308" s="814" t="s">
        <v>1560</v>
      </c>
      <c r="J308" s="998" t="s">
        <v>64</v>
      </c>
      <c r="K308" s="999" t="s">
        <v>26</v>
      </c>
      <c r="L308" s="999" t="s">
        <v>64</v>
      </c>
      <c r="M308" s="135">
        <v>44752</v>
      </c>
      <c r="N308" s="95"/>
      <c r="O308" s="814">
        <v>44834</v>
      </c>
      <c r="P308" s="509" t="s">
        <v>101</v>
      </c>
      <c r="Q308" s="14" t="s">
        <v>102</v>
      </c>
      <c r="R308" s="95" t="s">
        <v>103</v>
      </c>
      <c r="S308" s="18" t="s">
        <v>248</v>
      </c>
      <c r="T308" s="728" t="s">
        <v>10</v>
      </c>
      <c r="U308" s="728" t="s">
        <v>1974</v>
      </c>
      <c r="V308" s="95"/>
      <c r="W308" s="13" t="s">
        <v>14</v>
      </c>
      <c r="X308" s="979" t="s">
        <v>244</v>
      </c>
      <c r="Y308" s="232" t="s">
        <v>21</v>
      </c>
      <c r="Z308" s="753" t="s">
        <v>30</v>
      </c>
      <c r="AA308" s="736" t="s">
        <v>727</v>
      </c>
      <c r="AB308" s="736" t="s">
        <v>216</v>
      </c>
      <c r="AC308" s="737" t="s">
        <v>28</v>
      </c>
      <c r="AD308" s="139" t="str">
        <f t="shared" si="92"/>
        <v>710_63_1370_5_171_01_</v>
      </c>
      <c r="AE308" s="152" t="str">
        <f t="shared" si="97"/>
        <v>710_63_1370_5_171_01  Erdungs- und Blitzschutzanlagen Grundriss Untergeschoss</v>
      </c>
    </row>
    <row r="309" spans="1:31" s="231" customFormat="1" ht="12.5" x14ac:dyDescent="0.25">
      <c r="A309" s="31">
        <v>710</v>
      </c>
      <c r="B309" s="13">
        <v>63</v>
      </c>
      <c r="C309" s="14" t="s">
        <v>9</v>
      </c>
      <c r="D309" s="13">
        <v>5</v>
      </c>
      <c r="E309" s="14" t="s">
        <v>210</v>
      </c>
      <c r="F309" s="14" t="s">
        <v>29</v>
      </c>
      <c r="G309" s="972"/>
      <c r="H309" s="101">
        <v>44575</v>
      </c>
      <c r="I309" s="814" t="s">
        <v>1560</v>
      </c>
      <c r="J309" s="998" t="s">
        <v>64</v>
      </c>
      <c r="K309" s="999" t="s">
        <v>26</v>
      </c>
      <c r="L309" s="999" t="s">
        <v>64</v>
      </c>
      <c r="M309" s="135">
        <v>44752</v>
      </c>
      <c r="N309" s="95"/>
      <c r="O309" s="814">
        <v>44834</v>
      </c>
      <c r="P309" s="509" t="s">
        <v>101</v>
      </c>
      <c r="Q309" s="14" t="s">
        <v>102</v>
      </c>
      <c r="R309" s="95" t="s">
        <v>103</v>
      </c>
      <c r="S309" s="18" t="s">
        <v>248</v>
      </c>
      <c r="T309" s="728" t="s">
        <v>10</v>
      </c>
      <c r="U309" s="728" t="s">
        <v>1975</v>
      </c>
      <c r="V309" s="95"/>
      <c r="W309" s="13" t="s">
        <v>14</v>
      </c>
      <c r="X309" s="979" t="s">
        <v>244</v>
      </c>
      <c r="Y309" s="232" t="s">
        <v>21</v>
      </c>
      <c r="Z309" s="750" t="s">
        <v>30</v>
      </c>
      <c r="AA309" s="736" t="s">
        <v>727</v>
      </c>
      <c r="AB309" s="736" t="s">
        <v>216</v>
      </c>
      <c r="AC309" s="737" t="s">
        <v>28</v>
      </c>
      <c r="AD309" s="139" t="str">
        <f t="shared" si="92"/>
        <v>710_63_1370_5_171_02_</v>
      </c>
      <c r="AE309" s="152" t="str">
        <f t="shared" si="97"/>
        <v>710_63_1370_5_171_02  Erdungs- und Blitzschutzanlagen Grundriss 2.OG (Dach)</v>
      </c>
    </row>
    <row r="310" spans="1:31" s="231" customFormat="1" ht="12.5" x14ac:dyDescent="0.25">
      <c r="A310" s="31">
        <v>710</v>
      </c>
      <c r="B310" s="13">
        <v>63</v>
      </c>
      <c r="C310" s="14" t="s">
        <v>9</v>
      </c>
      <c r="D310" s="13">
        <v>5</v>
      </c>
      <c r="E310" s="14" t="s">
        <v>210</v>
      </c>
      <c r="F310" s="140" t="s">
        <v>31</v>
      </c>
      <c r="G310" s="972"/>
      <c r="H310" s="101">
        <v>44575</v>
      </c>
      <c r="I310" s="814" t="s">
        <v>1560</v>
      </c>
      <c r="J310" s="998" t="s">
        <v>64</v>
      </c>
      <c r="K310" s="999" t="s">
        <v>26</v>
      </c>
      <c r="L310" s="999" t="s">
        <v>64</v>
      </c>
      <c r="M310" s="135">
        <v>44752</v>
      </c>
      <c r="N310" s="95"/>
      <c r="O310" s="814">
        <v>44834</v>
      </c>
      <c r="P310" s="509" t="s">
        <v>101</v>
      </c>
      <c r="Q310" s="14" t="s">
        <v>102</v>
      </c>
      <c r="R310" s="95" t="s">
        <v>103</v>
      </c>
      <c r="S310" s="18" t="s">
        <v>248</v>
      </c>
      <c r="T310" s="728" t="s">
        <v>10</v>
      </c>
      <c r="U310" s="728" t="s">
        <v>1976</v>
      </c>
      <c r="V310" s="95"/>
      <c r="W310" s="13" t="s">
        <v>14</v>
      </c>
      <c r="X310" s="979" t="s">
        <v>244</v>
      </c>
      <c r="Y310" s="232" t="s">
        <v>21</v>
      </c>
      <c r="Z310" s="750" t="s">
        <v>30</v>
      </c>
      <c r="AA310" s="736" t="s">
        <v>727</v>
      </c>
      <c r="AB310" s="736" t="s">
        <v>216</v>
      </c>
      <c r="AC310" s="738" t="s">
        <v>28</v>
      </c>
      <c r="AD310" s="139" t="str">
        <f t="shared" si="92"/>
        <v>710_63_1370_5_171_03_</v>
      </c>
      <c r="AE310" s="152" t="str">
        <f t="shared" si="97"/>
        <v>710_63_1370_5_171_03  Erdungs- und Blitzschutzanlagen Schnitte 1-1, b-b</v>
      </c>
    </row>
    <row r="311" spans="1:31" s="231" customFormat="1" ht="12.5" x14ac:dyDescent="0.25">
      <c r="A311" s="31">
        <v>710</v>
      </c>
      <c r="B311" s="13">
        <v>63</v>
      </c>
      <c r="C311" s="14" t="s">
        <v>9</v>
      </c>
      <c r="D311" s="13">
        <v>5</v>
      </c>
      <c r="E311" s="14" t="s">
        <v>210</v>
      </c>
      <c r="F311" s="140" t="s">
        <v>33</v>
      </c>
      <c r="G311" s="972"/>
      <c r="H311" s="101">
        <v>44575</v>
      </c>
      <c r="I311" s="814" t="s">
        <v>1560</v>
      </c>
      <c r="J311" s="998" t="s">
        <v>64</v>
      </c>
      <c r="K311" s="999" t="s">
        <v>26</v>
      </c>
      <c r="L311" s="999" t="s">
        <v>64</v>
      </c>
      <c r="M311" s="135">
        <v>44752</v>
      </c>
      <c r="N311" s="95"/>
      <c r="O311" s="814">
        <v>44834</v>
      </c>
      <c r="P311" s="509" t="s">
        <v>101</v>
      </c>
      <c r="Q311" s="14" t="s">
        <v>102</v>
      </c>
      <c r="R311" s="95" t="s">
        <v>103</v>
      </c>
      <c r="S311" s="18" t="s">
        <v>248</v>
      </c>
      <c r="T311" s="728" t="s">
        <v>10</v>
      </c>
      <c r="U311" s="728" t="s">
        <v>1977</v>
      </c>
      <c r="V311" s="95"/>
      <c r="W311" s="13" t="s">
        <v>14</v>
      </c>
      <c r="X311" s="979" t="s">
        <v>244</v>
      </c>
      <c r="Y311" s="232" t="s">
        <v>21</v>
      </c>
      <c r="Z311" s="750" t="s">
        <v>30</v>
      </c>
      <c r="AA311" s="736" t="s">
        <v>727</v>
      </c>
      <c r="AB311" s="736" t="s">
        <v>216</v>
      </c>
      <c r="AC311" s="738" t="s">
        <v>28</v>
      </c>
      <c r="AD311" s="139" t="str">
        <f t="shared" si="92"/>
        <v>710_63_1370_5_171_04_</v>
      </c>
      <c r="AE311" s="152" t="str">
        <f t="shared" si="97"/>
        <v>710_63_1370_5_171_04  Erdungs- und Blitzschutzanlagen Schnitte d-d, e-e, g-g</v>
      </c>
    </row>
    <row r="312" spans="1:31" s="231" customFormat="1" ht="12.5" x14ac:dyDescent="0.25">
      <c r="A312" s="31"/>
      <c r="B312" s="13"/>
      <c r="C312" s="14"/>
      <c r="D312" s="13"/>
      <c r="E312" s="14"/>
      <c r="F312" s="14"/>
      <c r="G312" s="972"/>
      <c r="H312" s="101"/>
      <c r="I312" s="39"/>
      <c r="J312" s="998"/>
      <c r="K312" s="999"/>
      <c r="L312" s="999"/>
      <c r="M312" s="95"/>
      <c r="N312" s="95"/>
      <c r="O312" s="979"/>
      <c r="P312" s="509"/>
      <c r="Q312" s="14"/>
      <c r="R312" s="95"/>
      <c r="S312" s="91"/>
      <c r="T312" s="95"/>
      <c r="U312" s="95"/>
      <c r="V312" s="95"/>
      <c r="W312" s="21"/>
      <c r="X312" s="980"/>
      <c r="Y312" s="31"/>
      <c r="Z312" s="744"/>
      <c r="AA312" s="741"/>
      <c r="AB312" s="741"/>
      <c r="AC312" s="499"/>
      <c r="AD312" s="139" t="str">
        <f t="shared" si="92"/>
        <v/>
      </c>
      <c r="AE312" s="152" t="str">
        <f t="shared" si="97"/>
        <v/>
      </c>
    </row>
    <row r="313" spans="1:31" s="231" customFormat="1" ht="20" x14ac:dyDescent="0.25">
      <c r="A313" s="31">
        <v>710</v>
      </c>
      <c r="B313" s="13">
        <v>63</v>
      </c>
      <c r="C313" s="14" t="s">
        <v>9</v>
      </c>
      <c r="D313" s="13">
        <v>5</v>
      </c>
      <c r="E313" s="14" t="s">
        <v>96</v>
      </c>
      <c r="F313" s="14" t="s">
        <v>25</v>
      </c>
      <c r="G313" s="972"/>
      <c r="H313" s="101">
        <v>44575</v>
      </c>
      <c r="I313" s="901" t="s">
        <v>1557</v>
      </c>
      <c r="J313" s="998" t="s">
        <v>64</v>
      </c>
      <c r="K313" s="999" t="s">
        <v>26</v>
      </c>
      <c r="L313" s="999" t="s">
        <v>64</v>
      </c>
      <c r="M313" s="135">
        <v>44752</v>
      </c>
      <c r="N313" s="95"/>
      <c r="O313" s="979"/>
      <c r="P313" s="509" t="s">
        <v>101</v>
      </c>
      <c r="Q313" s="14" t="s">
        <v>102</v>
      </c>
      <c r="R313" s="95" t="s">
        <v>103</v>
      </c>
      <c r="S313" s="18" t="s">
        <v>248</v>
      </c>
      <c r="T313" s="728" t="s">
        <v>10</v>
      </c>
      <c r="U313" s="728" t="s">
        <v>1978</v>
      </c>
      <c r="V313" s="95"/>
      <c r="W313" s="13" t="s">
        <v>14</v>
      </c>
      <c r="X313" s="979" t="s">
        <v>244</v>
      </c>
      <c r="Y313" s="232" t="s">
        <v>21</v>
      </c>
      <c r="Z313" s="750" t="s">
        <v>66</v>
      </c>
      <c r="AA313" s="736" t="s">
        <v>218</v>
      </c>
      <c r="AB313" s="736" t="s">
        <v>729</v>
      </c>
      <c r="AC313" s="738" t="s">
        <v>34</v>
      </c>
      <c r="AD313" s="139" t="str">
        <f t="shared" si="92"/>
        <v>710_63_1370_5_311_01_</v>
      </c>
      <c r="AE313" s="152" t="str">
        <f t="shared" si="97"/>
        <v>710_63_1370_5_311_01  Netzwerkschrank SLS Systemkonfigurator sekundärer Stationsbus</v>
      </c>
    </row>
    <row r="314" spans="1:31" s="231" customFormat="1" ht="12.5" x14ac:dyDescent="0.25">
      <c r="A314" s="31">
        <v>710</v>
      </c>
      <c r="B314" s="13">
        <v>63</v>
      </c>
      <c r="C314" s="14" t="s">
        <v>9</v>
      </c>
      <c r="D314" s="13">
        <v>5</v>
      </c>
      <c r="E314" s="140" t="s">
        <v>179</v>
      </c>
      <c r="F314" s="14" t="s">
        <v>25</v>
      </c>
      <c r="G314" s="972"/>
      <c r="H314" s="101">
        <v>44575</v>
      </c>
      <c r="I314" s="901" t="s">
        <v>1557</v>
      </c>
      <c r="J314" s="998" t="s">
        <v>64</v>
      </c>
      <c r="K314" s="999" t="s">
        <v>26</v>
      </c>
      <c r="L314" s="999" t="s">
        <v>64</v>
      </c>
      <c r="M314" s="135">
        <v>44752</v>
      </c>
      <c r="N314" s="95"/>
      <c r="O314" s="979"/>
      <c r="P314" s="509" t="s">
        <v>101</v>
      </c>
      <c r="Q314" s="14" t="s">
        <v>102</v>
      </c>
      <c r="R314" s="95" t="s">
        <v>103</v>
      </c>
      <c r="S314" s="18" t="s">
        <v>248</v>
      </c>
      <c r="T314" s="728" t="s">
        <v>10</v>
      </c>
      <c r="U314" s="728" t="s">
        <v>1979</v>
      </c>
      <c r="V314" s="95"/>
      <c r="W314" s="13" t="s">
        <v>14</v>
      </c>
      <c r="X314" s="979" t="s">
        <v>244</v>
      </c>
      <c r="Y314" s="232" t="s">
        <v>21</v>
      </c>
      <c r="Z314" s="750" t="s">
        <v>66</v>
      </c>
      <c r="AA314" s="736" t="s">
        <v>218</v>
      </c>
      <c r="AB314" s="736" t="s">
        <v>1485</v>
      </c>
      <c r="AC314" s="738" t="s">
        <v>67</v>
      </c>
      <c r="AD314" s="139" t="str">
        <f t="shared" si="92"/>
        <v>710_63_1370_5_312_01_</v>
      </c>
      <c r="AE314" s="152" t="str">
        <f t="shared" si="97"/>
        <v>710_63_1370_5_312_01  Netzwerkschrank SLS Schrankansicht</v>
      </c>
    </row>
    <row r="315" spans="1:31" s="231" customFormat="1" ht="12.5" x14ac:dyDescent="0.25">
      <c r="A315" s="31"/>
      <c r="B315" s="13"/>
      <c r="C315" s="14"/>
      <c r="D315" s="13"/>
      <c r="E315" s="14"/>
      <c r="F315" s="14"/>
      <c r="G315" s="972"/>
      <c r="H315" s="101"/>
      <c r="I315" s="39"/>
      <c r="J315" s="998"/>
      <c r="K315" s="999"/>
      <c r="L315" s="999"/>
      <c r="M315" s="95"/>
      <c r="N315" s="95"/>
      <c r="O315" s="979"/>
      <c r="P315" s="509"/>
      <c r="Q315" s="14"/>
      <c r="R315" s="95"/>
      <c r="S315" s="91"/>
      <c r="T315" s="95"/>
      <c r="U315" s="95"/>
      <c r="V315" s="95"/>
      <c r="W315" s="21"/>
      <c r="X315" s="980"/>
      <c r="Y315" s="31"/>
      <c r="Z315" s="744"/>
      <c r="AA315" s="741"/>
      <c r="AB315" s="741"/>
      <c r="AC315" s="499"/>
      <c r="AD315" s="139" t="str">
        <f t="shared" si="92"/>
        <v/>
      </c>
      <c r="AE315" s="152" t="str">
        <f t="shared" si="97"/>
        <v/>
      </c>
    </row>
    <row r="316" spans="1:31" ht="12.5" hidden="1" x14ac:dyDescent="0.25">
      <c r="A316" s="1030">
        <v>710</v>
      </c>
      <c r="B316" s="886">
        <v>63</v>
      </c>
      <c r="C316" s="1031" t="s">
        <v>9</v>
      </c>
      <c r="D316" s="886">
        <v>5</v>
      </c>
      <c r="E316" s="1031" t="s">
        <v>110</v>
      </c>
      <c r="F316" s="1031" t="s">
        <v>25</v>
      </c>
      <c r="G316" s="1082"/>
      <c r="H316" s="859">
        <v>44575</v>
      </c>
      <c r="I316" s="937" t="s">
        <v>1556</v>
      </c>
      <c r="J316" s="1077" t="s">
        <v>64</v>
      </c>
      <c r="K316" s="1078" t="s">
        <v>26</v>
      </c>
      <c r="L316" s="1078" t="s">
        <v>64</v>
      </c>
      <c r="M316" s="859">
        <v>44752</v>
      </c>
      <c r="N316" s="1029"/>
      <c r="O316" s="1079"/>
      <c r="P316" s="1080" t="s">
        <v>101</v>
      </c>
      <c r="Q316" s="1031" t="s">
        <v>102</v>
      </c>
      <c r="R316" s="1029" t="s">
        <v>103</v>
      </c>
      <c r="S316" s="122" t="s">
        <v>248</v>
      </c>
      <c r="T316" s="728" t="s">
        <v>10</v>
      </c>
      <c r="U316" s="728" t="s">
        <v>1980</v>
      </c>
      <c r="V316" s="728"/>
      <c r="W316" s="21" t="s">
        <v>14</v>
      </c>
      <c r="X316" s="980" t="s">
        <v>244</v>
      </c>
      <c r="Y316" s="232" t="s">
        <v>21</v>
      </c>
      <c r="Z316" s="750" t="s">
        <v>66</v>
      </c>
      <c r="AA316" s="736" t="s">
        <v>1486</v>
      </c>
      <c r="AB316" s="736" t="s">
        <v>1487</v>
      </c>
      <c r="AC316" s="737" t="s">
        <v>67</v>
      </c>
      <c r="AD316" s="755" t="str">
        <f t="shared" ref="AD316" si="110">IF(A316="","",A316&amp;"_"&amp;B316&amp;"_"&amp;C316&amp;"_"&amp;D316&amp;"_"&amp;E316&amp;"_"&amp;F316&amp;"_"&amp;G316)</f>
        <v>710_63_1370_5_503_01_</v>
      </c>
      <c r="AE316" s="762" t="str">
        <f t="shared" ref="AE316" si="111">IF(A316="","",A316&amp;"_"&amp;B316&amp;"_"&amp;C316&amp;"_"&amp;D316&amp;"_"&amp;E316&amp;"_"&amp;F316&amp;"  "&amp;U316)</f>
        <v>710_63_1370_5_503_01  6/0,4 kV-Transformator T93/T94 Aufbauplan 3D</v>
      </c>
    </row>
    <row r="317" spans="1:31" ht="12.5" x14ac:dyDescent="0.25">
      <c r="A317" s="232">
        <v>710</v>
      </c>
      <c r="B317" s="21">
        <v>63</v>
      </c>
      <c r="C317" s="738" t="s">
        <v>9</v>
      </c>
      <c r="D317" s="21">
        <v>5</v>
      </c>
      <c r="E317" s="738" t="s">
        <v>110</v>
      </c>
      <c r="F317" s="738" t="s">
        <v>25</v>
      </c>
      <c r="G317" s="1083" t="s">
        <v>19</v>
      </c>
      <c r="H317" s="101">
        <v>44826</v>
      </c>
      <c r="I317" s="901" t="s">
        <v>1557</v>
      </c>
      <c r="J317" s="1003" t="s">
        <v>64</v>
      </c>
      <c r="K317" s="1004" t="s">
        <v>26</v>
      </c>
      <c r="L317" s="1004" t="s">
        <v>64</v>
      </c>
      <c r="M317" s="135">
        <v>44937</v>
      </c>
      <c r="N317" s="728"/>
      <c r="O317" s="980"/>
      <c r="P317" s="754" t="s">
        <v>101</v>
      </c>
      <c r="Q317" s="738" t="s">
        <v>102</v>
      </c>
      <c r="R317" s="728" t="s">
        <v>103</v>
      </c>
      <c r="S317" s="18" t="s">
        <v>248</v>
      </c>
      <c r="T317" s="728" t="s">
        <v>10</v>
      </c>
      <c r="U317" s="728" t="s">
        <v>1980</v>
      </c>
      <c r="V317" s="728"/>
      <c r="W317" s="21" t="s">
        <v>14</v>
      </c>
      <c r="X317" s="980" t="s">
        <v>244</v>
      </c>
      <c r="Y317" s="232" t="s">
        <v>21</v>
      </c>
      <c r="Z317" s="750" t="s">
        <v>66</v>
      </c>
      <c r="AA317" s="736" t="s">
        <v>1486</v>
      </c>
      <c r="AB317" s="736" t="s">
        <v>1487</v>
      </c>
      <c r="AC317" s="737" t="s">
        <v>67</v>
      </c>
      <c r="AD317" s="755" t="str">
        <f t="shared" si="92"/>
        <v>710_63_1370_5_503_01_A</v>
      </c>
      <c r="AE317" s="762" t="str">
        <f t="shared" si="97"/>
        <v>710_63_1370_5_503_01  6/0,4 kV-Transformator T93/T94 Aufbauplan 3D</v>
      </c>
    </row>
    <row r="318" spans="1:31" s="231" customFormat="1" ht="12.5" x14ac:dyDescent="0.25">
      <c r="A318" s="31"/>
      <c r="B318" s="13"/>
      <c r="C318" s="14"/>
      <c r="D318" s="13"/>
      <c r="E318" s="14"/>
      <c r="F318" s="14"/>
      <c r="G318" s="972"/>
      <c r="H318" s="101"/>
      <c r="I318" s="39"/>
      <c r="J318" s="998"/>
      <c r="K318" s="999"/>
      <c r="L318" s="999"/>
      <c r="M318" s="95"/>
      <c r="N318" s="95"/>
      <c r="O318" s="979"/>
      <c r="P318" s="509"/>
      <c r="Q318" s="14"/>
      <c r="R318" s="95"/>
      <c r="S318" s="91"/>
      <c r="T318" s="95"/>
      <c r="U318" s="95"/>
      <c r="V318" s="95"/>
      <c r="W318" s="21"/>
      <c r="X318" s="980"/>
      <c r="Y318" s="31"/>
      <c r="Z318" s="744"/>
      <c r="AA318" s="741"/>
      <c r="AB318" s="741"/>
      <c r="AC318" s="499"/>
      <c r="AD318" s="139" t="str">
        <f t="shared" si="92"/>
        <v/>
      </c>
      <c r="AE318" s="152" t="str">
        <f t="shared" si="97"/>
        <v/>
      </c>
    </row>
    <row r="319" spans="1:31" s="231" customFormat="1" ht="12.5" x14ac:dyDescent="0.25">
      <c r="A319" s="31">
        <v>710</v>
      </c>
      <c r="B319" s="13">
        <v>63</v>
      </c>
      <c r="C319" s="14" t="s">
        <v>9</v>
      </c>
      <c r="D319" s="13">
        <v>5</v>
      </c>
      <c r="E319" s="14" t="s">
        <v>212</v>
      </c>
      <c r="F319" s="14" t="s">
        <v>25</v>
      </c>
      <c r="G319" s="972"/>
      <c r="H319" s="101">
        <v>44575</v>
      </c>
      <c r="I319" s="901" t="s">
        <v>1557</v>
      </c>
      <c r="J319" s="998" t="s">
        <v>64</v>
      </c>
      <c r="K319" s="999" t="s">
        <v>26</v>
      </c>
      <c r="L319" s="999" t="s">
        <v>64</v>
      </c>
      <c r="M319" s="135">
        <v>44752</v>
      </c>
      <c r="N319" s="95"/>
      <c r="O319" s="979"/>
      <c r="P319" s="509" t="s">
        <v>101</v>
      </c>
      <c r="Q319" s="14" t="s">
        <v>102</v>
      </c>
      <c r="R319" s="95" t="s">
        <v>103</v>
      </c>
      <c r="S319" s="18" t="s">
        <v>248</v>
      </c>
      <c r="T319" s="728" t="s">
        <v>10</v>
      </c>
      <c r="U319" s="728" t="s">
        <v>1981</v>
      </c>
      <c r="V319" s="95"/>
      <c r="W319" s="13" t="s">
        <v>14</v>
      </c>
      <c r="X319" s="979" t="s">
        <v>244</v>
      </c>
      <c r="Y319" s="232" t="s">
        <v>21</v>
      </c>
      <c r="Z319" s="750" t="s">
        <v>66</v>
      </c>
      <c r="AA319" s="736" t="s">
        <v>219</v>
      </c>
      <c r="AB319" s="736" t="s">
        <v>1485</v>
      </c>
      <c r="AC319" s="738" t="s">
        <v>28</v>
      </c>
      <c r="AD319" s="139" t="str">
        <f t="shared" si="92"/>
        <v>710_63_1370_5_511_01_</v>
      </c>
      <c r="AE319" s="152" t="str">
        <f t="shared" si="97"/>
        <v>710_63_1370_5_511_01  400V-Hauptverteilung Übersichtsschaltplan</v>
      </c>
    </row>
    <row r="320" spans="1:31" s="231" customFormat="1" ht="12.5" x14ac:dyDescent="0.25">
      <c r="A320" s="31">
        <v>710</v>
      </c>
      <c r="B320" s="13">
        <v>63</v>
      </c>
      <c r="C320" s="14" t="s">
        <v>9</v>
      </c>
      <c r="D320" s="13">
        <v>5</v>
      </c>
      <c r="E320" s="14" t="s">
        <v>215</v>
      </c>
      <c r="F320" s="14" t="s">
        <v>25</v>
      </c>
      <c r="G320" s="972"/>
      <c r="H320" s="101">
        <v>44575</v>
      </c>
      <c r="I320" s="901" t="s">
        <v>1557</v>
      </c>
      <c r="J320" s="998" t="s">
        <v>64</v>
      </c>
      <c r="K320" s="999" t="s">
        <v>26</v>
      </c>
      <c r="L320" s="999" t="s">
        <v>64</v>
      </c>
      <c r="M320" s="135">
        <v>44752</v>
      </c>
      <c r="N320" s="95"/>
      <c r="O320" s="979"/>
      <c r="P320" s="509" t="s">
        <v>101</v>
      </c>
      <c r="Q320" s="14" t="s">
        <v>102</v>
      </c>
      <c r="R320" s="95" t="s">
        <v>103</v>
      </c>
      <c r="S320" s="18" t="s">
        <v>248</v>
      </c>
      <c r="T320" s="728" t="s">
        <v>10</v>
      </c>
      <c r="U320" s="728" t="s">
        <v>1982</v>
      </c>
      <c r="V320" s="95"/>
      <c r="W320" s="13" t="s">
        <v>14</v>
      </c>
      <c r="X320" s="979" t="s">
        <v>244</v>
      </c>
      <c r="Y320" s="232" t="s">
        <v>21</v>
      </c>
      <c r="Z320" s="750" t="s">
        <v>70</v>
      </c>
      <c r="AA320" s="736" t="s">
        <v>219</v>
      </c>
      <c r="AB320" s="736" t="s">
        <v>1485</v>
      </c>
      <c r="AC320" s="738" t="s">
        <v>18</v>
      </c>
      <c r="AD320" s="139" t="str">
        <f t="shared" si="92"/>
        <v>710_63_1370_5_512_01_</v>
      </c>
      <c r="AE320" s="152" t="str">
        <f t="shared" si="97"/>
        <v>710_63_1370_5_512_01  400V-Hauptverteilung Schrankansicht</v>
      </c>
    </row>
    <row r="321" spans="1:31" s="231" customFormat="1" ht="12.5" x14ac:dyDescent="0.25">
      <c r="A321" s="31">
        <v>710</v>
      </c>
      <c r="B321" s="13">
        <v>63</v>
      </c>
      <c r="C321" s="14" t="s">
        <v>9</v>
      </c>
      <c r="D321" s="13">
        <v>5</v>
      </c>
      <c r="E321" s="140" t="s">
        <v>717</v>
      </c>
      <c r="F321" s="14" t="s">
        <v>25</v>
      </c>
      <c r="G321" s="972"/>
      <c r="H321" s="101">
        <v>44575</v>
      </c>
      <c r="I321" s="901" t="s">
        <v>1557</v>
      </c>
      <c r="J321" s="998" t="s">
        <v>64</v>
      </c>
      <c r="K321" s="999" t="s">
        <v>26</v>
      </c>
      <c r="L321" s="999" t="s">
        <v>64</v>
      </c>
      <c r="M321" s="135">
        <v>44752</v>
      </c>
      <c r="N321" s="95"/>
      <c r="O321" s="979"/>
      <c r="P321" s="509" t="s">
        <v>101</v>
      </c>
      <c r="Q321" s="14" t="s">
        <v>102</v>
      </c>
      <c r="R321" s="95" t="s">
        <v>103</v>
      </c>
      <c r="S321" s="18" t="s">
        <v>248</v>
      </c>
      <c r="T321" s="728" t="s">
        <v>10</v>
      </c>
      <c r="U321" s="728" t="s">
        <v>1983</v>
      </c>
      <c r="V321" s="95"/>
      <c r="W321" s="13" t="s">
        <v>14</v>
      </c>
      <c r="X321" s="979" t="s">
        <v>244</v>
      </c>
      <c r="Y321" s="232" t="s">
        <v>21</v>
      </c>
      <c r="Z321" s="735" t="s">
        <v>66</v>
      </c>
      <c r="AA321" s="736" t="s">
        <v>219</v>
      </c>
      <c r="AB321" s="736" t="s">
        <v>1485</v>
      </c>
      <c r="AC321" s="738" t="s">
        <v>728</v>
      </c>
      <c r="AD321" s="139" t="str">
        <f t="shared" si="92"/>
        <v>710_63_1370_5_513_01_</v>
      </c>
      <c r="AE321" s="152" t="str">
        <f t="shared" si="97"/>
        <v>710_63_1370_5_513_01  400V-Hauptverteilung Konfigurator</v>
      </c>
    </row>
    <row r="322" spans="1:31" s="231" customFormat="1" ht="12.5" x14ac:dyDescent="0.25">
      <c r="A322" s="31">
        <v>710</v>
      </c>
      <c r="B322" s="13">
        <v>63</v>
      </c>
      <c r="C322" s="14" t="s">
        <v>9</v>
      </c>
      <c r="D322" s="13">
        <v>5</v>
      </c>
      <c r="E322" s="14" t="s">
        <v>1236</v>
      </c>
      <c r="F322" s="14" t="s">
        <v>25</v>
      </c>
      <c r="G322" s="972"/>
      <c r="H322" s="101">
        <v>44575</v>
      </c>
      <c r="I322" s="901" t="s">
        <v>1557</v>
      </c>
      <c r="J322" s="998" t="s">
        <v>64</v>
      </c>
      <c r="K322" s="999" t="s">
        <v>26</v>
      </c>
      <c r="L322" s="999" t="s">
        <v>64</v>
      </c>
      <c r="M322" s="135">
        <v>44752</v>
      </c>
      <c r="N322" s="95"/>
      <c r="O322" s="979"/>
      <c r="P322" s="509" t="s">
        <v>101</v>
      </c>
      <c r="Q322" s="14" t="s">
        <v>102</v>
      </c>
      <c r="R322" s="95" t="s">
        <v>253</v>
      </c>
      <c r="S322" s="18" t="s">
        <v>248</v>
      </c>
      <c r="T322" s="728" t="s">
        <v>10</v>
      </c>
      <c r="U322" s="728" t="s">
        <v>1986</v>
      </c>
      <c r="V322" s="95"/>
      <c r="W322" s="13" t="s">
        <v>14</v>
      </c>
      <c r="X322" s="979" t="s">
        <v>244</v>
      </c>
      <c r="Y322" s="232" t="s">
        <v>21</v>
      </c>
      <c r="Z322" s="750" t="s">
        <v>1984</v>
      </c>
      <c r="AA322" s="736" t="s">
        <v>1488</v>
      </c>
      <c r="AB322" s="736" t="s">
        <v>1485</v>
      </c>
      <c r="AC322" s="737" t="s">
        <v>67</v>
      </c>
      <c r="AD322" s="139" t="str">
        <f t="shared" si="92"/>
        <v>710_63_1370_5_514_01_</v>
      </c>
      <c r="AE322" s="152" t="str">
        <f t="shared" si="97"/>
        <v>710_63_1370_5_514_01  400V-Unterverteilung 1 Schrankansicht</v>
      </c>
    </row>
    <row r="323" spans="1:31" s="231" customFormat="1" ht="12.5" x14ac:dyDescent="0.25">
      <c r="A323" s="31">
        <v>710</v>
      </c>
      <c r="B323" s="13">
        <v>63</v>
      </c>
      <c r="C323" s="14" t="s">
        <v>9</v>
      </c>
      <c r="D323" s="13">
        <v>5</v>
      </c>
      <c r="E323" s="14" t="s">
        <v>1481</v>
      </c>
      <c r="F323" s="14" t="s">
        <v>25</v>
      </c>
      <c r="G323" s="972"/>
      <c r="H323" s="101">
        <v>44575</v>
      </c>
      <c r="I323" s="901" t="s">
        <v>1557</v>
      </c>
      <c r="J323" s="998" t="s">
        <v>64</v>
      </c>
      <c r="K323" s="999" t="s">
        <v>26</v>
      </c>
      <c r="L323" s="999" t="s">
        <v>64</v>
      </c>
      <c r="M323" s="135">
        <v>44752</v>
      </c>
      <c r="N323" s="95"/>
      <c r="O323" s="979"/>
      <c r="P323" s="509" t="s">
        <v>101</v>
      </c>
      <c r="Q323" s="14" t="s">
        <v>102</v>
      </c>
      <c r="R323" s="95" t="s">
        <v>253</v>
      </c>
      <c r="S323" s="18" t="s">
        <v>248</v>
      </c>
      <c r="T323" s="728" t="s">
        <v>10</v>
      </c>
      <c r="U323" s="728" t="s">
        <v>1985</v>
      </c>
      <c r="V323" s="95"/>
      <c r="W323" s="13" t="s">
        <v>14</v>
      </c>
      <c r="X323" s="979" t="s">
        <v>244</v>
      </c>
      <c r="Y323" s="232" t="s">
        <v>21</v>
      </c>
      <c r="Z323" s="750" t="s">
        <v>1984</v>
      </c>
      <c r="AA323" s="736" t="s">
        <v>1489</v>
      </c>
      <c r="AB323" s="736" t="s">
        <v>1485</v>
      </c>
      <c r="AC323" s="737" t="s">
        <v>67</v>
      </c>
      <c r="AD323" s="139" t="str">
        <f t="shared" si="92"/>
        <v>710_63_1370_5_515_01_</v>
      </c>
      <c r="AE323" s="152" t="str">
        <f t="shared" si="97"/>
        <v>710_63_1370_5_515_01  400V-Unterverteilung 2 Schrankansicht</v>
      </c>
    </row>
    <row r="324" spans="1:31" s="231" customFormat="1" ht="12.5" x14ac:dyDescent="0.25">
      <c r="A324" s="31"/>
      <c r="B324" s="13"/>
      <c r="C324" s="14"/>
      <c r="D324" s="13"/>
      <c r="E324" s="14"/>
      <c r="F324" s="14"/>
      <c r="G324" s="972"/>
      <c r="H324" s="509"/>
      <c r="I324" s="972"/>
      <c r="J324" s="998"/>
      <c r="K324" s="999"/>
      <c r="L324" s="999"/>
      <c r="M324" s="95"/>
      <c r="N324" s="95"/>
      <c r="O324" s="979"/>
      <c r="P324" s="509"/>
      <c r="Q324" s="14"/>
      <c r="R324" s="95"/>
      <c r="S324" s="91"/>
      <c r="T324" s="95"/>
      <c r="U324" s="95"/>
      <c r="V324" s="95"/>
      <c r="W324" s="21"/>
      <c r="X324" s="980"/>
      <c r="Y324" s="31"/>
      <c r="Z324" s="744"/>
      <c r="AA324" s="741"/>
      <c r="AB324" s="741"/>
      <c r="AC324" s="499"/>
      <c r="AD324" s="139" t="str">
        <f t="shared" si="92"/>
        <v/>
      </c>
      <c r="AE324" s="152" t="str">
        <f t="shared" si="97"/>
        <v/>
      </c>
    </row>
    <row r="325" spans="1:31" s="231" customFormat="1" ht="12.5" x14ac:dyDescent="0.25">
      <c r="A325" s="31">
        <v>710</v>
      </c>
      <c r="B325" s="13">
        <v>63</v>
      </c>
      <c r="C325" s="14" t="s">
        <v>9</v>
      </c>
      <c r="D325" s="13">
        <v>5</v>
      </c>
      <c r="E325" s="140" t="s">
        <v>718</v>
      </c>
      <c r="F325" s="14" t="s">
        <v>25</v>
      </c>
      <c r="G325" s="972"/>
      <c r="H325" s="101">
        <v>44575</v>
      </c>
      <c r="I325" s="901" t="s">
        <v>1557</v>
      </c>
      <c r="J325" s="998" t="s">
        <v>64</v>
      </c>
      <c r="K325" s="999" t="s">
        <v>26</v>
      </c>
      <c r="L325" s="999" t="s">
        <v>64</v>
      </c>
      <c r="M325" s="135">
        <v>44752</v>
      </c>
      <c r="N325" s="95"/>
      <c r="O325" s="979"/>
      <c r="P325" s="509" t="s">
        <v>101</v>
      </c>
      <c r="Q325" s="14" t="s">
        <v>102</v>
      </c>
      <c r="R325" s="95" t="s">
        <v>253</v>
      </c>
      <c r="S325" s="18" t="s">
        <v>248</v>
      </c>
      <c r="T325" s="728" t="s">
        <v>10</v>
      </c>
      <c r="U325" s="728" t="s">
        <v>1987</v>
      </c>
      <c r="V325" s="95"/>
      <c r="W325" s="13" t="s">
        <v>14</v>
      </c>
      <c r="X325" s="979" t="s">
        <v>244</v>
      </c>
      <c r="Y325" s="232" t="s">
        <v>21</v>
      </c>
      <c r="Z325" s="750" t="s">
        <v>66</v>
      </c>
      <c r="AA325" s="736" t="s">
        <v>1237</v>
      </c>
      <c r="AB325" s="736" t="s">
        <v>1485</v>
      </c>
      <c r="AC325" s="737" t="s">
        <v>573</v>
      </c>
      <c r="AD325" s="139" t="str">
        <f t="shared" si="92"/>
        <v>710_63_1370_5_521_01_</v>
      </c>
      <c r="AE325" s="152" t="str">
        <f t="shared" si="97"/>
        <v>710_63_1370_5_521_01  USV-Anlage Übersichtsschaltplan</v>
      </c>
    </row>
    <row r="326" spans="1:31" s="231" customFormat="1" ht="12.5" x14ac:dyDescent="0.25">
      <c r="A326" s="31">
        <v>710</v>
      </c>
      <c r="B326" s="13">
        <v>63</v>
      </c>
      <c r="C326" s="14" t="s">
        <v>9</v>
      </c>
      <c r="D326" s="13">
        <v>5</v>
      </c>
      <c r="E326" s="140" t="s">
        <v>718</v>
      </c>
      <c r="F326" s="140" t="s">
        <v>29</v>
      </c>
      <c r="G326" s="972"/>
      <c r="H326" s="101">
        <v>44575</v>
      </c>
      <c r="I326" s="901" t="s">
        <v>1557</v>
      </c>
      <c r="J326" s="998" t="s">
        <v>64</v>
      </c>
      <c r="K326" s="999" t="s">
        <v>26</v>
      </c>
      <c r="L326" s="999" t="s">
        <v>64</v>
      </c>
      <c r="M326" s="135">
        <v>44752</v>
      </c>
      <c r="N326" s="95"/>
      <c r="O326" s="979"/>
      <c r="P326" s="509" t="s">
        <v>101</v>
      </c>
      <c r="Q326" s="14" t="s">
        <v>102</v>
      </c>
      <c r="R326" s="95" t="s">
        <v>253</v>
      </c>
      <c r="S326" s="18" t="s">
        <v>248</v>
      </c>
      <c r="T326" s="728" t="s">
        <v>10</v>
      </c>
      <c r="U326" s="728" t="s">
        <v>1988</v>
      </c>
      <c r="V326" s="95"/>
      <c r="W326" s="13" t="s">
        <v>14</v>
      </c>
      <c r="X326" s="979" t="s">
        <v>244</v>
      </c>
      <c r="Y326" s="232" t="s">
        <v>21</v>
      </c>
      <c r="Z326" s="750" t="s">
        <v>66</v>
      </c>
      <c r="AA326" s="736" t="s">
        <v>1237</v>
      </c>
      <c r="AB326" s="736" t="s">
        <v>1485</v>
      </c>
      <c r="AC326" s="737" t="s">
        <v>18</v>
      </c>
      <c r="AD326" s="139" t="str">
        <f t="shared" si="92"/>
        <v>710_63_1370_5_521_02_</v>
      </c>
      <c r="AE326" s="152" t="str">
        <f t="shared" ref="AE326:AE359" si="112">IF(A326="","",A326&amp;"_"&amp;B326&amp;"_"&amp;C326&amp;"_"&amp;D326&amp;"_"&amp;E326&amp;"_"&amp;F326&amp;"  "&amp;U326)</f>
        <v>710_63_1370_5_521_02  USV-Verteilung Übersichtsschaltplan</v>
      </c>
    </row>
    <row r="327" spans="1:31" s="231" customFormat="1" ht="12.5" x14ac:dyDescent="0.25">
      <c r="A327" s="31">
        <v>710</v>
      </c>
      <c r="B327" s="13">
        <v>63</v>
      </c>
      <c r="C327" s="14" t="s">
        <v>9</v>
      </c>
      <c r="D327" s="13">
        <v>5</v>
      </c>
      <c r="E327" s="14" t="s">
        <v>1214</v>
      </c>
      <c r="F327" s="14" t="s">
        <v>25</v>
      </c>
      <c r="G327" s="972"/>
      <c r="H327" s="101">
        <v>44575</v>
      </c>
      <c r="I327" s="901" t="s">
        <v>1557</v>
      </c>
      <c r="J327" s="998" t="s">
        <v>64</v>
      </c>
      <c r="K327" s="999" t="s">
        <v>26</v>
      </c>
      <c r="L327" s="999" t="s">
        <v>64</v>
      </c>
      <c r="M327" s="135">
        <v>44752</v>
      </c>
      <c r="N327" s="95"/>
      <c r="O327" s="979"/>
      <c r="P327" s="509" t="s">
        <v>101</v>
      </c>
      <c r="Q327" s="14" t="s">
        <v>102</v>
      </c>
      <c r="R327" s="95" t="s">
        <v>253</v>
      </c>
      <c r="S327" s="18" t="s">
        <v>248</v>
      </c>
      <c r="T327" s="728" t="s">
        <v>10</v>
      </c>
      <c r="U327" s="728" t="s">
        <v>1989</v>
      </c>
      <c r="V327" s="95"/>
      <c r="W327" s="13" t="s">
        <v>14</v>
      </c>
      <c r="X327" s="979" t="s">
        <v>244</v>
      </c>
      <c r="Y327" s="232" t="s">
        <v>21</v>
      </c>
      <c r="Z327" s="750" t="s">
        <v>1984</v>
      </c>
      <c r="AA327" s="736" t="s">
        <v>1238</v>
      </c>
      <c r="AB327" s="736" t="s">
        <v>1485</v>
      </c>
      <c r="AC327" s="737" t="s">
        <v>67</v>
      </c>
      <c r="AD327" s="139" t="str">
        <f t="shared" si="92"/>
        <v>710_63_1370_5_522_01_</v>
      </c>
      <c r="AE327" s="152" t="str">
        <f t="shared" si="112"/>
        <v>710_63_1370_5_522_01  USV-Verteilung Schrankansicht</v>
      </c>
    </row>
    <row r="328" spans="1:31" s="231" customFormat="1" ht="12.5" x14ac:dyDescent="0.25">
      <c r="A328" s="31"/>
      <c r="B328" s="13"/>
      <c r="C328" s="14"/>
      <c r="D328" s="13"/>
      <c r="E328" s="14"/>
      <c r="F328" s="14"/>
      <c r="G328" s="972"/>
      <c r="H328" s="509"/>
      <c r="I328" s="972"/>
      <c r="J328" s="998"/>
      <c r="K328" s="999"/>
      <c r="L328" s="999"/>
      <c r="M328" s="95"/>
      <c r="N328" s="95"/>
      <c r="O328" s="979"/>
      <c r="P328" s="509"/>
      <c r="Q328" s="14"/>
      <c r="R328" s="95"/>
      <c r="S328" s="91"/>
      <c r="T328" s="95"/>
      <c r="U328" s="95"/>
      <c r="V328" s="95"/>
      <c r="W328" s="21"/>
      <c r="X328" s="980"/>
      <c r="Y328" s="31"/>
      <c r="Z328" s="744"/>
      <c r="AA328" s="741"/>
      <c r="AB328" s="741"/>
      <c r="AC328" s="499"/>
      <c r="AD328" s="139" t="str">
        <f t="shared" si="92"/>
        <v/>
      </c>
      <c r="AE328" s="152" t="str">
        <f t="shared" si="112"/>
        <v/>
      </c>
    </row>
    <row r="329" spans="1:31" s="231" customFormat="1" ht="12.5" x14ac:dyDescent="0.25">
      <c r="A329" s="31">
        <v>710</v>
      </c>
      <c r="B329" s="13">
        <v>63</v>
      </c>
      <c r="C329" s="14" t="s">
        <v>9</v>
      </c>
      <c r="D329" s="13">
        <v>5</v>
      </c>
      <c r="E329" s="140" t="s">
        <v>719</v>
      </c>
      <c r="F329" s="14" t="s">
        <v>25</v>
      </c>
      <c r="G329" s="972"/>
      <c r="H329" s="101">
        <v>44575</v>
      </c>
      <c r="I329" s="901" t="s">
        <v>1557</v>
      </c>
      <c r="J329" s="998" t="s">
        <v>64</v>
      </c>
      <c r="K329" s="999" t="s">
        <v>26</v>
      </c>
      <c r="L329" s="999" t="s">
        <v>64</v>
      </c>
      <c r="M329" s="135">
        <v>44752</v>
      </c>
      <c r="N329" s="95"/>
      <c r="O329" s="979"/>
      <c r="P329" s="509" t="s">
        <v>101</v>
      </c>
      <c r="Q329" s="14" t="s">
        <v>102</v>
      </c>
      <c r="R329" s="95" t="s">
        <v>253</v>
      </c>
      <c r="S329" s="18" t="s">
        <v>248</v>
      </c>
      <c r="T329" s="728" t="s">
        <v>10</v>
      </c>
      <c r="U329" s="728" t="s">
        <v>1990</v>
      </c>
      <c r="V329" s="95"/>
      <c r="W329" s="13" t="s">
        <v>14</v>
      </c>
      <c r="X329" s="979" t="s">
        <v>244</v>
      </c>
      <c r="Y329" s="232" t="s">
        <v>21</v>
      </c>
      <c r="Z329" s="750" t="s">
        <v>66</v>
      </c>
      <c r="AA329" s="736" t="s">
        <v>1490</v>
      </c>
      <c r="AB329" s="736" t="s">
        <v>1485</v>
      </c>
      <c r="AC329" s="737" t="s">
        <v>81</v>
      </c>
      <c r="AD329" s="139" t="str">
        <f t="shared" si="92"/>
        <v>710_63_1370_5_531_01_</v>
      </c>
      <c r="AE329" s="152" t="str">
        <f t="shared" si="112"/>
        <v>710_63_1370_5_531_01  Beleuchtungsverteilung Übersichtsschaltplan</v>
      </c>
    </row>
    <row r="330" spans="1:31" s="231" customFormat="1" ht="12.5" x14ac:dyDescent="0.25">
      <c r="A330" s="31">
        <v>710</v>
      </c>
      <c r="B330" s="13">
        <v>63</v>
      </c>
      <c r="C330" s="14" t="s">
        <v>9</v>
      </c>
      <c r="D330" s="13">
        <v>5</v>
      </c>
      <c r="E330" s="140" t="s">
        <v>719</v>
      </c>
      <c r="F330" s="140" t="s">
        <v>29</v>
      </c>
      <c r="G330" s="972"/>
      <c r="H330" s="101">
        <v>44575</v>
      </c>
      <c r="I330" s="901" t="s">
        <v>1557</v>
      </c>
      <c r="J330" s="998" t="s">
        <v>64</v>
      </c>
      <c r="K330" s="999" t="s">
        <v>26</v>
      </c>
      <c r="L330" s="999" t="s">
        <v>64</v>
      </c>
      <c r="M330" s="135">
        <v>44752</v>
      </c>
      <c r="N330" s="95"/>
      <c r="O330" s="979"/>
      <c r="P330" s="509" t="s">
        <v>101</v>
      </c>
      <c r="Q330" s="14" t="s">
        <v>102</v>
      </c>
      <c r="R330" s="95" t="s">
        <v>253</v>
      </c>
      <c r="S330" s="18" t="s">
        <v>248</v>
      </c>
      <c r="T330" s="728" t="s">
        <v>10</v>
      </c>
      <c r="U330" s="728" t="s">
        <v>1991</v>
      </c>
      <c r="V330" s="95"/>
      <c r="W330" s="13" t="s">
        <v>14</v>
      </c>
      <c r="X330" s="979" t="s">
        <v>244</v>
      </c>
      <c r="Y330" s="232" t="s">
        <v>21</v>
      </c>
      <c r="Z330" s="750" t="s">
        <v>1984</v>
      </c>
      <c r="AA330" s="736" t="s">
        <v>1490</v>
      </c>
      <c r="AB330" s="736" t="s">
        <v>1485</v>
      </c>
      <c r="AC330" s="737" t="s">
        <v>18</v>
      </c>
      <c r="AD330" s="139" t="str">
        <f t="shared" si="92"/>
        <v>710_63_1370_5_531_02_</v>
      </c>
      <c r="AE330" s="152" t="str">
        <f t="shared" si="112"/>
        <v>710_63_1370_5_531_02  Beleuchtungsverteilung Schrankansicht</v>
      </c>
    </row>
    <row r="331" spans="1:31" s="231" customFormat="1" ht="12.5" x14ac:dyDescent="0.25">
      <c r="A331" s="31">
        <v>710</v>
      </c>
      <c r="B331" s="13">
        <v>63</v>
      </c>
      <c r="C331" s="14" t="s">
        <v>9</v>
      </c>
      <c r="D331" s="13">
        <v>5</v>
      </c>
      <c r="E331" s="14" t="s">
        <v>1216</v>
      </c>
      <c r="F331" s="14" t="s">
        <v>25</v>
      </c>
      <c r="G331" s="972"/>
      <c r="H331" s="101">
        <v>44575</v>
      </c>
      <c r="I331" s="901" t="s">
        <v>1557</v>
      </c>
      <c r="J331" s="998" t="s">
        <v>64</v>
      </c>
      <c r="K331" s="999" t="s">
        <v>26</v>
      </c>
      <c r="L331" s="999" t="s">
        <v>64</v>
      </c>
      <c r="M331" s="135">
        <v>44752</v>
      </c>
      <c r="N331" s="95"/>
      <c r="O331" s="979"/>
      <c r="P331" s="509" t="s">
        <v>101</v>
      </c>
      <c r="Q331" s="14" t="s">
        <v>102</v>
      </c>
      <c r="R331" s="95" t="s">
        <v>253</v>
      </c>
      <c r="S331" s="18" t="s">
        <v>248</v>
      </c>
      <c r="T331" s="728" t="s">
        <v>10</v>
      </c>
      <c r="U331" s="728" t="s">
        <v>1992</v>
      </c>
      <c r="V331" s="95"/>
      <c r="W331" s="13" t="s">
        <v>14</v>
      </c>
      <c r="X331" s="979" t="s">
        <v>244</v>
      </c>
      <c r="Y331" s="232" t="s">
        <v>21</v>
      </c>
      <c r="Z331" s="750" t="s">
        <v>66</v>
      </c>
      <c r="AA331" s="736" t="s">
        <v>1239</v>
      </c>
      <c r="AB331" s="736" t="s">
        <v>1485</v>
      </c>
      <c r="AC331" s="737" t="s">
        <v>81</v>
      </c>
      <c r="AD331" s="139" t="str">
        <f t="shared" si="92"/>
        <v>710_63_1370_5_532_01_</v>
      </c>
      <c r="AE331" s="152" t="str">
        <f t="shared" si="112"/>
        <v>710_63_1370_5_532_01  USV-Beleuchtungsverteilung Übersichtsschaltplan</v>
      </c>
    </row>
    <row r="332" spans="1:31" s="231" customFormat="1" ht="12.5" x14ac:dyDescent="0.25">
      <c r="A332" s="31">
        <v>710</v>
      </c>
      <c r="B332" s="13">
        <v>63</v>
      </c>
      <c r="C332" s="14" t="s">
        <v>9</v>
      </c>
      <c r="D332" s="13">
        <v>5</v>
      </c>
      <c r="E332" s="14" t="s">
        <v>1216</v>
      </c>
      <c r="F332" s="14" t="s">
        <v>29</v>
      </c>
      <c r="G332" s="972"/>
      <c r="H332" s="101">
        <v>44575</v>
      </c>
      <c r="I332" s="901" t="s">
        <v>1557</v>
      </c>
      <c r="J332" s="998" t="s">
        <v>64</v>
      </c>
      <c r="K332" s="999" t="s">
        <v>26</v>
      </c>
      <c r="L332" s="999" t="s">
        <v>64</v>
      </c>
      <c r="M332" s="135">
        <v>44752</v>
      </c>
      <c r="N332" s="95"/>
      <c r="O332" s="979"/>
      <c r="P332" s="509" t="s">
        <v>101</v>
      </c>
      <c r="Q332" s="14" t="s">
        <v>102</v>
      </c>
      <c r="R332" s="95" t="s">
        <v>253</v>
      </c>
      <c r="S332" s="18" t="s">
        <v>248</v>
      </c>
      <c r="T332" s="728" t="s">
        <v>10</v>
      </c>
      <c r="U332" s="728" t="s">
        <v>1993</v>
      </c>
      <c r="V332" s="95"/>
      <c r="W332" s="13" t="s">
        <v>14</v>
      </c>
      <c r="X332" s="979" t="s">
        <v>244</v>
      </c>
      <c r="Y332" s="232" t="s">
        <v>21</v>
      </c>
      <c r="Z332" s="750" t="s">
        <v>1984</v>
      </c>
      <c r="AA332" s="736" t="s">
        <v>1239</v>
      </c>
      <c r="AB332" s="736" t="s">
        <v>1485</v>
      </c>
      <c r="AC332" s="737" t="s">
        <v>34</v>
      </c>
      <c r="AD332" s="139" t="str">
        <f t="shared" si="92"/>
        <v>710_63_1370_5_532_02_</v>
      </c>
      <c r="AE332" s="152" t="str">
        <f t="shared" si="112"/>
        <v>710_63_1370_5_532_02  USV-Beleuchtungsverteilung Schrankansicht</v>
      </c>
    </row>
    <row r="333" spans="1:31" s="231" customFormat="1" ht="12.5" x14ac:dyDescent="0.25">
      <c r="A333" s="31">
        <v>710</v>
      </c>
      <c r="B333" s="13">
        <v>63</v>
      </c>
      <c r="C333" s="14" t="s">
        <v>9</v>
      </c>
      <c r="D333" s="13">
        <v>5</v>
      </c>
      <c r="E333" s="14" t="s">
        <v>1217</v>
      </c>
      <c r="F333" s="14" t="s">
        <v>25</v>
      </c>
      <c r="G333" s="972"/>
      <c r="H333" s="101">
        <v>44575</v>
      </c>
      <c r="I333" s="901" t="s">
        <v>1557</v>
      </c>
      <c r="J333" s="998" t="s">
        <v>64</v>
      </c>
      <c r="K333" s="999" t="s">
        <v>26</v>
      </c>
      <c r="L333" s="999" t="s">
        <v>64</v>
      </c>
      <c r="M333" s="135">
        <v>44752</v>
      </c>
      <c r="N333" s="95"/>
      <c r="O333" s="979"/>
      <c r="P333" s="509" t="s">
        <v>101</v>
      </c>
      <c r="Q333" s="14" t="s">
        <v>102</v>
      </c>
      <c r="R333" s="95" t="s">
        <v>253</v>
      </c>
      <c r="S333" s="18" t="s">
        <v>248</v>
      </c>
      <c r="T333" s="728" t="s">
        <v>10</v>
      </c>
      <c r="U333" s="728" t="s">
        <v>1994</v>
      </c>
      <c r="V333" s="95"/>
      <c r="W333" s="13" t="s">
        <v>14</v>
      </c>
      <c r="X333" s="979" t="s">
        <v>244</v>
      </c>
      <c r="Y333" s="232" t="s">
        <v>21</v>
      </c>
      <c r="Z333" s="750" t="s">
        <v>66</v>
      </c>
      <c r="AA333" s="736" t="s">
        <v>1240</v>
      </c>
      <c r="AB333" s="736" t="s">
        <v>729</v>
      </c>
      <c r="AC333" s="737" t="s">
        <v>18</v>
      </c>
      <c r="AD333" s="139" t="str">
        <f t="shared" si="92"/>
        <v>710_63_1370_5_533_01_</v>
      </c>
      <c r="AE333" s="152" t="str">
        <f t="shared" si="112"/>
        <v>710_63_1370_5_533_01  SiBe Bus-Strangschema</v>
      </c>
    </row>
    <row r="334" spans="1:31" s="231" customFormat="1" ht="12.5" x14ac:dyDescent="0.25">
      <c r="A334" s="31">
        <v>710</v>
      </c>
      <c r="B334" s="13">
        <v>63</v>
      </c>
      <c r="C334" s="14" t="s">
        <v>9</v>
      </c>
      <c r="D334" s="13">
        <v>5</v>
      </c>
      <c r="E334" s="14" t="s">
        <v>1254</v>
      </c>
      <c r="F334" s="14" t="s">
        <v>25</v>
      </c>
      <c r="G334" s="972"/>
      <c r="H334" s="984">
        <v>44575</v>
      </c>
      <c r="I334" s="901" t="s">
        <v>1557</v>
      </c>
      <c r="J334" s="998" t="s">
        <v>64</v>
      </c>
      <c r="K334" s="999" t="s">
        <v>26</v>
      </c>
      <c r="L334" s="999" t="s">
        <v>64</v>
      </c>
      <c r="M334" s="135"/>
      <c r="N334" s="95"/>
      <c r="O334" s="979"/>
      <c r="P334" s="509" t="s">
        <v>101</v>
      </c>
      <c r="Q334" s="14" t="s">
        <v>102</v>
      </c>
      <c r="R334" s="95" t="s">
        <v>253</v>
      </c>
      <c r="S334" s="18" t="s">
        <v>248</v>
      </c>
      <c r="T334" s="728"/>
      <c r="U334" s="728"/>
      <c r="V334" s="95"/>
      <c r="W334" s="13"/>
      <c r="X334" s="979"/>
      <c r="Y334" s="232"/>
      <c r="Z334" s="750"/>
      <c r="AA334" s="736"/>
      <c r="AB334" s="736"/>
      <c r="AC334" s="737"/>
      <c r="AD334" s="139" t="str">
        <f t="shared" si="92"/>
        <v>710_63_1370_5_534_01_</v>
      </c>
      <c r="AE334" s="152"/>
    </row>
    <row r="335" spans="1:31" s="231" customFormat="1" ht="12.5" x14ac:dyDescent="0.25">
      <c r="A335" s="31">
        <v>710</v>
      </c>
      <c r="B335" s="13">
        <v>63</v>
      </c>
      <c r="C335" s="14" t="s">
        <v>9</v>
      </c>
      <c r="D335" s="13">
        <v>5</v>
      </c>
      <c r="E335" s="14" t="s">
        <v>1254</v>
      </c>
      <c r="F335" s="14" t="s">
        <v>29</v>
      </c>
      <c r="G335" s="972"/>
      <c r="H335" s="984">
        <v>44575</v>
      </c>
      <c r="I335" s="901" t="s">
        <v>1557</v>
      </c>
      <c r="J335" s="998" t="s">
        <v>64</v>
      </c>
      <c r="K335" s="999" t="s">
        <v>26</v>
      </c>
      <c r="L335" s="999" t="s">
        <v>64</v>
      </c>
      <c r="M335" s="135"/>
      <c r="N335" s="95"/>
      <c r="O335" s="979"/>
      <c r="P335" s="509" t="s">
        <v>101</v>
      </c>
      <c r="Q335" s="14" t="s">
        <v>102</v>
      </c>
      <c r="R335" s="95" t="s">
        <v>253</v>
      </c>
      <c r="S335" s="18" t="s">
        <v>248</v>
      </c>
      <c r="T335" s="728"/>
      <c r="U335" s="728"/>
      <c r="V335" s="95"/>
      <c r="W335" s="13"/>
      <c r="X335" s="979"/>
      <c r="Y335" s="232"/>
      <c r="Z335" s="750"/>
      <c r="AA335" s="736"/>
      <c r="AB335" s="736"/>
      <c r="AC335" s="737"/>
      <c r="AD335" s="139" t="str">
        <f t="shared" ref="AD335" si="113">IF(A335="","",A335&amp;"_"&amp;B335&amp;"_"&amp;C335&amp;"_"&amp;D335&amp;"_"&amp;E335&amp;"_"&amp;F335&amp;"_"&amp;G335)</f>
        <v>710_63_1370_5_534_02_</v>
      </c>
      <c r="AE335" s="152"/>
    </row>
    <row r="336" spans="1:31" s="231" customFormat="1" ht="12.5" x14ac:dyDescent="0.25">
      <c r="A336" s="31"/>
      <c r="B336" s="13"/>
      <c r="C336" s="14"/>
      <c r="D336" s="13"/>
      <c r="E336" s="14"/>
      <c r="F336" s="14"/>
      <c r="G336" s="972"/>
      <c r="H336" s="509"/>
      <c r="I336" s="972"/>
      <c r="J336" s="998"/>
      <c r="K336" s="999"/>
      <c r="L336" s="999"/>
      <c r="M336" s="95"/>
      <c r="N336" s="95"/>
      <c r="O336" s="979"/>
      <c r="P336" s="509"/>
      <c r="Q336" s="14"/>
      <c r="R336" s="95"/>
      <c r="S336" s="91"/>
      <c r="T336" s="95"/>
      <c r="U336" s="95"/>
      <c r="V336" s="95"/>
      <c r="W336" s="13"/>
      <c r="X336" s="979"/>
      <c r="Y336" s="31"/>
      <c r="Z336" s="141"/>
      <c r="AA336" s="741"/>
      <c r="AB336" s="741"/>
      <c r="AC336" s="14"/>
      <c r="AD336" s="139" t="str">
        <f t="shared" si="92"/>
        <v/>
      </c>
      <c r="AE336" s="152" t="str">
        <f t="shared" si="112"/>
        <v/>
      </c>
    </row>
    <row r="337" spans="1:31" s="231" customFormat="1" x14ac:dyDescent="0.25">
      <c r="A337" s="501"/>
      <c r="B337" s="478"/>
      <c r="C337" s="479"/>
      <c r="D337" s="480"/>
      <c r="E337" s="481"/>
      <c r="F337" s="481"/>
      <c r="G337" s="971"/>
      <c r="H337" s="974"/>
      <c r="I337" s="971"/>
      <c r="J337" s="495" t="s">
        <v>1625</v>
      </c>
      <c r="K337" s="490"/>
      <c r="L337" s="490"/>
      <c r="M337" s="490"/>
      <c r="N337" s="490"/>
      <c r="O337" s="1039"/>
      <c r="P337" s="508"/>
      <c r="Q337" s="506"/>
      <c r="R337" s="506"/>
      <c r="S337" s="734"/>
      <c r="T337" s="506"/>
      <c r="U337" s="506"/>
      <c r="V337" s="482"/>
      <c r="W337" s="482"/>
      <c r="X337" s="978"/>
      <c r="Y337" s="501"/>
      <c r="Z337" s="479"/>
      <c r="AA337" s="740"/>
      <c r="AB337" s="480"/>
      <c r="AC337" s="479"/>
      <c r="AD337" s="760"/>
      <c r="AE337" s="761" t="str">
        <f t="shared" si="112"/>
        <v/>
      </c>
    </row>
    <row r="338" spans="1:31" s="231" customFormat="1" ht="12.5" x14ac:dyDescent="0.25">
      <c r="A338" s="31"/>
      <c r="B338" s="13"/>
      <c r="C338" s="14"/>
      <c r="D338" s="13"/>
      <c r="E338" s="14"/>
      <c r="F338" s="14"/>
      <c r="G338" s="972"/>
      <c r="H338" s="509"/>
      <c r="I338" s="972"/>
      <c r="J338" s="998"/>
      <c r="K338" s="999"/>
      <c r="L338" s="999"/>
      <c r="M338" s="95"/>
      <c r="N338" s="95"/>
      <c r="O338" s="979"/>
      <c r="P338" s="509"/>
      <c r="Q338" s="14"/>
      <c r="R338" s="95"/>
      <c r="S338" s="91"/>
      <c r="T338" s="95"/>
      <c r="U338" s="95"/>
      <c r="V338" s="95"/>
      <c r="W338" s="13"/>
      <c r="X338" s="979"/>
      <c r="Y338" s="31"/>
      <c r="Z338" s="141"/>
      <c r="AA338" s="741"/>
      <c r="AB338" s="741"/>
      <c r="AC338" s="14"/>
      <c r="AD338" s="139" t="str">
        <f t="shared" ref="AD338:AD353" si="114">IF(A338="","",A338&amp;"_"&amp;B338&amp;"_"&amp;C338&amp;"_"&amp;D338&amp;"_"&amp;E338&amp;"_"&amp;F338&amp;"_"&amp;G338)</f>
        <v/>
      </c>
      <c r="AE338" s="152" t="str">
        <f t="shared" si="112"/>
        <v/>
      </c>
    </row>
    <row r="339" spans="1:31" s="231" customFormat="1" ht="12.5" x14ac:dyDescent="0.25">
      <c r="A339" s="31">
        <v>710</v>
      </c>
      <c r="B339" s="13">
        <v>63</v>
      </c>
      <c r="C339" s="14" t="s">
        <v>9</v>
      </c>
      <c r="D339" s="13">
        <v>5</v>
      </c>
      <c r="E339" s="140" t="s">
        <v>58</v>
      </c>
      <c r="F339" s="140" t="s">
        <v>31</v>
      </c>
      <c r="G339" s="972"/>
      <c r="H339" s="101">
        <v>44575</v>
      </c>
      <c r="I339" s="901" t="s">
        <v>1557</v>
      </c>
      <c r="J339" s="998" t="s">
        <v>64</v>
      </c>
      <c r="K339" s="999" t="s">
        <v>71</v>
      </c>
      <c r="L339" s="999" t="s">
        <v>64</v>
      </c>
      <c r="M339" s="135">
        <v>44753</v>
      </c>
      <c r="N339" s="95"/>
      <c r="O339" s="979"/>
      <c r="P339" s="509" t="s">
        <v>101</v>
      </c>
      <c r="Q339" s="14" t="s">
        <v>102</v>
      </c>
      <c r="R339" s="95" t="s">
        <v>103</v>
      </c>
      <c r="S339" s="18" t="s">
        <v>248</v>
      </c>
      <c r="T339" s="728" t="s">
        <v>730</v>
      </c>
      <c r="U339" s="731" t="s">
        <v>1962</v>
      </c>
      <c r="V339" s="95"/>
      <c r="W339" s="13" t="s">
        <v>14</v>
      </c>
      <c r="X339" s="979" t="s">
        <v>244</v>
      </c>
      <c r="Y339" s="232" t="s">
        <v>21</v>
      </c>
      <c r="Z339" s="753" t="s">
        <v>118</v>
      </c>
      <c r="AA339" s="736" t="s">
        <v>1474</v>
      </c>
      <c r="AB339" s="736" t="s">
        <v>1245</v>
      </c>
      <c r="AC339" s="738" t="s">
        <v>79</v>
      </c>
      <c r="AD339" s="139" t="str">
        <f t="shared" si="114"/>
        <v>710_63_1370_5_020_03_</v>
      </c>
      <c r="AE339" s="152" t="str">
        <f t="shared" si="112"/>
        <v>710_63_1370_5_020_03  Raumatlas VB 9 Grundrisse</v>
      </c>
    </row>
    <row r="340" spans="1:31" s="231" customFormat="1" ht="12.5" x14ac:dyDescent="0.25">
      <c r="A340" s="31"/>
      <c r="B340" s="13"/>
      <c r="C340" s="14"/>
      <c r="D340" s="13"/>
      <c r="E340" s="14"/>
      <c r="F340" s="14"/>
      <c r="G340" s="972"/>
      <c r="H340" s="509"/>
      <c r="I340" s="972"/>
      <c r="J340" s="998"/>
      <c r="K340" s="999"/>
      <c r="L340" s="999"/>
      <c r="M340" s="95"/>
      <c r="N340" s="95"/>
      <c r="O340" s="979"/>
      <c r="P340" s="509"/>
      <c r="Q340" s="14"/>
      <c r="R340" s="95"/>
      <c r="S340" s="91"/>
      <c r="T340" s="95"/>
      <c r="U340" s="95"/>
      <c r="V340" s="95"/>
      <c r="W340" s="13"/>
      <c r="X340" s="979"/>
      <c r="Y340" s="31"/>
      <c r="Z340" s="141"/>
      <c r="AA340" s="741"/>
      <c r="AB340" s="741"/>
      <c r="AC340" s="14"/>
      <c r="AD340" s="139" t="str">
        <f t="shared" si="114"/>
        <v/>
      </c>
      <c r="AE340" s="152" t="str">
        <f t="shared" si="112"/>
        <v/>
      </c>
    </row>
    <row r="341" spans="1:31" s="806" customFormat="1" ht="12.5" hidden="1" x14ac:dyDescent="0.25">
      <c r="A341" s="790">
        <v>710</v>
      </c>
      <c r="B341" s="791">
        <v>63</v>
      </c>
      <c r="C341" s="792" t="s">
        <v>9</v>
      </c>
      <c r="D341" s="791">
        <v>5</v>
      </c>
      <c r="E341" s="792" t="s">
        <v>177</v>
      </c>
      <c r="F341" s="792" t="s">
        <v>25</v>
      </c>
      <c r="G341" s="1018"/>
      <c r="H341" s="859">
        <v>44575</v>
      </c>
      <c r="I341" s="937" t="s">
        <v>1556</v>
      </c>
      <c r="J341" s="1020" t="s">
        <v>64</v>
      </c>
      <c r="K341" s="1021" t="s">
        <v>71</v>
      </c>
      <c r="L341" s="1021" t="s">
        <v>64</v>
      </c>
      <c r="M341" s="1053">
        <v>44753</v>
      </c>
      <c r="N341" s="800"/>
      <c r="O341" s="1024"/>
      <c r="P341" s="1019" t="s">
        <v>101</v>
      </c>
      <c r="Q341" s="792" t="s">
        <v>102</v>
      </c>
      <c r="R341" s="800" t="s">
        <v>103</v>
      </c>
      <c r="S341" s="122" t="s">
        <v>248</v>
      </c>
      <c r="T341" s="1029" t="s">
        <v>730</v>
      </c>
      <c r="U341" s="1029" t="s">
        <v>1965</v>
      </c>
      <c r="V341" s="800"/>
      <c r="W341" s="791" t="s">
        <v>14</v>
      </c>
      <c r="X341" s="1024" t="s">
        <v>244</v>
      </c>
      <c r="Y341" s="1030" t="s">
        <v>21</v>
      </c>
      <c r="Z341" s="1075" t="s">
        <v>53</v>
      </c>
      <c r="AA341" s="1076" t="s">
        <v>1382</v>
      </c>
      <c r="AB341" s="1076" t="s">
        <v>731</v>
      </c>
      <c r="AC341" s="1031" t="s">
        <v>28</v>
      </c>
      <c r="AD341" s="1027" t="str">
        <f t="shared" ref="AD341" si="115">IF(A341="","",A341&amp;"_"&amp;B341&amp;"_"&amp;C341&amp;"_"&amp;D341&amp;"_"&amp;E341&amp;"_"&amp;F341&amp;"_"&amp;G341)</f>
        <v>710_63_1370_5_112_01_</v>
      </c>
      <c r="AE341" s="906" t="str">
        <f t="shared" ref="AE341" si="116">IF(A341="","",A341&amp;"_"&amp;B341&amp;"_"&amp;C341&amp;"_"&amp;D341&amp;"_"&amp;E341&amp;"_"&amp;F341&amp;"  "&amp;U341)</f>
        <v>710_63_1370_5_112_01  Kabeltrassen-, Knoten-, Betriebsmittellageplan</v>
      </c>
    </row>
    <row r="342" spans="1:31" s="231" customFormat="1" ht="12.5" x14ac:dyDescent="0.25">
      <c r="A342" s="31">
        <v>710</v>
      </c>
      <c r="B342" s="13">
        <v>63</v>
      </c>
      <c r="C342" s="14" t="s">
        <v>9</v>
      </c>
      <c r="D342" s="13">
        <v>5</v>
      </c>
      <c r="E342" s="140" t="s">
        <v>177</v>
      </c>
      <c r="F342" s="14" t="s">
        <v>25</v>
      </c>
      <c r="G342" s="972" t="s">
        <v>19</v>
      </c>
      <c r="H342" s="101">
        <v>44825</v>
      </c>
      <c r="I342" s="901" t="s">
        <v>1557</v>
      </c>
      <c r="J342" s="998" t="s">
        <v>64</v>
      </c>
      <c r="K342" s="999" t="s">
        <v>71</v>
      </c>
      <c r="L342" s="999" t="s">
        <v>64</v>
      </c>
      <c r="M342" s="135">
        <v>44937</v>
      </c>
      <c r="N342" s="95"/>
      <c r="O342" s="979"/>
      <c r="P342" s="509" t="s">
        <v>101</v>
      </c>
      <c r="Q342" s="14" t="s">
        <v>102</v>
      </c>
      <c r="R342" s="95" t="s">
        <v>103</v>
      </c>
      <c r="S342" s="18" t="s">
        <v>248</v>
      </c>
      <c r="T342" s="728" t="s">
        <v>730</v>
      </c>
      <c r="U342" s="728" t="s">
        <v>1965</v>
      </c>
      <c r="V342" s="95"/>
      <c r="W342" s="13" t="s">
        <v>14</v>
      </c>
      <c r="X342" s="979" t="s">
        <v>244</v>
      </c>
      <c r="Y342" s="232" t="s">
        <v>21</v>
      </c>
      <c r="Z342" s="753" t="s">
        <v>53</v>
      </c>
      <c r="AA342" s="736" t="s">
        <v>1382</v>
      </c>
      <c r="AB342" s="736" t="s">
        <v>731</v>
      </c>
      <c r="AC342" s="737" t="s">
        <v>28</v>
      </c>
      <c r="AD342" s="139" t="str">
        <f t="shared" si="114"/>
        <v>710_63_1370_5_112_01_A</v>
      </c>
      <c r="AE342" s="152" t="str">
        <f t="shared" si="112"/>
        <v>710_63_1370_5_112_01  Kabeltrassen-, Knoten-, Betriebsmittellageplan</v>
      </c>
    </row>
    <row r="343" spans="1:31" s="231" customFormat="1" ht="12.5" x14ac:dyDescent="0.25">
      <c r="A343" s="31"/>
      <c r="B343" s="13"/>
      <c r="C343" s="14"/>
      <c r="D343" s="13"/>
      <c r="E343" s="14"/>
      <c r="F343" s="14"/>
      <c r="G343" s="972"/>
      <c r="H343" s="509"/>
      <c r="I343" s="972"/>
      <c r="J343" s="998"/>
      <c r="K343" s="999"/>
      <c r="L343" s="999"/>
      <c r="M343" s="95"/>
      <c r="N343" s="95"/>
      <c r="O343" s="979"/>
      <c r="P343" s="509"/>
      <c r="Q343" s="14"/>
      <c r="R343" s="95"/>
      <c r="S343" s="91"/>
      <c r="T343" s="95"/>
      <c r="U343" s="95"/>
      <c r="V343" s="95"/>
      <c r="W343" s="13"/>
      <c r="X343" s="979"/>
      <c r="Y343" s="31"/>
      <c r="Z343" s="141"/>
      <c r="AA343" s="741"/>
      <c r="AB343" s="741"/>
      <c r="AC343" s="14"/>
      <c r="AD343" s="139" t="str">
        <f t="shared" si="114"/>
        <v/>
      </c>
      <c r="AE343" s="152" t="str">
        <f t="shared" si="112"/>
        <v/>
      </c>
    </row>
    <row r="344" spans="1:31" s="231" customFormat="1" ht="12.5" x14ac:dyDescent="0.25">
      <c r="A344" s="31">
        <v>710</v>
      </c>
      <c r="B344" s="13">
        <v>63</v>
      </c>
      <c r="C344" s="14" t="s">
        <v>9</v>
      </c>
      <c r="D344" s="13">
        <v>5</v>
      </c>
      <c r="E344" s="14" t="s">
        <v>1242</v>
      </c>
      <c r="F344" s="140" t="s">
        <v>25</v>
      </c>
      <c r="G344" s="972"/>
      <c r="H344" s="101">
        <v>44575</v>
      </c>
      <c r="I344" s="901" t="s">
        <v>1557</v>
      </c>
      <c r="J344" s="998" t="s">
        <v>64</v>
      </c>
      <c r="K344" s="999" t="s">
        <v>71</v>
      </c>
      <c r="L344" s="999" t="s">
        <v>64</v>
      </c>
      <c r="M344" s="135">
        <v>44753</v>
      </c>
      <c r="N344" s="95"/>
      <c r="O344" s="979"/>
      <c r="P344" s="509" t="s">
        <v>101</v>
      </c>
      <c r="Q344" s="14" t="s">
        <v>102</v>
      </c>
      <c r="R344" s="95" t="s">
        <v>253</v>
      </c>
      <c r="S344" s="18" t="s">
        <v>248</v>
      </c>
      <c r="T344" s="728" t="s">
        <v>730</v>
      </c>
      <c r="U344" s="728" t="s">
        <v>1995</v>
      </c>
      <c r="V344" s="95"/>
      <c r="W344" s="13" t="s">
        <v>14</v>
      </c>
      <c r="X344" s="979" t="s">
        <v>244</v>
      </c>
      <c r="Y344" s="232" t="s">
        <v>21</v>
      </c>
      <c r="Z344" s="753" t="s">
        <v>53</v>
      </c>
      <c r="AA344" s="736" t="s">
        <v>1491</v>
      </c>
      <c r="AB344" s="736" t="s">
        <v>1245</v>
      </c>
      <c r="AC344" s="737" t="s">
        <v>28</v>
      </c>
      <c r="AD344" s="139" t="str">
        <f t="shared" si="114"/>
        <v>710_63_1370_5_122_01_</v>
      </c>
      <c r="AE344" s="152" t="str">
        <f t="shared" si="112"/>
        <v>710_63_1370_5_122_01  Installationsplan Draufsicht Dach</v>
      </c>
    </row>
    <row r="345" spans="1:31" s="231" customFormat="1" ht="12.5" x14ac:dyDescent="0.25">
      <c r="A345" s="31">
        <v>710</v>
      </c>
      <c r="B345" s="13">
        <v>63</v>
      </c>
      <c r="C345" s="14" t="s">
        <v>9</v>
      </c>
      <c r="D345" s="13">
        <v>5</v>
      </c>
      <c r="E345" s="14" t="s">
        <v>1242</v>
      </c>
      <c r="F345" s="140" t="s">
        <v>29</v>
      </c>
      <c r="G345" s="972"/>
      <c r="H345" s="101">
        <v>44575</v>
      </c>
      <c r="I345" s="901" t="s">
        <v>1557</v>
      </c>
      <c r="J345" s="998" t="s">
        <v>64</v>
      </c>
      <c r="K345" s="999" t="s">
        <v>71</v>
      </c>
      <c r="L345" s="999" t="s">
        <v>64</v>
      </c>
      <c r="M345" s="135">
        <v>44753</v>
      </c>
      <c r="N345" s="95"/>
      <c r="O345" s="979"/>
      <c r="P345" s="509" t="s">
        <v>101</v>
      </c>
      <c r="Q345" s="14" t="s">
        <v>102</v>
      </c>
      <c r="R345" s="95" t="s">
        <v>253</v>
      </c>
      <c r="S345" s="18" t="s">
        <v>248</v>
      </c>
      <c r="T345" s="728" t="s">
        <v>730</v>
      </c>
      <c r="U345" s="728" t="s">
        <v>1633</v>
      </c>
      <c r="V345" s="95"/>
      <c r="W345" s="13" t="s">
        <v>14</v>
      </c>
      <c r="X345" s="979" t="s">
        <v>244</v>
      </c>
      <c r="Y345" s="232" t="s">
        <v>21</v>
      </c>
      <c r="Z345" s="753" t="s">
        <v>53</v>
      </c>
      <c r="AA345" s="736" t="s">
        <v>1491</v>
      </c>
      <c r="AB345" s="736" t="s">
        <v>1245</v>
      </c>
      <c r="AC345" s="737" t="s">
        <v>28</v>
      </c>
      <c r="AD345" s="139" t="str">
        <f t="shared" si="114"/>
        <v>710_63_1370_5_122_02_</v>
      </c>
      <c r="AE345" s="152" t="str">
        <f t="shared" si="112"/>
        <v>710_63_1370_5_122_02  Installationsplan Außenbereich</v>
      </c>
    </row>
    <row r="346" spans="1:31" s="231" customFormat="1" ht="12.5" x14ac:dyDescent="0.25">
      <c r="A346" s="31"/>
      <c r="B346" s="13"/>
      <c r="C346" s="14"/>
      <c r="D346" s="13"/>
      <c r="E346" s="14"/>
      <c r="F346" s="14"/>
      <c r="G346" s="972"/>
      <c r="H346" s="509"/>
      <c r="I346" s="972"/>
      <c r="J346" s="998"/>
      <c r="K346" s="999"/>
      <c r="L346" s="999"/>
      <c r="M346" s="95"/>
      <c r="N346" s="95"/>
      <c r="O346" s="979"/>
      <c r="P346" s="509"/>
      <c r="Q346" s="14"/>
      <c r="R346" s="95"/>
      <c r="S346" s="91"/>
      <c r="T346" s="95"/>
      <c r="U346" s="95"/>
      <c r="V346" s="95"/>
      <c r="W346" s="13"/>
      <c r="X346" s="979"/>
      <c r="Y346" s="31"/>
      <c r="Z346" s="141"/>
      <c r="AA346" s="741"/>
      <c r="AB346" s="741"/>
      <c r="AC346" s="14"/>
      <c r="AD346" s="139" t="str">
        <f t="shared" si="114"/>
        <v/>
      </c>
      <c r="AE346" s="152" t="str">
        <f t="shared" si="112"/>
        <v/>
      </c>
    </row>
    <row r="347" spans="1:31" s="231" customFormat="1" ht="12.5" x14ac:dyDescent="0.25">
      <c r="A347" s="31">
        <v>710</v>
      </c>
      <c r="B347" s="13">
        <v>63</v>
      </c>
      <c r="C347" s="14" t="s">
        <v>9</v>
      </c>
      <c r="D347" s="13">
        <v>5</v>
      </c>
      <c r="E347" s="14" t="s">
        <v>1241</v>
      </c>
      <c r="F347" s="140" t="s">
        <v>25</v>
      </c>
      <c r="G347" s="972"/>
      <c r="H347" s="101">
        <v>44575</v>
      </c>
      <c r="I347" s="814" t="s">
        <v>1560</v>
      </c>
      <c r="J347" s="998" t="s">
        <v>64</v>
      </c>
      <c r="K347" s="999" t="s">
        <v>71</v>
      </c>
      <c r="L347" s="999" t="s">
        <v>64</v>
      </c>
      <c r="M347" s="135">
        <v>44753</v>
      </c>
      <c r="N347" s="95"/>
      <c r="O347" s="814">
        <v>44834</v>
      </c>
      <c r="P347" s="509" t="s">
        <v>101</v>
      </c>
      <c r="Q347" s="14" t="s">
        <v>102</v>
      </c>
      <c r="R347" s="95" t="s">
        <v>103</v>
      </c>
      <c r="S347" s="18" t="s">
        <v>248</v>
      </c>
      <c r="T347" s="728" t="s">
        <v>730</v>
      </c>
      <c r="U347" s="728" t="s">
        <v>1996</v>
      </c>
      <c r="V347" s="95"/>
      <c r="W347" s="13" t="s">
        <v>14</v>
      </c>
      <c r="X347" s="979" t="s">
        <v>244</v>
      </c>
      <c r="Y347" s="232" t="s">
        <v>21</v>
      </c>
      <c r="Z347" s="753" t="s">
        <v>53</v>
      </c>
      <c r="AA347" s="736" t="s">
        <v>1492</v>
      </c>
      <c r="AB347" s="736" t="s">
        <v>1245</v>
      </c>
      <c r="AC347" s="737" t="s">
        <v>28</v>
      </c>
      <c r="AD347" s="139" t="str">
        <f t="shared" si="114"/>
        <v>710_63_1370_5_172_01_</v>
      </c>
      <c r="AE347" s="152" t="str">
        <f t="shared" si="112"/>
        <v>710_63_1370_5_172_01  Erdungs- und Blitzschutzanlagen Grundriss Zulauf FLF</v>
      </c>
    </row>
    <row r="348" spans="1:31" s="231" customFormat="1" ht="12.5" x14ac:dyDescent="0.25">
      <c r="A348" s="31">
        <v>710</v>
      </c>
      <c r="B348" s="13">
        <v>63</v>
      </c>
      <c r="C348" s="14" t="s">
        <v>9</v>
      </c>
      <c r="D348" s="13">
        <v>5</v>
      </c>
      <c r="E348" s="14" t="s">
        <v>1241</v>
      </c>
      <c r="F348" s="140" t="s">
        <v>29</v>
      </c>
      <c r="G348" s="972"/>
      <c r="H348" s="101">
        <v>44575</v>
      </c>
      <c r="I348" s="814" t="s">
        <v>1560</v>
      </c>
      <c r="J348" s="998" t="s">
        <v>64</v>
      </c>
      <c r="K348" s="999" t="s">
        <v>71</v>
      </c>
      <c r="L348" s="999" t="s">
        <v>64</v>
      </c>
      <c r="M348" s="135">
        <v>44753</v>
      </c>
      <c r="N348" s="95"/>
      <c r="O348" s="814">
        <v>44834</v>
      </c>
      <c r="P348" s="509" t="s">
        <v>101</v>
      </c>
      <c r="Q348" s="14" t="s">
        <v>102</v>
      </c>
      <c r="R348" s="95" t="s">
        <v>103</v>
      </c>
      <c r="S348" s="18" t="s">
        <v>248</v>
      </c>
      <c r="T348" s="728" t="s">
        <v>730</v>
      </c>
      <c r="U348" s="728" t="s">
        <v>1997</v>
      </c>
      <c r="V348" s="95"/>
      <c r="W348" s="13" t="s">
        <v>14</v>
      </c>
      <c r="X348" s="979" t="s">
        <v>244</v>
      </c>
      <c r="Y348" s="232" t="s">
        <v>21</v>
      </c>
      <c r="Z348" s="753" t="s">
        <v>53</v>
      </c>
      <c r="AA348" s="736" t="s">
        <v>1492</v>
      </c>
      <c r="AB348" s="736" t="s">
        <v>1245</v>
      </c>
      <c r="AC348" s="738" t="s">
        <v>80</v>
      </c>
      <c r="AD348" s="139" t="str">
        <f t="shared" si="114"/>
        <v>710_63_1370_5_172_02_</v>
      </c>
      <c r="AE348" s="152" t="str">
        <f t="shared" si="112"/>
        <v>710_63_1370_5_172_02  Erdungs- und Blitzschutzanlagen Schnitt C-C</v>
      </c>
    </row>
    <row r="349" spans="1:31" s="231" customFormat="1" ht="12.5" x14ac:dyDescent="0.25">
      <c r="A349" s="31">
        <v>710</v>
      </c>
      <c r="B349" s="13">
        <v>63</v>
      </c>
      <c r="C349" s="14" t="s">
        <v>9</v>
      </c>
      <c r="D349" s="13">
        <v>5</v>
      </c>
      <c r="E349" s="14" t="s">
        <v>1241</v>
      </c>
      <c r="F349" s="140" t="s">
        <v>31</v>
      </c>
      <c r="G349" s="972"/>
      <c r="H349" s="101">
        <v>44575</v>
      </c>
      <c r="I349" s="814" t="s">
        <v>1560</v>
      </c>
      <c r="J349" s="998" t="s">
        <v>64</v>
      </c>
      <c r="K349" s="999" t="s">
        <v>71</v>
      </c>
      <c r="L349" s="999" t="s">
        <v>64</v>
      </c>
      <c r="M349" s="135">
        <v>44753</v>
      </c>
      <c r="N349" s="95"/>
      <c r="O349" s="814">
        <v>44834</v>
      </c>
      <c r="P349" s="509" t="s">
        <v>101</v>
      </c>
      <c r="Q349" s="14" t="s">
        <v>102</v>
      </c>
      <c r="R349" s="95" t="s">
        <v>103</v>
      </c>
      <c r="S349" s="18" t="s">
        <v>248</v>
      </c>
      <c r="T349" s="728" t="s">
        <v>730</v>
      </c>
      <c r="U349" s="728" t="s">
        <v>1998</v>
      </c>
      <c r="V349" s="95"/>
      <c r="W349" s="13" t="s">
        <v>14</v>
      </c>
      <c r="X349" s="979" t="s">
        <v>244</v>
      </c>
      <c r="Y349" s="232" t="s">
        <v>21</v>
      </c>
      <c r="Z349" s="753" t="s">
        <v>53</v>
      </c>
      <c r="AA349" s="736" t="s">
        <v>1492</v>
      </c>
      <c r="AB349" s="736" t="s">
        <v>1245</v>
      </c>
      <c r="AC349" s="737" t="s">
        <v>80</v>
      </c>
      <c r="AD349" s="139" t="str">
        <f t="shared" si="114"/>
        <v>710_63_1370_5_172_03_</v>
      </c>
      <c r="AE349" s="152" t="str">
        <f t="shared" si="112"/>
        <v>710_63_1370_5_172_03  Erdungs- und Blitzschutzanlagen Schnitt D-D</v>
      </c>
    </row>
    <row r="350" spans="1:31" s="231" customFormat="1" ht="12.5" x14ac:dyDescent="0.25">
      <c r="A350" s="31"/>
      <c r="B350" s="13"/>
      <c r="C350" s="14"/>
      <c r="D350" s="13"/>
      <c r="E350" s="14"/>
      <c r="F350" s="14"/>
      <c r="G350" s="972"/>
      <c r="H350" s="509"/>
      <c r="I350" s="972"/>
      <c r="J350" s="998"/>
      <c r="K350" s="999"/>
      <c r="L350" s="999"/>
      <c r="M350" s="95"/>
      <c r="N350" s="95"/>
      <c r="O350" s="979"/>
      <c r="P350" s="509"/>
      <c r="Q350" s="14"/>
      <c r="R350" s="95"/>
      <c r="S350" s="91"/>
      <c r="T350" s="95"/>
      <c r="U350" s="95"/>
      <c r="V350" s="95"/>
      <c r="W350" s="13"/>
      <c r="X350" s="979"/>
      <c r="Y350" s="31"/>
      <c r="Z350" s="141"/>
      <c r="AA350" s="741"/>
      <c r="AB350" s="741"/>
      <c r="AC350" s="14"/>
      <c r="AD350" s="139" t="str">
        <f t="shared" si="114"/>
        <v/>
      </c>
      <c r="AE350" s="152" t="str">
        <f t="shared" si="112"/>
        <v/>
      </c>
    </row>
    <row r="351" spans="1:31" s="231" customFormat="1" ht="12.5" x14ac:dyDescent="0.25">
      <c r="A351" s="31">
        <v>710</v>
      </c>
      <c r="B351" s="13">
        <v>63</v>
      </c>
      <c r="C351" s="14" t="s">
        <v>9</v>
      </c>
      <c r="D351" s="13">
        <v>5</v>
      </c>
      <c r="E351" s="14" t="s">
        <v>1243</v>
      </c>
      <c r="F351" s="140" t="s">
        <v>25</v>
      </c>
      <c r="G351" s="972"/>
      <c r="H351" s="101">
        <v>44575</v>
      </c>
      <c r="I351" s="814" t="s">
        <v>1560</v>
      </c>
      <c r="J351" s="998" t="s">
        <v>64</v>
      </c>
      <c r="K351" s="999" t="s">
        <v>71</v>
      </c>
      <c r="L351" s="999" t="s">
        <v>64</v>
      </c>
      <c r="M351" s="135">
        <v>44753</v>
      </c>
      <c r="N351" s="95"/>
      <c r="O351" s="814">
        <v>44834</v>
      </c>
      <c r="P351" s="509" t="s">
        <v>101</v>
      </c>
      <c r="Q351" s="14" t="s">
        <v>102</v>
      </c>
      <c r="R351" s="95" t="s">
        <v>253</v>
      </c>
      <c r="S351" s="18" t="s">
        <v>248</v>
      </c>
      <c r="T351" s="728" t="s">
        <v>461</v>
      </c>
      <c r="U351" s="728" t="s">
        <v>2000</v>
      </c>
      <c r="V351" s="95"/>
      <c r="W351" s="13" t="s">
        <v>14</v>
      </c>
      <c r="X351" s="979" t="s">
        <v>244</v>
      </c>
      <c r="Y351" s="232" t="s">
        <v>21</v>
      </c>
      <c r="Z351" s="753" t="s">
        <v>30</v>
      </c>
      <c r="AA351" s="736" t="s">
        <v>2001</v>
      </c>
      <c r="AB351" s="736" t="s">
        <v>2002</v>
      </c>
      <c r="AC351" s="737" t="s">
        <v>34</v>
      </c>
      <c r="AD351" s="139" t="str">
        <f t="shared" si="114"/>
        <v>710_63_1370_5_173_01_</v>
      </c>
      <c r="AE351" s="152" t="str">
        <f t="shared" si="112"/>
        <v>710_63_1370_5_173_01  Erdungs- und Blitzschutzanlagen Anschlussschacht Block C</v>
      </c>
    </row>
    <row r="352" spans="1:31" s="231" customFormat="1" ht="20" x14ac:dyDescent="0.25">
      <c r="A352" s="31">
        <v>710</v>
      </c>
      <c r="B352" s="13">
        <v>63</v>
      </c>
      <c r="C352" s="14" t="s">
        <v>9</v>
      </c>
      <c r="D352" s="13">
        <v>5</v>
      </c>
      <c r="E352" s="14" t="s">
        <v>1244</v>
      </c>
      <c r="F352" s="140" t="s">
        <v>25</v>
      </c>
      <c r="G352" s="972"/>
      <c r="H352" s="101">
        <v>44575</v>
      </c>
      <c r="I352" s="814" t="s">
        <v>1560</v>
      </c>
      <c r="J352" s="998" t="s">
        <v>64</v>
      </c>
      <c r="K352" s="999" t="s">
        <v>71</v>
      </c>
      <c r="L352" s="999" t="s">
        <v>64</v>
      </c>
      <c r="M352" s="135">
        <v>44753</v>
      </c>
      <c r="N352" s="95"/>
      <c r="O352" s="814">
        <v>44834</v>
      </c>
      <c r="P352" s="509" t="s">
        <v>101</v>
      </c>
      <c r="Q352" s="14" t="s">
        <v>102</v>
      </c>
      <c r="R352" s="95" t="s">
        <v>253</v>
      </c>
      <c r="S352" s="18" t="s">
        <v>248</v>
      </c>
      <c r="T352" s="728" t="s">
        <v>191</v>
      </c>
      <c r="U352" s="728" t="s">
        <v>1999</v>
      </c>
      <c r="V352" s="95"/>
      <c r="W352" s="13" t="s">
        <v>14</v>
      </c>
      <c r="X352" s="979" t="s">
        <v>244</v>
      </c>
      <c r="Y352" s="232" t="s">
        <v>21</v>
      </c>
      <c r="Z352" s="753" t="s">
        <v>53</v>
      </c>
      <c r="AA352" s="736" t="s">
        <v>2001</v>
      </c>
      <c r="AB352" s="736" t="s">
        <v>2002</v>
      </c>
      <c r="AC352" s="737" t="s">
        <v>18</v>
      </c>
      <c r="AD352" s="139" t="str">
        <f t="shared" si="114"/>
        <v>710_63_1370_5_174_01_</v>
      </c>
      <c r="AE352" s="152" t="str">
        <f t="shared" si="112"/>
        <v>710_63_1370_5_174_01  Erdungs- und Blitzschutzanlagen Anschlussschacht Block A, Block B</v>
      </c>
    </row>
    <row r="353" spans="1:31" s="231" customFormat="1" ht="12.5" x14ac:dyDescent="0.25">
      <c r="A353" s="31"/>
      <c r="B353" s="13"/>
      <c r="C353" s="14"/>
      <c r="D353" s="13"/>
      <c r="E353" s="14"/>
      <c r="F353" s="140"/>
      <c r="G353" s="972"/>
      <c r="H353" s="509"/>
      <c r="I353" s="972"/>
      <c r="J353" s="998"/>
      <c r="K353" s="999"/>
      <c r="L353" s="999"/>
      <c r="M353" s="95"/>
      <c r="N353" s="95"/>
      <c r="O353" s="979"/>
      <c r="P353" s="509"/>
      <c r="Q353" s="14"/>
      <c r="R353" s="95"/>
      <c r="S353" s="91"/>
      <c r="T353" s="95"/>
      <c r="U353" s="95"/>
      <c r="V353" s="95"/>
      <c r="W353" s="13"/>
      <c r="X353" s="979"/>
      <c r="Y353" s="31"/>
      <c r="Z353" s="142"/>
      <c r="AA353" s="741"/>
      <c r="AB353" s="741"/>
      <c r="AC353" s="140"/>
      <c r="AD353" s="139" t="str">
        <f t="shared" si="114"/>
        <v/>
      </c>
      <c r="AE353" s="152" t="str">
        <f t="shared" si="112"/>
        <v/>
      </c>
    </row>
    <row r="354" spans="1:31" s="231" customFormat="1" x14ac:dyDescent="0.25">
      <c r="A354" s="501"/>
      <c r="B354" s="478"/>
      <c r="C354" s="479"/>
      <c r="D354" s="480"/>
      <c r="E354" s="481"/>
      <c r="F354" s="481"/>
      <c r="G354" s="971"/>
      <c r="H354" s="974"/>
      <c r="I354" s="971"/>
      <c r="J354" s="495" t="s">
        <v>1626</v>
      </c>
      <c r="K354" s="490"/>
      <c r="L354" s="490"/>
      <c r="M354" s="490"/>
      <c r="N354" s="490"/>
      <c r="O354" s="1039"/>
      <c r="P354" s="508"/>
      <c r="Q354" s="506"/>
      <c r="R354" s="506"/>
      <c r="S354" s="734"/>
      <c r="T354" s="506"/>
      <c r="U354" s="506"/>
      <c r="V354" s="482"/>
      <c r="W354" s="482"/>
      <c r="X354" s="978"/>
      <c r="Y354" s="501"/>
      <c r="Z354" s="479"/>
      <c r="AA354" s="740"/>
      <c r="AB354" s="480"/>
      <c r="AC354" s="479"/>
      <c r="AD354" s="760"/>
      <c r="AE354" s="761" t="str">
        <f t="shared" si="112"/>
        <v/>
      </c>
    </row>
    <row r="355" spans="1:31" s="231" customFormat="1" ht="12.5" x14ac:dyDescent="0.25">
      <c r="A355" s="31"/>
      <c r="B355" s="13"/>
      <c r="C355" s="14"/>
      <c r="D355" s="13"/>
      <c r="E355" s="14"/>
      <c r="F355" s="140"/>
      <c r="G355" s="972"/>
      <c r="H355" s="101"/>
      <c r="I355" s="972"/>
      <c r="J355" s="998"/>
      <c r="K355" s="999"/>
      <c r="L355" s="999"/>
      <c r="M355" s="95"/>
      <c r="N355" s="95"/>
      <c r="O355" s="979"/>
      <c r="P355" s="509"/>
      <c r="Q355" s="14"/>
      <c r="R355" s="95"/>
      <c r="S355" s="91"/>
      <c r="T355" s="95"/>
      <c r="U355" s="95"/>
      <c r="V355" s="95"/>
      <c r="W355" s="13"/>
      <c r="X355" s="979"/>
      <c r="Y355" s="31"/>
      <c r="Z355" s="142"/>
      <c r="AA355" s="741"/>
      <c r="AB355" s="741"/>
      <c r="AC355" s="140"/>
      <c r="AD355" s="139" t="str">
        <f t="shared" ref="AD355:AD387" si="117">IF(A355="","",A355&amp;"_"&amp;B355&amp;"_"&amp;C355&amp;"_"&amp;D355&amp;"_"&amp;E355&amp;"_"&amp;F355&amp;"_"&amp;G355)</f>
        <v/>
      </c>
      <c r="AE355" s="152" t="str">
        <f t="shared" si="112"/>
        <v/>
      </c>
    </row>
    <row r="356" spans="1:31" s="231" customFormat="1" ht="12.5" x14ac:dyDescent="0.25">
      <c r="A356" s="31">
        <v>710</v>
      </c>
      <c r="B356" s="13">
        <v>63</v>
      </c>
      <c r="C356" s="14" t="s">
        <v>40</v>
      </c>
      <c r="D356" s="13">
        <v>5</v>
      </c>
      <c r="E356" s="14" t="s">
        <v>58</v>
      </c>
      <c r="F356" s="14" t="s">
        <v>25</v>
      </c>
      <c r="G356" s="972" t="s">
        <v>66</v>
      </c>
      <c r="H356" s="101">
        <v>44575</v>
      </c>
      <c r="I356" s="901" t="s">
        <v>1557</v>
      </c>
      <c r="J356" s="998" t="s">
        <v>583</v>
      </c>
      <c r="K356" s="1002" t="s">
        <v>71</v>
      </c>
      <c r="L356" s="999" t="s">
        <v>583</v>
      </c>
      <c r="M356" s="135">
        <v>44615</v>
      </c>
      <c r="N356" s="95"/>
      <c r="O356" s="979"/>
      <c r="P356" s="509" t="s">
        <v>101</v>
      </c>
      <c r="Q356" s="14" t="s">
        <v>102</v>
      </c>
      <c r="R356" s="95" t="s">
        <v>103</v>
      </c>
      <c r="S356" s="18" t="s">
        <v>248</v>
      </c>
      <c r="T356" s="728" t="s">
        <v>46</v>
      </c>
      <c r="U356" s="728" t="s">
        <v>205</v>
      </c>
      <c r="V356" s="95"/>
      <c r="W356" s="13" t="s">
        <v>245</v>
      </c>
      <c r="X356" s="979" t="s">
        <v>246</v>
      </c>
      <c r="Y356" s="232" t="s">
        <v>21</v>
      </c>
      <c r="Z356" s="756" t="s">
        <v>30</v>
      </c>
      <c r="AA356" s="736" t="s">
        <v>1474</v>
      </c>
      <c r="AB356" s="736" t="s">
        <v>220</v>
      </c>
      <c r="AC356" s="749" t="s">
        <v>67</v>
      </c>
      <c r="AD356" s="139" t="str">
        <f t="shared" si="117"/>
        <v>710_63_1510_5_020_01_-</v>
      </c>
      <c r="AE356" s="152" t="str">
        <f t="shared" si="112"/>
        <v>710_63_1510_5_020_01  Raumatlas</v>
      </c>
    </row>
    <row r="357" spans="1:31" s="231" customFormat="1" ht="12.5" x14ac:dyDescent="0.25">
      <c r="A357" s="31"/>
      <c r="B357" s="13"/>
      <c r="C357" s="14"/>
      <c r="D357" s="13"/>
      <c r="E357" s="14"/>
      <c r="F357" s="140"/>
      <c r="G357" s="972"/>
      <c r="H357" s="101"/>
      <c r="I357" s="972"/>
      <c r="J357" s="998"/>
      <c r="K357" s="999"/>
      <c r="L357" s="999"/>
      <c r="M357" s="101"/>
      <c r="N357" s="95"/>
      <c r="O357" s="979"/>
      <c r="P357" s="509"/>
      <c r="Q357" s="14"/>
      <c r="R357" s="95"/>
      <c r="S357" s="91"/>
      <c r="T357" s="95"/>
      <c r="U357" s="95"/>
      <c r="V357" s="95"/>
      <c r="W357" s="13"/>
      <c r="X357" s="979"/>
      <c r="Y357" s="31"/>
      <c r="Z357" s="142"/>
      <c r="AA357" s="741"/>
      <c r="AB357" s="741"/>
      <c r="AC357" s="140"/>
      <c r="AD357" s="139" t="str">
        <f t="shared" si="117"/>
        <v/>
      </c>
      <c r="AE357" s="152" t="str">
        <f t="shared" si="112"/>
        <v/>
      </c>
    </row>
    <row r="358" spans="1:31" s="806" customFormat="1" ht="12.5" hidden="1" x14ac:dyDescent="0.25">
      <c r="A358" s="790">
        <v>710</v>
      </c>
      <c r="B358" s="791">
        <v>63</v>
      </c>
      <c r="C358" s="792" t="s">
        <v>40</v>
      </c>
      <c r="D358" s="791">
        <v>5</v>
      </c>
      <c r="E358" s="792" t="s">
        <v>1246</v>
      </c>
      <c r="F358" s="792" t="s">
        <v>25</v>
      </c>
      <c r="G358" s="1018" t="s">
        <v>66</v>
      </c>
      <c r="H358" s="859">
        <v>44575</v>
      </c>
      <c r="I358" s="937" t="s">
        <v>1556</v>
      </c>
      <c r="J358" s="1020" t="s">
        <v>583</v>
      </c>
      <c r="K358" s="1086" t="s">
        <v>71</v>
      </c>
      <c r="L358" s="1021" t="s">
        <v>583</v>
      </c>
      <c r="M358" s="859">
        <v>44615</v>
      </c>
      <c r="N358" s="800"/>
      <c r="O358" s="1024"/>
      <c r="P358" s="1019" t="s">
        <v>101</v>
      </c>
      <c r="Q358" s="792" t="s">
        <v>102</v>
      </c>
      <c r="R358" s="800" t="s">
        <v>103</v>
      </c>
      <c r="S358" s="122" t="s">
        <v>248</v>
      </c>
      <c r="T358" s="1029" t="s">
        <v>1629</v>
      </c>
      <c r="U358" s="1029" t="s">
        <v>1628</v>
      </c>
      <c r="V358" s="800"/>
      <c r="W358" s="791" t="s">
        <v>245</v>
      </c>
      <c r="X358" s="1024" t="s">
        <v>246</v>
      </c>
      <c r="Y358" s="1030" t="s">
        <v>21</v>
      </c>
      <c r="Z358" s="1087" t="s">
        <v>53</v>
      </c>
      <c r="AA358" s="1076" t="s">
        <v>1382</v>
      </c>
      <c r="AB358" s="1076" t="s">
        <v>220</v>
      </c>
      <c r="AC358" s="1031" t="s">
        <v>80</v>
      </c>
      <c r="AD358" s="1027" t="str">
        <f t="shared" ref="AD358" si="118">IF(A358="","",A358&amp;"_"&amp;B358&amp;"_"&amp;C358&amp;"_"&amp;D358&amp;"_"&amp;E358&amp;"_"&amp;F358&amp;"_"&amp;G358)</f>
        <v>710_63_1510_5_102_01_-</v>
      </c>
      <c r="AE358" s="906" t="str">
        <f t="shared" ref="AE358" si="119">IF(A358="","",A358&amp;"_"&amp;B358&amp;"_"&amp;C358&amp;"_"&amp;D358&amp;"_"&amp;E358&amp;"_"&amp;F358&amp;"  "&amp;U358)</f>
        <v>710_63_1510_5_102_01  Grundriss, Schnitt B-B, Schnitt D-D</v>
      </c>
    </row>
    <row r="359" spans="1:31" s="231" customFormat="1" ht="12.5" x14ac:dyDescent="0.25">
      <c r="A359" s="31">
        <v>710</v>
      </c>
      <c r="B359" s="13">
        <v>63</v>
      </c>
      <c r="C359" s="14" t="s">
        <v>40</v>
      </c>
      <c r="D359" s="13">
        <v>5</v>
      </c>
      <c r="E359" s="14" t="s">
        <v>1246</v>
      </c>
      <c r="F359" s="14" t="s">
        <v>25</v>
      </c>
      <c r="G359" s="972" t="s">
        <v>19</v>
      </c>
      <c r="H359" s="101">
        <v>44910</v>
      </c>
      <c r="I359" s="901" t="s">
        <v>1557</v>
      </c>
      <c r="J359" s="998" t="s">
        <v>583</v>
      </c>
      <c r="K359" s="1002" t="s">
        <v>71</v>
      </c>
      <c r="L359" s="999" t="s">
        <v>583</v>
      </c>
      <c r="M359" s="135">
        <v>44938</v>
      </c>
      <c r="N359" s="95"/>
      <c r="O359" s="979"/>
      <c r="P359" s="509" t="s">
        <v>101</v>
      </c>
      <c r="Q359" s="14" t="s">
        <v>102</v>
      </c>
      <c r="R359" s="95" t="s">
        <v>103</v>
      </c>
      <c r="S359" s="18" t="s">
        <v>248</v>
      </c>
      <c r="T359" s="728" t="s">
        <v>1629</v>
      </c>
      <c r="U359" s="728" t="s">
        <v>1628</v>
      </c>
      <c r="V359" s="95"/>
      <c r="W359" s="13" t="s">
        <v>245</v>
      </c>
      <c r="X359" s="979" t="s">
        <v>246</v>
      </c>
      <c r="Y359" s="232" t="s">
        <v>21</v>
      </c>
      <c r="Z359" s="735" t="s">
        <v>53</v>
      </c>
      <c r="AA359" s="736" t="s">
        <v>1382</v>
      </c>
      <c r="AB359" s="736" t="s">
        <v>220</v>
      </c>
      <c r="AC359" s="738" t="s">
        <v>80</v>
      </c>
      <c r="AD359" s="139" t="str">
        <f t="shared" si="117"/>
        <v>710_63_1510_5_102_01_A</v>
      </c>
      <c r="AE359" s="152" t="str">
        <f t="shared" si="112"/>
        <v>710_63_1510_5_102_01  Grundriss, Schnitt B-B, Schnitt D-D</v>
      </c>
    </row>
    <row r="360" spans="1:31" s="231" customFormat="1" ht="12.5" x14ac:dyDescent="0.25">
      <c r="A360" s="31"/>
      <c r="B360" s="13"/>
      <c r="C360" s="14"/>
      <c r="D360" s="13"/>
      <c r="E360" s="14"/>
      <c r="F360" s="140"/>
      <c r="G360" s="972"/>
      <c r="H360" s="101"/>
      <c r="I360" s="972"/>
      <c r="J360" s="998"/>
      <c r="K360" s="999"/>
      <c r="L360" s="999"/>
      <c r="M360" s="101"/>
      <c r="N360" s="95"/>
      <c r="O360" s="979"/>
      <c r="P360" s="509"/>
      <c r="Q360" s="14"/>
      <c r="R360" s="95"/>
      <c r="S360" s="91"/>
      <c r="T360" s="95"/>
      <c r="U360" s="728"/>
      <c r="V360" s="95"/>
      <c r="W360" s="13"/>
      <c r="X360" s="979"/>
      <c r="Y360" s="31"/>
      <c r="Z360" s="142"/>
      <c r="AA360" s="741"/>
      <c r="AB360" s="741"/>
      <c r="AC360" s="140"/>
      <c r="AD360" s="139" t="str">
        <f t="shared" si="117"/>
        <v/>
      </c>
      <c r="AE360" s="152" t="str">
        <f t="shared" ref="AE360:AE387" si="120">IF(A360="","",A360&amp;"_"&amp;B360&amp;"_"&amp;C360&amp;"_"&amp;D360&amp;"_"&amp;E360&amp;"_"&amp;F360&amp;"  "&amp;U360)</f>
        <v/>
      </c>
    </row>
    <row r="361" spans="1:31" s="806" customFormat="1" ht="12.5" hidden="1" x14ac:dyDescent="0.25">
      <c r="A361" s="790">
        <v>710</v>
      </c>
      <c r="B361" s="791">
        <v>63</v>
      </c>
      <c r="C361" s="792" t="s">
        <v>40</v>
      </c>
      <c r="D361" s="791">
        <v>5</v>
      </c>
      <c r="E361" s="792" t="s">
        <v>114</v>
      </c>
      <c r="F361" s="792" t="s">
        <v>25</v>
      </c>
      <c r="G361" s="1018" t="s">
        <v>66</v>
      </c>
      <c r="H361" s="859">
        <v>44575</v>
      </c>
      <c r="I361" s="937" t="s">
        <v>1556</v>
      </c>
      <c r="J361" s="1020" t="s">
        <v>583</v>
      </c>
      <c r="K361" s="1086" t="s">
        <v>71</v>
      </c>
      <c r="L361" s="1021" t="s">
        <v>583</v>
      </c>
      <c r="M361" s="859">
        <v>44615</v>
      </c>
      <c r="N361" s="800"/>
      <c r="O361" s="1024"/>
      <c r="P361" s="1019" t="s">
        <v>101</v>
      </c>
      <c r="Q361" s="792" t="s">
        <v>102</v>
      </c>
      <c r="R361" s="800" t="s">
        <v>103</v>
      </c>
      <c r="S361" s="122" t="s">
        <v>248</v>
      </c>
      <c r="T361" s="1029" t="s">
        <v>46</v>
      </c>
      <c r="U361" s="1029" t="s">
        <v>1493</v>
      </c>
      <c r="V361" s="800"/>
      <c r="W361" s="791" t="s">
        <v>245</v>
      </c>
      <c r="X361" s="1024" t="s">
        <v>246</v>
      </c>
      <c r="Y361" s="1030" t="s">
        <v>21</v>
      </c>
      <c r="Z361" s="1075" t="s">
        <v>53</v>
      </c>
      <c r="AA361" s="1076" t="s">
        <v>1382</v>
      </c>
      <c r="AB361" s="1076" t="s">
        <v>221</v>
      </c>
      <c r="AC361" s="1031" t="s">
        <v>81</v>
      </c>
      <c r="AD361" s="1027" t="str">
        <f t="shared" si="117"/>
        <v>710_63_1510_5_111_01_-</v>
      </c>
      <c r="AE361" s="906" t="str">
        <f t="shared" si="120"/>
        <v>710_63_1510_5_111_01  Kabeltrassen-, Knoten- und Betriebsmittellageplan</v>
      </c>
    </row>
    <row r="362" spans="1:31" s="806" customFormat="1" ht="12.5" hidden="1" x14ac:dyDescent="0.25">
      <c r="A362" s="790">
        <v>710</v>
      </c>
      <c r="B362" s="791">
        <v>63</v>
      </c>
      <c r="C362" s="792" t="s">
        <v>40</v>
      </c>
      <c r="D362" s="791">
        <v>5</v>
      </c>
      <c r="E362" s="792" t="s">
        <v>114</v>
      </c>
      <c r="F362" s="792" t="s">
        <v>25</v>
      </c>
      <c r="G362" s="1018" t="s">
        <v>19</v>
      </c>
      <c r="H362" s="859">
        <v>44777</v>
      </c>
      <c r="I362" s="937" t="s">
        <v>1556</v>
      </c>
      <c r="J362" s="1020" t="s">
        <v>583</v>
      </c>
      <c r="K362" s="1086" t="s">
        <v>71</v>
      </c>
      <c r="L362" s="1021" t="s">
        <v>583</v>
      </c>
      <c r="M362" s="859"/>
      <c r="N362" s="800"/>
      <c r="O362" s="1024"/>
      <c r="P362" s="1019" t="s">
        <v>101</v>
      </c>
      <c r="Q362" s="792" t="s">
        <v>102</v>
      </c>
      <c r="R362" s="800" t="s">
        <v>103</v>
      </c>
      <c r="S362" s="122" t="s">
        <v>248</v>
      </c>
      <c r="T362" s="1029" t="s">
        <v>46</v>
      </c>
      <c r="U362" s="1029" t="s">
        <v>1493</v>
      </c>
      <c r="V362" s="800"/>
      <c r="W362" s="791" t="s">
        <v>245</v>
      </c>
      <c r="X362" s="1024" t="s">
        <v>246</v>
      </c>
      <c r="Y362" s="1030" t="s">
        <v>21</v>
      </c>
      <c r="Z362" s="1075" t="s">
        <v>53</v>
      </c>
      <c r="AA362" s="1076" t="s">
        <v>1382</v>
      </c>
      <c r="AB362" s="1076" t="s">
        <v>221</v>
      </c>
      <c r="AC362" s="1031" t="s">
        <v>81</v>
      </c>
      <c r="AD362" s="1027" t="str">
        <f t="shared" ref="AD362" si="121">IF(A362="","",A362&amp;"_"&amp;B362&amp;"_"&amp;C362&amp;"_"&amp;D362&amp;"_"&amp;E362&amp;"_"&amp;F362&amp;"_"&amp;G362)</f>
        <v>710_63_1510_5_111_01_A</v>
      </c>
      <c r="AE362" s="906" t="str">
        <f t="shared" ref="AE362" si="122">IF(A362="","",A362&amp;"_"&amp;B362&amp;"_"&amp;C362&amp;"_"&amp;D362&amp;"_"&amp;E362&amp;"_"&amp;F362&amp;"  "&amp;U362)</f>
        <v>710_63_1510_5_111_01  Kabeltrassen-, Knoten- und Betriebsmittellageplan</v>
      </c>
    </row>
    <row r="363" spans="1:31" s="231" customFormat="1" ht="12.5" x14ac:dyDescent="0.25">
      <c r="A363" s="31">
        <v>710</v>
      </c>
      <c r="B363" s="13">
        <v>63</v>
      </c>
      <c r="C363" s="14" t="s">
        <v>40</v>
      </c>
      <c r="D363" s="13">
        <v>5</v>
      </c>
      <c r="E363" s="14" t="s">
        <v>114</v>
      </c>
      <c r="F363" s="14" t="s">
        <v>25</v>
      </c>
      <c r="G363" s="972" t="s">
        <v>56</v>
      </c>
      <c r="H363" s="101">
        <v>44910</v>
      </c>
      <c r="I363" s="901" t="s">
        <v>1557</v>
      </c>
      <c r="J363" s="998" t="s">
        <v>583</v>
      </c>
      <c r="K363" s="1002" t="s">
        <v>71</v>
      </c>
      <c r="L363" s="999" t="s">
        <v>583</v>
      </c>
      <c r="M363" s="135">
        <v>44938</v>
      </c>
      <c r="N363" s="95"/>
      <c r="O363" s="979"/>
      <c r="P363" s="509" t="s">
        <v>101</v>
      </c>
      <c r="Q363" s="14" t="s">
        <v>102</v>
      </c>
      <c r="R363" s="95" t="s">
        <v>103</v>
      </c>
      <c r="S363" s="18" t="s">
        <v>248</v>
      </c>
      <c r="T363" s="728" t="s">
        <v>46</v>
      </c>
      <c r="U363" s="728" t="s">
        <v>1493</v>
      </c>
      <c r="V363" s="95"/>
      <c r="W363" s="13" t="s">
        <v>245</v>
      </c>
      <c r="X363" s="979" t="s">
        <v>246</v>
      </c>
      <c r="Y363" s="232" t="s">
        <v>21</v>
      </c>
      <c r="Z363" s="750" t="s">
        <v>53</v>
      </c>
      <c r="AA363" s="736" t="s">
        <v>1382</v>
      </c>
      <c r="AB363" s="736" t="s">
        <v>221</v>
      </c>
      <c r="AC363" s="738" t="s">
        <v>81</v>
      </c>
      <c r="AD363" s="139" t="str">
        <f t="shared" si="117"/>
        <v>710_63_1510_5_111_01_B</v>
      </c>
      <c r="AE363" s="152" t="str">
        <f t="shared" si="120"/>
        <v>710_63_1510_5_111_01  Kabeltrassen-, Knoten- und Betriebsmittellageplan</v>
      </c>
    </row>
    <row r="364" spans="1:31" s="806" customFormat="1" ht="12.5" hidden="1" x14ac:dyDescent="0.25">
      <c r="A364" s="790">
        <v>710</v>
      </c>
      <c r="B364" s="791">
        <v>63</v>
      </c>
      <c r="C364" s="1088" t="s">
        <v>40</v>
      </c>
      <c r="D364" s="791">
        <v>5</v>
      </c>
      <c r="E364" s="792" t="s">
        <v>177</v>
      </c>
      <c r="F364" s="792" t="s">
        <v>25</v>
      </c>
      <c r="G364" s="1018" t="s">
        <v>66</v>
      </c>
      <c r="H364" s="859">
        <v>44575</v>
      </c>
      <c r="I364" s="937" t="s">
        <v>1556</v>
      </c>
      <c r="J364" s="1020" t="s">
        <v>583</v>
      </c>
      <c r="K364" s="1086" t="s">
        <v>71</v>
      </c>
      <c r="L364" s="1021" t="s">
        <v>583</v>
      </c>
      <c r="M364" s="859">
        <v>44615</v>
      </c>
      <c r="N364" s="800"/>
      <c r="O364" s="1024"/>
      <c r="P364" s="1089" t="s">
        <v>101</v>
      </c>
      <c r="Q364" s="1088" t="s">
        <v>102</v>
      </c>
      <c r="R364" s="800" t="s">
        <v>103</v>
      </c>
      <c r="S364" s="122" t="s">
        <v>248</v>
      </c>
      <c r="T364" s="1029" t="s">
        <v>1630</v>
      </c>
      <c r="U364" s="1029" t="s">
        <v>1631</v>
      </c>
      <c r="V364" s="800"/>
      <c r="W364" s="791" t="s">
        <v>245</v>
      </c>
      <c r="X364" s="1024" t="s">
        <v>246</v>
      </c>
      <c r="Y364" s="1030" t="s">
        <v>21</v>
      </c>
      <c r="Z364" s="1087" t="s">
        <v>53</v>
      </c>
      <c r="AA364" s="1090" t="s">
        <v>1382</v>
      </c>
      <c r="AB364" s="1090" t="s">
        <v>220</v>
      </c>
      <c r="AC364" s="1031" t="s">
        <v>79</v>
      </c>
      <c r="AD364" s="1027" t="str">
        <f t="shared" si="117"/>
        <v>710_63_1510_5_112_01_-</v>
      </c>
      <c r="AE364" s="906" t="str">
        <f t="shared" si="120"/>
        <v>710_63_1510_5_112_01  Details 1 - 4</v>
      </c>
    </row>
    <row r="365" spans="1:31" s="806" customFormat="1" ht="12.5" hidden="1" x14ac:dyDescent="0.25">
      <c r="A365" s="790">
        <v>710</v>
      </c>
      <c r="B365" s="791">
        <v>63</v>
      </c>
      <c r="C365" s="1088" t="s">
        <v>40</v>
      </c>
      <c r="D365" s="791">
        <v>5</v>
      </c>
      <c r="E365" s="792" t="s">
        <v>177</v>
      </c>
      <c r="F365" s="792" t="s">
        <v>25</v>
      </c>
      <c r="G365" s="1018" t="s">
        <v>19</v>
      </c>
      <c r="H365" s="859">
        <v>44777</v>
      </c>
      <c r="I365" s="937" t="s">
        <v>1556</v>
      </c>
      <c r="J365" s="1020" t="s">
        <v>583</v>
      </c>
      <c r="K365" s="1086" t="s">
        <v>71</v>
      </c>
      <c r="L365" s="1021" t="s">
        <v>583</v>
      </c>
      <c r="M365" s="859"/>
      <c r="N365" s="800"/>
      <c r="O365" s="1024"/>
      <c r="P365" s="1089" t="s">
        <v>101</v>
      </c>
      <c r="Q365" s="1088" t="s">
        <v>102</v>
      </c>
      <c r="R365" s="800" t="s">
        <v>103</v>
      </c>
      <c r="S365" s="122" t="s">
        <v>248</v>
      </c>
      <c r="T365" s="1029" t="s">
        <v>1630</v>
      </c>
      <c r="U365" s="1029" t="s">
        <v>1631</v>
      </c>
      <c r="V365" s="800"/>
      <c r="W365" s="791" t="s">
        <v>245</v>
      </c>
      <c r="X365" s="1024" t="s">
        <v>246</v>
      </c>
      <c r="Y365" s="1030" t="s">
        <v>21</v>
      </c>
      <c r="Z365" s="1087" t="s">
        <v>53</v>
      </c>
      <c r="AA365" s="1090" t="s">
        <v>1382</v>
      </c>
      <c r="AB365" s="1090" t="s">
        <v>220</v>
      </c>
      <c r="AC365" s="1031" t="s">
        <v>79</v>
      </c>
      <c r="AD365" s="1027" t="str">
        <f t="shared" ref="AD365" si="123">IF(A365="","",A365&amp;"_"&amp;B365&amp;"_"&amp;C365&amp;"_"&amp;D365&amp;"_"&amp;E365&amp;"_"&amp;F365&amp;"_"&amp;G365)</f>
        <v>710_63_1510_5_112_01_A</v>
      </c>
      <c r="AE365" s="906" t="str">
        <f t="shared" ref="AE365" si="124">IF(A365="","",A365&amp;"_"&amp;B365&amp;"_"&amp;C365&amp;"_"&amp;D365&amp;"_"&amp;E365&amp;"_"&amp;F365&amp;"  "&amp;U365)</f>
        <v>710_63_1510_5_112_01  Details 1 - 4</v>
      </c>
    </row>
    <row r="366" spans="1:31" s="231" customFormat="1" ht="12.5" x14ac:dyDescent="0.25">
      <c r="A366" s="31">
        <v>710</v>
      </c>
      <c r="B366" s="13">
        <v>63</v>
      </c>
      <c r="C366" s="499" t="s">
        <v>40</v>
      </c>
      <c r="D366" s="13">
        <v>5</v>
      </c>
      <c r="E366" s="14" t="s">
        <v>177</v>
      </c>
      <c r="F366" s="14" t="s">
        <v>25</v>
      </c>
      <c r="G366" s="972" t="s">
        <v>56</v>
      </c>
      <c r="H366" s="101">
        <v>44910</v>
      </c>
      <c r="I366" s="901" t="s">
        <v>1557</v>
      </c>
      <c r="J366" s="998" t="s">
        <v>583</v>
      </c>
      <c r="K366" s="1002" t="s">
        <v>71</v>
      </c>
      <c r="L366" s="999" t="s">
        <v>583</v>
      </c>
      <c r="M366" s="135">
        <v>44938</v>
      </c>
      <c r="N366" s="95"/>
      <c r="O366" s="979"/>
      <c r="P366" s="511" t="s">
        <v>101</v>
      </c>
      <c r="Q366" s="499" t="s">
        <v>102</v>
      </c>
      <c r="R366" s="95" t="s">
        <v>103</v>
      </c>
      <c r="S366" s="18" t="s">
        <v>248</v>
      </c>
      <c r="T366" s="728" t="s">
        <v>1630</v>
      </c>
      <c r="U366" s="728" t="s">
        <v>1631</v>
      </c>
      <c r="V366" s="95"/>
      <c r="W366" s="13" t="s">
        <v>245</v>
      </c>
      <c r="X366" s="979" t="s">
        <v>246</v>
      </c>
      <c r="Y366" s="232" t="s">
        <v>21</v>
      </c>
      <c r="Z366" s="735" t="s">
        <v>53</v>
      </c>
      <c r="AA366" s="751" t="s">
        <v>1382</v>
      </c>
      <c r="AB366" s="751" t="s">
        <v>220</v>
      </c>
      <c r="AC366" s="738" t="s">
        <v>79</v>
      </c>
      <c r="AD366" s="139" t="str">
        <f t="shared" si="117"/>
        <v>710_63_1510_5_112_01_B</v>
      </c>
      <c r="AE366" s="152" t="str">
        <f t="shared" si="120"/>
        <v>710_63_1510_5_112_01  Details 1 - 4</v>
      </c>
    </row>
    <row r="367" spans="1:31" s="231" customFormat="1" ht="12.5" x14ac:dyDescent="0.25">
      <c r="A367" s="31"/>
      <c r="B367" s="13"/>
      <c r="C367" s="14"/>
      <c r="D367" s="13"/>
      <c r="E367" s="14"/>
      <c r="F367" s="140"/>
      <c r="G367" s="972"/>
      <c r="H367" s="101"/>
      <c r="I367" s="972"/>
      <c r="J367" s="998"/>
      <c r="K367" s="999"/>
      <c r="L367" s="999"/>
      <c r="M367" s="101"/>
      <c r="N367" s="95"/>
      <c r="O367" s="979"/>
      <c r="P367" s="509"/>
      <c r="Q367" s="14"/>
      <c r="R367" s="95"/>
      <c r="S367" s="91"/>
      <c r="T367" s="95"/>
      <c r="U367" s="728"/>
      <c r="V367" s="95"/>
      <c r="W367" s="13"/>
      <c r="X367" s="979"/>
      <c r="Y367" s="31"/>
      <c r="Z367" s="142"/>
      <c r="AA367" s="741"/>
      <c r="AB367" s="741"/>
      <c r="AC367" s="140"/>
      <c r="AD367" s="139" t="str">
        <f t="shared" si="117"/>
        <v/>
      </c>
      <c r="AE367" s="152" t="str">
        <f t="shared" si="120"/>
        <v/>
      </c>
    </row>
    <row r="368" spans="1:31" s="231" customFormat="1" ht="12.5" hidden="1" x14ac:dyDescent="0.25">
      <c r="A368" s="31">
        <v>710</v>
      </c>
      <c r="B368" s="13">
        <v>63</v>
      </c>
      <c r="C368" s="14" t="s">
        <v>40</v>
      </c>
      <c r="D368" s="13">
        <v>5</v>
      </c>
      <c r="E368" s="14" t="s">
        <v>1242</v>
      </c>
      <c r="F368" s="14" t="s">
        <v>25</v>
      </c>
      <c r="G368" s="972" t="s">
        <v>66</v>
      </c>
      <c r="H368" s="101">
        <v>44575</v>
      </c>
      <c r="I368" s="937" t="s">
        <v>1556</v>
      </c>
      <c r="J368" s="998" t="s">
        <v>583</v>
      </c>
      <c r="K368" s="1002" t="s">
        <v>71</v>
      </c>
      <c r="L368" s="999" t="s">
        <v>583</v>
      </c>
      <c r="M368" s="101">
        <v>44615</v>
      </c>
      <c r="N368" s="95"/>
      <c r="O368" s="979"/>
      <c r="P368" s="509" t="s">
        <v>101</v>
      </c>
      <c r="Q368" s="14" t="s">
        <v>102</v>
      </c>
      <c r="R368" s="95" t="s">
        <v>103</v>
      </c>
      <c r="S368" s="18" t="s">
        <v>248</v>
      </c>
      <c r="T368" s="731" t="s">
        <v>1632</v>
      </c>
      <c r="U368" s="728" t="s">
        <v>1247</v>
      </c>
      <c r="V368" s="95"/>
      <c r="W368" s="13" t="s">
        <v>245</v>
      </c>
      <c r="X368" s="979" t="s">
        <v>246</v>
      </c>
      <c r="Y368" s="232" t="s">
        <v>21</v>
      </c>
      <c r="Z368" s="750" t="s">
        <v>53</v>
      </c>
      <c r="AA368" s="736" t="s">
        <v>1495</v>
      </c>
      <c r="AB368" s="736" t="s">
        <v>220</v>
      </c>
      <c r="AC368" s="738" t="s">
        <v>80</v>
      </c>
      <c r="AD368" s="139" t="str">
        <f t="shared" ref="AD368" si="125">IF(A368="","",A368&amp;"_"&amp;B368&amp;"_"&amp;C368&amp;"_"&amp;D368&amp;"_"&amp;E368&amp;"_"&amp;F368&amp;"_"&amp;G368)</f>
        <v>710_63_1510_5_122_01_-</v>
      </c>
      <c r="AE368" s="152" t="str">
        <f t="shared" ref="AE368" si="126">IF(A368="","",A368&amp;"_"&amp;B368&amp;"_"&amp;C368&amp;"_"&amp;D368&amp;"_"&amp;E368&amp;"_"&amp;F368&amp;"  "&amp;U368)</f>
        <v>710_63_1510_5_122_01  Installationsplan Grundriss, Schnitt A-A, B-B, D-D</v>
      </c>
    </row>
    <row r="369" spans="1:31" s="231" customFormat="1" ht="12.5" x14ac:dyDescent="0.25">
      <c r="A369" s="31">
        <v>710</v>
      </c>
      <c r="B369" s="13">
        <v>63</v>
      </c>
      <c r="C369" s="14" t="s">
        <v>40</v>
      </c>
      <c r="D369" s="13">
        <v>5</v>
      </c>
      <c r="E369" s="14" t="s">
        <v>1242</v>
      </c>
      <c r="F369" s="14" t="s">
        <v>25</v>
      </c>
      <c r="G369" s="972" t="s">
        <v>19</v>
      </c>
      <c r="H369" s="101">
        <v>44910</v>
      </c>
      <c r="I369" s="901" t="s">
        <v>1557</v>
      </c>
      <c r="J369" s="998" t="s">
        <v>583</v>
      </c>
      <c r="K369" s="1002" t="s">
        <v>71</v>
      </c>
      <c r="L369" s="999" t="s">
        <v>583</v>
      </c>
      <c r="M369" s="135">
        <v>44938</v>
      </c>
      <c r="N369" s="95"/>
      <c r="O369" s="979"/>
      <c r="P369" s="509" t="s">
        <v>101</v>
      </c>
      <c r="Q369" s="14" t="s">
        <v>102</v>
      </c>
      <c r="R369" s="95" t="s">
        <v>103</v>
      </c>
      <c r="S369" s="18" t="s">
        <v>248</v>
      </c>
      <c r="T369" s="731" t="s">
        <v>1632</v>
      </c>
      <c r="U369" s="728" t="s">
        <v>1247</v>
      </c>
      <c r="V369" s="95"/>
      <c r="W369" s="13" t="s">
        <v>245</v>
      </c>
      <c r="X369" s="979" t="s">
        <v>246</v>
      </c>
      <c r="Y369" s="232" t="s">
        <v>21</v>
      </c>
      <c r="Z369" s="750" t="s">
        <v>53</v>
      </c>
      <c r="AA369" s="736" t="s">
        <v>1495</v>
      </c>
      <c r="AB369" s="736" t="s">
        <v>220</v>
      </c>
      <c r="AC369" s="738" t="s">
        <v>80</v>
      </c>
      <c r="AD369" s="139" t="str">
        <f t="shared" si="117"/>
        <v>710_63_1510_5_122_01_A</v>
      </c>
      <c r="AE369" s="152" t="str">
        <f t="shared" si="120"/>
        <v>710_63_1510_5_122_01  Installationsplan Grundriss, Schnitt A-A, B-B, D-D</v>
      </c>
    </row>
    <row r="370" spans="1:31" s="231" customFormat="1" ht="12.5" x14ac:dyDescent="0.25">
      <c r="A370" s="31">
        <v>710</v>
      </c>
      <c r="B370" s="13">
        <v>63</v>
      </c>
      <c r="C370" s="14" t="s">
        <v>40</v>
      </c>
      <c r="D370" s="13">
        <v>5</v>
      </c>
      <c r="E370" s="14" t="s">
        <v>1242</v>
      </c>
      <c r="F370" s="14" t="s">
        <v>29</v>
      </c>
      <c r="G370" s="972" t="s">
        <v>66</v>
      </c>
      <c r="H370" s="101">
        <v>44575</v>
      </c>
      <c r="I370" s="901" t="s">
        <v>1557</v>
      </c>
      <c r="J370" s="998" t="s">
        <v>583</v>
      </c>
      <c r="K370" s="1002" t="s">
        <v>71</v>
      </c>
      <c r="L370" s="999" t="s">
        <v>583</v>
      </c>
      <c r="M370" s="135">
        <v>44615</v>
      </c>
      <c r="N370" s="95"/>
      <c r="O370" s="979"/>
      <c r="P370" s="509" t="s">
        <v>101</v>
      </c>
      <c r="Q370" s="14" t="s">
        <v>102</v>
      </c>
      <c r="R370" s="95" t="s">
        <v>253</v>
      </c>
      <c r="S370" s="18" t="s">
        <v>248</v>
      </c>
      <c r="T370" s="731" t="s">
        <v>1632</v>
      </c>
      <c r="U370" s="728" t="s">
        <v>1633</v>
      </c>
      <c r="V370" s="95"/>
      <c r="W370" s="13" t="s">
        <v>245</v>
      </c>
      <c r="X370" s="979" t="s">
        <v>246</v>
      </c>
      <c r="Y370" s="232" t="s">
        <v>21</v>
      </c>
      <c r="Z370" s="750" t="s">
        <v>53</v>
      </c>
      <c r="AA370" s="736" t="s">
        <v>1495</v>
      </c>
      <c r="AB370" s="751" t="s">
        <v>220</v>
      </c>
      <c r="AC370" s="738" t="s">
        <v>18</v>
      </c>
      <c r="AD370" s="139" t="str">
        <f t="shared" si="117"/>
        <v>710_63_1510_5_122_02_-</v>
      </c>
      <c r="AE370" s="152" t="str">
        <f t="shared" si="120"/>
        <v>710_63_1510_5_122_02  Installationsplan Außenbereich</v>
      </c>
    </row>
    <row r="371" spans="1:31" s="231" customFormat="1" ht="12.5" x14ac:dyDescent="0.25">
      <c r="A371" s="31"/>
      <c r="B371" s="13"/>
      <c r="C371" s="14"/>
      <c r="D371" s="13"/>
      <c r="E371" s="14"/>
      <c r="F371" s="140"/>
      <c r="G371" s="972"/>
      <c r="H371" s="101"/>
      <c r="I371" s="972"/>
      <c r="J371" s="998"/>
      <c r="K371" s="999"/>
      <c r="L371" s="999"/>
      <c r="M371" s="101"/>
      <c r="N371" s="95"/>
      <c r="O371" s="979"/>
      <c r="P371" s="509"/>
      <c r="Q371" s="14"/>
      <c r="R371" s="95"/>
      <c r="S371" s="91"/>
      <c r="T371" s="95"/>
      <c r="U371" s="95"/>
      <c r="V371" s="95"/>
      <c r="W371" s="13"/>
      <c r="X371" s="979"/>
      <c r="Y371" s="31"/>
      <c r="Z371" s="142"/>
      <c r="AA371" s="741"/>
      <c r="AB371" s="741"/>
      <c r="AC371" s="140"/>
      <c r="AD371" s="139" t="str">
        <f t="shared" si="117"/>
        <v/>
      </c>
      <c r="AE371" s="152" t="str">
        <f t="shared" si="120"/>
        <v/>
      </c>
    </row>
    <row r="372" spans="1:31" s="231" customFormat="1" ht="12.5" x14ac:dyDescent="0.25">
      <c r="A372" s="31">
        <v>710</v>
      </c>
      <c r="B372" s="13">
        <v>63</v>
      </c>
      <c r="C372" s="14" t="s">
        <v>40</v>
      </c>
      <c r="D372" s="13">
        <v>5</v>
      </c>
      <c r="E372" s="14" t="s">
        <v>62</v>
      </c>
      <c r="F372" s="14" t="s">
        <v>25</v>
      </c>
      <c r="G372" s="972" t="s">
        <v>66</v>
      </c>
      <c r="H372" s="101">
        <v>44575</v>
      </c>
      <c r="I372" s="901" t="s">
        <v>1557</v>
      </c>
      <c r="J372" s="998" t="s">
        <v>583</v>
      </c>
      <c r="K372" s="1002" t="s">
        <v>71</v>
      </c>
      <c r="L372" s="999" t="s">
        <v>583</v>
      </c>
      <c r="M372" s="135">
        <v>44615</v>
      </c>
      <c r="N372" s="95"/>
      <c r="O372" s="979"/>
      <c r="P372" s="509" t="s">
        <v>101</v>
      </c>
      <c r="Q372" s="14" t="s">
        <v>102</v>
      </c>
      <c r="R372" s="95" t="s">
        <v>253</v>
      </c>
      <c r="S372" s="18" t="s">
        <v>248</v>
      </c>
      <c r="T372" s="731" t="s">
        <v>1632</v>
      </c>
      <c r="U372" s="728" t="s">
        <v>1634</v>
      </c>
      <c r="V372" s="95"/>
      <c r="W372" s="13" t="s">
        <v>245</v>
      </c>
      <c r="X372" s="979" t="s">
        <v>246</v>
      </c>
      <c r="Y372" s="232" t="s">
        <v>21</v>
      </c>
      <c r="Z372" s="735" t="s">
        <v>30</v>
      </c>
      <c r="AA372" s="736" t="s">
        <v>1495</v>
      </c>
      <c r="AB372" s="736" t="s">
        <v>220</v>
      </c>
      <c r="AC372" s="738" t="s">
        <v>67</v>
      </c>
      <c r="AD372" s="139" t="str">
        <f t="shared" si="117"/>
        <v>710_63_1510_5_130_01_-</v>
      </c>
      <c r="AE372" s="152" t="str">
        <f t="shared" si="120"/>
        <v>710_63_1510_5_130_01  Installationsplan Notbeleuchtung</v>
      </c>
    </row>
    <row r="373" spans="1:31" s="231" customFormat="1" ht="12.5" x14ac:dyDescent="0.25">
      <c r="A373" s="31"/>
      <c r="B373" s="13"/>
      <c r="C373" s="14"/>
      <c r="D373" s="13"/>
      <c r="E373" s="14"/>
      <c r="F373" s="140"/>
      <c r="G373" s="972"/>
      <c r="H373" s="101"/>
      <c r="I373" s="972"/>
      <c r="J373" s="998"/>
      <c r="K373" s="999"/>
      <c r="L373" s="999"/>
      <c r="M373" s="101"/>
      <c r="N373" s="95"/>
      <c r="O373" s="979"/>
      <c r="P373" s="509"/>
      <c r="Q373" s="14"/>
      <c r="R373" s="95"/>
      <c r="S373" s="91"/>
      <c r="T373" s="95"/>
      <c r="U373" s="95"/>
      <c r="V373" s="95"/>
      <c r="W373" s="13"/>
      <c r="X373" s="979"/>
      <c r="Y373" s="31"/>
      <c r="Z373" s="142"/>
      <c r="AA373" s="741"/>
      <c r="AB373" s="741"/>
      <c r="AC373" s="140"/>
      <c r="AD373" s="139" t="str">
        <f t="shared" si="117"/>
        <v/>
      </c>
      <c r="AE373" s="152" t="str">
        <f t="shared" si="120"/>
        <v/>
      </c>
    </row>
    <row r="374" spans="1:31" s="231" customFormat="1" ht="12.5" x14ac:dyDescent="0.25">
      <c r="A374" s="31">
        <v>710</v>
      </c>
      <c r="B374" s="13">
        <v>63</v>
      </c>
      <c r="C374" s="14" t="s">
        <v>40</v>
      </c>
      <c r="D374" s="13">
        <v>5</v>
      </c>
      <c r="E374" s="14" t="s">
        <v>210</v>
      </c>
      <c r="F374" s="14" t="s">
        <v>25</v>
      </c>
      <c r="G374" s="972" t="s">
        <v>66</v>
      </c>
      <c r="H374" s="101">
        <v>44575</v>
      </c>
      <c r="I374" s="814" t="s">
        <v>1560</v>
      </c>
      <c r="J374" s="998" t="s">
        <v>583</v>
      </c>
      <c r="K374" s="1002" t="s">
        <v>71</v>
      </c>
      <c r="L374" s="999" t="s">
        <v>583</v>
      </c>
      <c r="M374" s="135">
        <v>44615</v>
      </c>
      <c r="N374" s="95"/>
      <c r="O374" s="814">
        <v>44834</v>
      </c>
      <c r="P374" s="509" t="s">
        <v>101</v>
      </c>
      <c r="Q374" s="14" t="s">
        <v>102</v>
      </c>
      <c r="R374" s="95" t="s">
        <v>103</v>
      </c>
      <c r="S374" s="18" t="s">
        <v>248</v>
      </c>
      <c r="T374" s="728" t="s">
        <v>46</v>
      </c>
      <c r="U374" s="728" t="s">
        <v>1635</v>
      </c>
      <c r="V374" s="95"/>
      <c r="W374" s="13" t="s">
        <v>245</v>
      </c>
      <c r="X374" s="979" t="s">
        <v>246</v>
      </c>
      <c r="Y374" s="232" t="s">
        <v>21</v>
      </c>
      <c r="Z374" s="750" t="s">
        <v>53</v>
      </c>
      <c r="AA374" s="736" t="s">
        <v>732</v>
      </c>
      <c r="AB374" s="751" t="s">
        <v>220</v>
      </c>
      <c r="AC374" s="738" t="s">
        <v>80</v>
      </c>
      <c r="AD374" s="139" t="str">
        <f t="shared" si="117"/>
        <v>710_63_1510_5_171_01_-</v>
      </c>
      <c r="AE374" s="152" t="str">
        <f t="shared" si="120"/>
        <v>710_63_1510_5_171_01  Erdungsplan Grundriss, Schnitte A-A, B-B, D-D</v>
      </c>
    </row>
    <row r="375" spans="1:31" s="231" customFormat="1" ht="12.5" x14ac:dyDescent="0.25">
      <c r="A375" s="31"/>
      <c r="B375" s="13"/>
      <c r="C375" s="14"/>
      <c r="D375" s="13"/>
      <c r="E375" s="14"/>
      <c r="F375" s="140"/>
      <c r="G375" s="972"/>
      <c r="H375" s="101"/>
      <c r="I375" s="972"/>
      <c r="J375" s="998"/>
      <c r="K375" s="999"/>
      <c r="L375" s="999"/>
      <c r="M375" s="101"/>
      <c r="N375" s="95"/>
      <c r="O375" s="979"/>
      <c r="P375" s="509"/>
      <c r="Q375" s="14"/>
      <c r="R375" s="95"/>
      <c r="S375" s="18"/>
      <c r="T375" s="95"/>
      <c r="U375" s="95"/>
      <c r="V375" s="95"/>
      <c r="W375" s="13"/>
      <c r="X375" s="979"/>
      <c r="Y375" s="31"/>
      <c r="Z375" s="142"/>
      <c r="AA375" s="741"/>
      <c r="AB375" s="741"/>
      <c r="AC375" s="140"/>
      <c r="AD375" s="139" t="str">
        <f t="shared" si="117"/>
        <v/>
      </c>
      <c r="AE375" s="152" t="str">
        <f t="shared" si="120"/>
        <v/>
      </c>
    </row>
    <row r="376" spans="1:31" s="231" customFormat="1" ht="12.5" x14ac:dyDescent="0.25">
      <c r="A376" s="31">
        <v>710</v>
      </c>
      <c r="B376" s="13">
        <v>63</v>
      </c>
      <c r="C376" s="14" t="s">
        <v>40</v>
      </c>
      <c r="D376" s="13">
        <v>5</v>
      </c>
      <c r="E376" s="14" t="s">
        <v>180</v>
      </c>
      <c r="F376" s="14" t="s">
        <v>25</v>
      </c>
      <c r="G376" s="972" t="s">
        <v>66</v>
      </c>
      <c r="H376" s="101">
        <v>44575</v>
      </c>
      <c r="I376" s="901" t="s">
        <v>1557</v>
      </c>
      <c r="J376" s="998" t="s">
        <v>583</v>
      </c>
      <c r="K376" s="1002" t="s">
        <v>71</v>
      </c>
      <c r="L376" s="999" t="s">
        <v>583</v>
      </c>
      <c r="M376" s="135">
        <v>44615</v>
      </c>
      <c r="N376" s="95"/>
      <c r="O376" s="979"/>
      <c r="P376" s="509" t="s">
        <v>101</v>
      </c>
      <c r="Q376" s="14" t="s">
        <v>102</v>
      </c>
      <c r="R376" s="95" t="s">
        <v>103</v>
      </c>
      <c r="S376" s="18" t="s">
        <v>248</v>
      </c>
      <c r="T376" s="731" t="s">
        <v>1248</v>
      </c>
      <c r="U376" s="728" t="s">
        <v>1470</v>
      </c>
      <c r="V376" s="95"/>
      <c r="W376" s="13" t="s">
        <v>245</v>
      </c>
      <c r="X376" s="979" t="s">
        <v>246</v>
      </c>
      <c r="Y376" s="232" t="s">
        <v>21</v>
      </c>
      <c r="Z376" s="750" t="s">
        <v>66</v>
      </c>
      <c r="AA376" s="736" t="s">
        <v>1250</v>
      </c>
      <c r="AB376" s="736" t="s">
        <v>220</v>
      </c>
      <c r="AC376" s="738" t="s">
        <v>18</v>
      </c>
      <c r="AD376" s="139" t="str">
        <f t="shared" si="117"/>
        <v>710_63_1510_5_313_01_-</v>
      </c>
      <c r="AE376" s="152" t="str">
        <f t="shared" si="120"/>
        <v>710_63_1510_5_313_01  Systemkonfigurator sekundärer Stationsbus</v>
      </c>
    </row>
    <row r="377" spans="1:31" s="231" customFormat="1" ht="12.5" x14ac:dyDescent="0.25">
      <c r="A377" s="31">
        <v>710</v>
      </c>
      <c r="B377" s="13">
        <v>63</v>
      </c>
      <c r="C377" s="14" t="s">
        <v>40</v>
      </c>
      <c r="D377" s="13">
        <v>5</v>
      </c>
      <c r="E377" s="14" t="s">
        <v>181</v>
      </c>
      <c r="F377" s="14" t="s">
        <v>25</v>
      </c>
      <c r="G377" s="972" t="s">
        <v>66</v>
      </c>
      <c r="H377" s="101">
        <v>44575</v>
      </c>
      <c r="I377" s="901" t="s">
        <v>1557</v>
      </c>
      <c r="J377" s="998" t="s">
        <v>583</v>
      </c>
      <c r="K377" s="1002" t="s">
        <v>71</v>
      </c>
      <c r="L377" s="999" t="s">
        <v>583</v>
      </c>
      <c r="M377" s="135">
        <v>44615</v>
      </c>
      <c r="N377" s="95"/>
      <c r="O377" s="979"/>
      <c r="P377" s="509" t="s">
        <v>101</v>
      </c>
      <c r="Q377" s="14" t="s">
        <v>102</v>
      </c>
      <c r="R377" s="95" t="s">
        <v>103</v>
      </c>
      <c r="S377" s="18" t="s">
        <v>248</v>
      </c>
      <c r="T377" s="731" t="s">
        <v>1248</v>
      </c>
      <c r="U377" s="728" t="s">
        <v>206</v>
      </c>
      <c r="V377" s="95"/>
      <c r="W377" s="13" t="s">
        <v>245</v>
      </c>
      <c r="X377" s="979" t="s">
        <v>246</v>
      </c>
      <c r="Y377" s="232" t="s">
        <v>21</v>
      </c>
      <c r="Z377" s="750" t="s">
        <v>66</v>
      </c>
      <c r="AA377" s="736" t="s">
        <v>1250</v>
      </c>
      <c r="AB377" s="751" t="s">
        <v>1496</v>
      </c>
      <c r="AC377" s="738" t="s">
        <v>67</v>
      </c>
      <c r="AD377" s="139" t="str">
        <f t="shared" si="117"/>
        <v>710_63_1510_5_314_01_-</v>
      </c>
      <c r="AE377" s="152" t="str">
        <f t="shared" si="120"/>
        <v>710_63_1510_5_314_01  Schrankansicht</v>
      </c>
    </row>
    <row r="378" spans="1:31" s="231" customFormat="1" ht="12.5" x14ac:dyDescent="0.25">
      <c r="A378" s="31">
        <v>710</v>
      </c>
      <c r="B378" s="13">
        <v>63</v>
      </c>
      <c r="C378" s="14" t="s">
        <v>40</v>
      </c>
      <c r="D378" s="13">
        <v>5</v>
      </c>
      <c r="E378" s="14" t="s">
        <v>182</v>
      </c>
      <c r="F378" s="140" t="s">
        <v>25</v>
      </c>
      <c r="G378" s="972" t="s">
        <v>66</v>
      </c>
      <c r="H378" s="101">
        <v>44575</v>
      </c>
      <c r="I378" s="901" t="s">
        <v>1557</v>
      </c>
      <c r="J378" s="998" t="s">
        <v>583</v>
      </c>
      <c r="K378" s="1002" t="s">
        <v>71</v>
      </c>
      <c r="L378" s="999" t="s">
        <v>583</v>
      </c>
      <c r="M378" s="135">
        <v>44615</v>
      </c>
      <c r="N378" s="95"/>
      <c r="O378" s="979"/>
      <c r="P378" s="509" t="s">
        <v>101</v>
      </c>
      <c r="Q378" s="14" t="s">
        <v>102</v>
      </c>
      <c r="R378" s="95" t="s">
        <v>103</v>
      </c>
      <c r="S378" s="18" t="s">
        <v>248</v>
      </c>
      <c r="T378" s="731" t="s">
        <v>1249</v>
      </c>
      <c r="U378" s="728" t="s">
        <v>206</v>
      </c>
      <c r="V378" s="95"/>
      <c r="W378" s="13" t="s">
        <v>245</v>
      </c>
      <c r="X378" s="979" t="s">
        <v>246</v>
      </c>
      <c r="Y378" s="232" t="s">
        <v>21</v>
      </c>
      <c r="Z378" s="750" t="s">
        <v>66</v>
      </c>
      <c r="AA378" s="736" t="s">
        <v>1251</v>
      </c>
      <c r="AB378" s="736" t="s">
        <v>1496</v>
      </c>
      <c r="AC378" s="738" t="s">
        <v>67</v>
      </c>
      <c r="AD378" s="139" t="str">
        <f t="shared" si="117"/>
        <v>710_63_1510_5_315_01_-</v>
      </c>
      <c r="AE378" s="152" t="str">
        <f t="shared" si="120"/>
        <v>710_63_1510_5_315_01  Schrankansicht</v>
      </c>
    </row>
    <row r="379" spans="1:31" s="231" customFormat="1" ht="12.5" x14ac:dyDescent="0.25">
      <c r="A379" s="31"/>
      <c r="B379" s="13"/>
      <c r="C379" s="14"/>
      <c r="D379" s="13"/>
      <c r="E379" s="14"/>
      <c r="F379" s="140"/>
      <c r="G379" s="972"/>
      <c r="H379" s="509"/>
      <c r="I379" s="972"/>
      <c r="J379" s="998"/>
      <c r="K379" s="999"/>
      <c r="L379" s="999"/>
      <c r="M379" s="101"/>
      <c r="N379" s="95"/>
      <c r="O379" s="979"/>
      <c r="P379" s="509"/>
      <c r="Q379" s="14"/>
      <c r="R379" s="95"/>
      <c r="S379" s="91"/>
      <c r="T379" s="95"/>
      <c r="U379" s="95"/>
      <c r="V379" s="95"/>
      <c r="W379" s="13"/>
      <c r="X379" s="979"/>
      <c r="Y379" s="31"/>
      <c r="Z379" s="142"/>
      <c r="AA379" s="741"/>
      <c r="AB379" s="741"/>
      <c r="AC379" s="140"/>
      <c r="AD379" s="139" t="str">
        <f t="shared" si="117"/>
        <v/>
      </c>
      <c r="AE379" s="152" t="str">
        <f t="shared" si="120"/>
        <v/>
      </c>
    </row>
    <row r="380" spans="1:31" s="231" customFormat="1" ht="12.5" x14ac:dyDescent="0.25">
      <c r="A380" s="31">
        <v>710</v>
      </c>
      <c r="B380" s="13">
        <v>63</v>
      </c>
      <c r="C380" s="14" t="s">
        <v>40</v>
      </c>
      <c r="D380" s="13">
        <v>5</v>
      </c>
      <c r="E380" s="14" t="s">
        <v>113</v>
      </c>
      <c r="F380" s="141" t="s">
        <v>25</v>
      </c>
      <c r="G380" s="972" t="s">
        <v>66</v>
      </c>
      <c r="H380" s="101">
        <v>44575</v>
      </c>
      <c r="I380" s="901" t="s">
        <v>1557</v>
      </c>
      <c r="J380" s="998" t="s">
        <v>583</v>
      </c>
      <c r="K380" s="1002" t="s">
        <v>71</v>
      </c>
      <c r="L380" s="999" t="s">
        <v>583</v>
      </c>
      <c r="M380" s="135">
        <v>44615</v>
      </c>
      <c r="N380" s="95"/>
      <c r="O380" s="979"/>
      <c r="P380" s="509" t="s">
        <v>101</v>
      </c>
      <c r="Q380" s="14" t="s">
        <v>102</v>
      </c>
      <c r="R380" s="95" t="s">
        <v>103</v>
      </c>
      <c r="S380" s="18" t="s">
        <v>248</v>
      </c>
      <c r="T380" s="731" t="s">
        <v>222</v>
      </c>
      <c r="U380" s="728" t="s">
        <v>213</v>
      </c>
      <c r="V380" s="95"/>
      <c r="W380" s="13" t="s">
        <v>245</v>
      </c>
      <c r="X380" s="979" t="s">
        <v>246</v>
      </c>
      <c r="Y380" s="232" t="s">
        <v>21</v>
      </c>
      <c r="Z380" s="750" t="s">
        <v>66</v>
      </c>
      <c r="AA380" s="736" t="s">
        <v>223</v>
      </c>
      <c r="AB380" s="736" t="s">
        <v>1497</v>
      </c>
      <c r="AC380" s="738" t="s">
        <v>79</v>
      </c>
      <c r="AD380" s="139" t="str">
        <f t="shared" si="117"/>
        <v>710_63_1510_5_502_01_-</v>
      </c>
      <c r="AE380" s="152" t="str">
        <f t="shared" si="120"/>
        <v>710_63_1510_5_502_01  Übersichtsschaltplan</v>
      </c>
    </row>
    <row r="381" spans="1:31" s="231" customFormat="1" ht="12.5" x14ac:dyDescent="0.25">
      <c r="A381" s="31">
        <v>710</v>
      </c>
      <c r="B381" s="13">
        <v>63</v>
      </c>
      <c r="C381" s="14" t="s">
        <v>40</v>
      </c>
      <c r="D381" s="13">
        <v>5</v>
      </c>
      <c r="E381" s="14" t="s">
        <v>110</v>
      </c>
      <c r="F381" s="14" t="s">
        <v>25</v>
      </c>
      <c r="G381" s="972" t="s">
        <v>66</v>
      </c>
      <c r="H381" s="101">
        <v>44575</v>
      </c>
      <c r="I381" s="901" t="s">
        <v>1557</v>
      </c>
      <c r="J381" s="998" t="s">
        <v>583</v>
      </c>
      <c r="K381" s="1002" t="s">
        <v>71</v>
      </c>
      <c r="L381" s="999" t="s">
        <v>583</v>
      </c>
      <c r="M381" s="135">
        <v>44615</v>
      </c>
      <c r="N381" s="95"/>
      <c r="O381" s="979"/>
      <c r="P381" s="509" t="s">
        <v>101</v>
      </c>
      <c r="Q381" s="14" t="s">
        <v>102</v>
      </c>
      <c r="R381" s="95" t="s">
        <v>103</v>
      </c>
      <c r="S381" s="18" t="s">
        <v>248</v>
      </c>
      <c r="T381" s="731" t="s">
        <v>222</v>
      </c>
      <c r="U381" s="728" t="s">
        <v>206</v>
      </c>
      <c r="V381" s="95"/>
      <c r="W381" s="13" t="s">
        <v>245</v>
      </c>
      <c r="X381" s="979" t="s">
        <v>246</v>
      </c>
      <c r="Y381" s="232" t="s">
        <v>21</v>
      </c>
      <c r="Z381" s="750" t="s">
        <v>68</v>
      </c>
      <c r="AA381" s="736" t="s">
        <v>223</v>
      </c>
      <c r="AB381" s="736" t="s">
        <v>1497</v>
      </c>
      <c r="AC381" s="737" t="s">
        <v>34</v>
      </c>
      <c r="AD381" s="139" t="str">
        <f t="shared" si="117"/>
        <v>710_63_1510_5_503_01_-</v>
      </c>
      <c r="AE381" s="152" t="str">
        <f t="shared" si="120"/>
        <v>710_63_1510_5_503_01  Schrankansicht</v>
      </c>
    </row>
    <row r="382" spans="1:31" s="231" customFormat="1" ht="12.5" x14ac:dyDescent="0.25">
      <c r="A382" s="31"/>
      <c r="B382" s="13"/>
      <c r="C382" s="14"/>
      <c r="D382" s="13"/>
      <c r="E382" s="14"/>
      <c r="F382" s="140"/>
      <c r="G382" s="972"/>
      <c r="H382" s="509"/>
      <c r="I382" s="972"/>
      <c r="J382" s="998"/>
      <c r="K382" s="999"/>
      <c r="L382" s="999"/>
      <c r="M382" s="101"/>
      <c r="N382" s="95"/>
      <c r="O382" s="979"/>
      <c r="P382" s="509"/>
      <c r="Q382" s="14"/>
      <c r="R382" s="95"/>
      <c r="S382" s="18"/>
      <c r="T382" s="91"/>
      <c r="U382" s="95"/>
      <c r="V382" s="95"/>
      <c r="W382" s="13"/>
      <c r="X382" s="979"/>
      <c r="Y382" s="31"/>
      <c r="Z382" s="142"/>
      <c r="AA382" s="741"/>
      <c r="AB382" s="741"/>
      <c r="AC382" s="140"/>
      <c r="AD382" s="139" t="str">
        <f t="shared" si="117"/>
        <v/>
      </c>
      <c r="AE382" s="152" t="str">
        <f t="shared" si="120"/>
        <v/>
      </c>
    </row>
    <row r="383" spans="1:31" s="231" customFormat="1" ht="12.5" x14ac:dyDescent="0.25">
      <c r="A383" s="31">
        <v>710</v>
      </c>
      <c r="B383" s="13">
        <v>63</v>
      </c>
      <c r="C383" s="14" t="s">
        <v>40</v>
      </c>
      <c r="D383" s="13">
        <v>5</v>
      </c>
      <c r="E383" s="14" t="s">
        <v>215</v>
      </c>
      <c r="F383" s="14" t="s">
        <v>25</v>
      </c>
      <c r="G383" s="972" t="s">
        <v>66</v>
      </c>
      <c r="H383" s="101">
        <v>44575</v>
      </c>
      <c r="I383" s="901" t="s">
        <v>1557</v>
      </c>
      <c r="J383" s="998" t="s">
        <v>583</v>
      </c>
      <c r="K383" s="1002" t="s">
        <v>71</v>
      </c>
      <c r="L383" s="999" t="s">
        <v>583</v>
      </c>
      <c r="M383" s="135">
        <v>44615</v>
      </c>
      <c r="N383" s="95"/>
      <c r="O383" s="979"/>
      <c r="P383" s="509" t="s">
        <v>101</v>
      </c>
      <c r="Q383" s="14" t="s">
        <v>102</v>
      </c>
      <c r="R383" s="95" t="s">
        <v>103</v>
      </c>
      <c r="S383" s="18" t="s">
        <v>248</v>
      </c>
      <c r="T383" s="731" t="s">
        <v>733</v>
      </c>
      <c r="U383" s="728" t="s">
        <v>213</v>
      </c>
      <c r="V383" s="95"/>
      <c r="W383" s="13" t="s">
        <v>245</v>
      </c>
      <c r="X383" s="979" t="s">
        <v>246</v>
      </c>
      <c r="Y383" s="232" t="s">
        <v>21</v>
      </c>
      <c r="Z383" s="750" t="s">
        <v>66</v>
      </c>
      <c r="AA383" s="736" t="s">
        <v>734</v>
      </c>
      <c r="AB383" s="736" t="s">
        <v>1496</v>
      </c>
      <c r="AC383" s="737" t="s">
        <v>67</v>
      </c>
      <c r="AD383" s="139" t="str">
        <f t="shared" si="117"/>
        <v>710_63_1510_5_512_01_-</v>
      </c>
      <c r="AE383" s="152" t="str">
        <f t="shared" si="120"/>
        <v>710_63_1510_5_512_01  Übersichtsschaltplan</v>
      </c>
    </row>
    <row r="384" spans="1:31" s="231" customFormat="1" ht="12.5" x14ac:dyDescent="0.25">
      <c r="A384" s="31">
        <v>710</v>
      </c>
      <c r="B384" s="13">
        <v>63</v>
      </c>
      <c r="C384" s="14" t="s">
        <v>40</v>
      </c>
      <c r="D384" s="13">
        <v>5</v>
      </c>
      <c r="E384" s="14" t="s">
        <v>215</v>
      </c>
      <c r="F384" s="142" t="s">
        <v>29</v>
      </c>
      <c r="G384" s="972" t="s">
        <v>66</v>
      </c>
      <c r="H384" s="101">
        <v>44575</v>
      </c>
      <c r="I384" s="901" t="s">
        <v>1557</v>
      </c>
      <c r="J384" s="998" t="s">
        <v>583</v>
      </c>
      <c r="K384" s="1002" t="s">
        <v>71</v>
      </c>
      <c r="L384" s="999" t="s">
        <v>583</v>
      </c>
      <c r="M384" s="135">
        <v>44615</v>
      </c>
      <c r="N384" s="95"/>
      <c r="O384" s="979"/>
      <c r="P384" s="509" t="s">
        <v>101</v>
      </c>
      <c r="Q384" s="14" t="s">
        <v>102</v>
      </c>
      <c r="R384" s="95" t="s">
        <v>103</v>
      </c>
      <c r="S384" s="18" t="s">
        <v>248</v>
      </c>
      <c r="T384" s="731" t="s">
        <v>733</v>
      </c>
      <c r="U384" s="728" t="s">
        <v>206</v>
      </c>
      <c r="V384" s="95"/>
      <c r="W384" s="13" t="s">
        <v>245</v>
      </c>
      <c r="X384" s="979" t="s">
        <v>246</v>
      </c>
      <c r="Y384" s="232" t="s">
        <v>21</v>
      </c>
      <c r="Z384" s="750" t="s">
        <v>262</v>
      </c>
      <c r="AA384" s="736" t="s">
        <v>734</v>
      </c>
      <c r="AB384" s="736" t="s">
        <v>1496</v>
      </c>
      <c r="AC384" s="737" t="s">
        <v>67</v>
      </c>
      <c r="AD384" s="139" t="str">
        <f t="shared" si="117"/>
        <v>710_63_1510_5_512_02_-</v>
      </c>
      <c r="AE384" s="152" t="str">
        <f t="shared" si="120"/>
        <v>710_63_1510_5_512_02  Schrankansicht</v>
      </c>
    </row>
    <row r="385" spans="1:31" s="231" customFormat="1" ht="12.5" x14ac:dyDescent="0.25">
      <c r="A385" s="31"/>
      <c r="B385" s="13"/>
      <c r="C385" s="14"/>
      <c r="D385" s="13"/>
      <c r="E385" s="14"/>
      <c r="F385" s="140"/>
      <c r="G385" s="972"/>
      <c r="H385" s="509"/>
      <c r="I385" s="972"/>
      <c r="J385" s="998"/>
      <c r="K385" s="999"/>
      <c r="L385" s="999"/>
      <c r="M385" s="101"/>
      <c r="N385" s="95"/>
      <c r="O385" s="979"/>
      <c r="P385" s="509"/>
      <c r="Q385" s="14"/>
      <c r="R385" s="95"/>
      <c r="S385" s="18"/>
      <c r="T385" s="91"/>
      <c r="U385" s="95"/>
      <c r="V385" s="95"/>
      <c r="W385" s="13"/>
      <c r="X385" s="979"/>
      <c r="Y385" s="31"/>
      <c r="Z385" s="142"/>
      <c r="AA385" s="741"/>
      <c r="AB385" s="741"/>
      <c r="AC385" s="140"/>
      <c r="AD385" s="139" t="str">
        <f t="shared" si="117"/>
        <v/>
      </c>
      <c r="AE385" s="152" t="str">
        <f t="shared" si="120"/>
        <v/>
      </c>
    </row>
    <row r="386" spans="1:31" s="231" customFormat="1" ht="12.5" x14ac:dyDescent="0.25">
      <c r="A386" s="31">
        <v>710</v>
      </c>
      <c r="B386" s="13">
        <v>63</v>
      </c>
      <c r="C386" s="14" t="s">
        <v>40</v>
      </c>
      <c r="D386" s="13">
        <v>5</v>
      </c>
      <c r="E386" s="140" t="s">
        <v>718</v>
      </c>
      <c r="F386" s="14" t="s">
        <v>25</v>
      </c>
      <c r="G386" s="972" t="s">
        <v>66</v>
      </c>
      <c r="H386" s="101">
        <v>44575</v>
      </c>
      <c r="I386" s="901" t="s">
        <v>1557</v>
      </c>
      <c r="J386" s="998" t="s">
        <v>583</v>
      </c>
      <c r="K386" s="1002" t="s">
        <v>71</v>
      </c>
      <c r="L386" s="999" t="s">
        <v>583</v>
      </c>
      <c r="M386" s="135">
        <v>44615</v>
      </c>
      <c r="N386" s="95"/>
      <c r="O386" s="979"/>
      <c r="P386" s="509" t="s">
        <v>101</v>
      </c>
      <c r="Q386" s="14" t="s">
        <v>102</v>
      </c>
      <c r="R386" s="95" t="s">
        <v>103</v>
      </c>
      <c r="S386" s="18" t="s">
        <v>248</v>
      </c>
      <c r="T386" s="731" t="s">
        <v>735</v>
      </c>
      <c r="U386" s="728" t="s">
        <v>213</v>
      </c>
      <c r="V386" s="95"/>
      <c r="W386" s="13" t="s">
        <v>245</v>
      </c>
      <c r="X386" s="979" t="s">
        <v>246</v>
      </c>
      <c r="Y386" s="232" t="s">
        <v>21</v>
      </c>
      <c r="Z386" s="750" t="s">
        <v>66</v>
      </c>
      <c r="AA386" s="736" t="s">
        <v>720</v>
      </c>
      <c r="AB386" s="736" t="s">
        <v>1496</v>
      </c>
      <c r="AC386" s="737" t="s">
        <v>573</v>
      </c>
      <c r="AD386" s="139" t="str">
        <f t="shared" si="117"/>
        <v>710_63_1510_5_521_01_-</v>
      </c>
      <c r="AE386" s="152" t="str">
        <f t="shared" si="120"/>
        <v>710_63_1510_5_521_01  Übersichtsschaltplan</v>
      </c>
    </row>
    <row r="387" spans="1:31" s="231" customFormat="1" ht="12.5" x14ac:dyDescent="0.25">
      <c r="A387" s="31">
        <v>710</v>
      </c>
      <c r="B387" s="13">
        <v>63</v>
      </c>
      <c r="C387" s="14" t="s">
        <v>40</v>
      </c>
      <c r="D387" s="13">
        <v>5</v>
      </c>
      <c r="E387" s="140" t="s">
        <v>718</v>
      </c>
      <c r="F387" s="142" t="s">
        <v>29</v>
      </c>
      <c r="G387" s="972" t="s">
        <v>66</v>
      </c>
      <c r="H387" s="101">
        <v>44575</v>
      </c>
      <c r="I387" s="901" t="s">
        <v>1557</v>
      </c>
      <c r="J387" s="998" t="s">
        <v>583</v>
      </c>
      <c r="K387" s="1002" t="s">
        <v>71</v>
      </c>
      <c r="L387" s="999" t="s">
        <v>583</v>
      </c>
      <c r="M387" s="135">
        <v>44615</v>
      </c>
      <c r="N387" s="95"/>
      <c r="O387" s="979"/>
      <c r="P387" s="509" t="s">
        <v>101</v>
      </c>
      <c r="Q387" s="14" t="s">
        <v>102</v>
      </c>
      <c r="R387" s="95" t="s">
        <v>103</v>
      </c>
      <c r="S387" s="18" t="s">
        <v>248</v>
      </c>
      <c r="T387" s="731" t="s">
        <v>735</v>
      </c>
      <c r="U387" s="728" t="s">
        <v>206</v>
      </c>
      <c r="V387" s="95"/>
      <c r="W387" s="13" t="s">
        <v>245</v>
      </c>
      <c r="X387" s="979" t="s">
        <v>246</v>
      </c>
      <c r="Y387" s="232" t="s">
        <v>21</v>
      </c>
      <c r="Z387" s="750" t="s">
        <v>262</v>
      </c>
      <c r="AA387" s="736" t="s">
        <v>720</v>
      </c>
      <c r="AB387" s="736" t="s">
        <v>1496</v>
      </c>
      <c r="AC387" s="737" t="s">
        <v>67</v>
      </c>
      <c r="AD387" s="139" t="str">
        <f t="shared" si="117"/>
        <v>710_63_1510_5_521_02_-</v>
      </c>
      <c r="AE387" s="152" t="str">
        <f t="shared" si="120"/>
        <v>710_63_1510_5_521_02  Schrankansicht</v>
      </c>
    </row>
    <row r="388" spans="1:31" s="231" customFormat="1" ht="12.5" x14ac:dyDescent="0.25">
      <c r="A388" s="31"/>
      <c r="B388" s="13"/>
      <c r="C388" s="14"/>
      <c r="D388" s="13"/>
      <c r="E388" s="140"/>
      <c r="F388" s="142"/>
      <c r="G388" s="972"/>
      <c r="H388" s="509"/>
      <c r="I388" s="972"/>
      <c r="J388" s="998"/>
      <c r="K388" s="999"/>
      <c r="L388" s="999"/>
      <c r="M388" s="101"/>
      <c r="N388" s="95"/>
      <c r="O388" s="979"/>
      <c r="P388" s="509"/>
      <c r="Q388" s="14"/>
      <c r="R388" s="95"/>
      <c r="S388" s="18"/>
      <c r="T388" s="731"/>
      <c r="U388" s="728"/>
      <c r="V388" s="95"/>
      <c r="W388" s="13"/>
      <c r="X388" s="979"/>
      <c r="Y388" s="232"/>
      <c r="Z388" s="750"/>
      <c r="AA388" s="736"/>
      <c r="AB388" s="736"/>
      <c r="AC388" s="737"/>
      <c r="AD388" s="139"/>
      <c r="AE388" s="152"/>
    </row>
    <row r="389" spans="1:31" s="231" customFormat="1" ht="12.5" x14ac:dyDescent="0.25">
      <c r="A389" s="31">
        <v>710</v>
      </c>
      <c r="B389" s="13">
        <v>63</v>
      </c>
      <c r="C389" s="14" t="s">
        <v>40</v>
      </c>
      <c r="D389" s="13">
        <v>5</v>
      </c>
      <c r="E389" s="14" t="s">
        <v>1214</v>
      </c>
      <c r="F389" s="14" t="s">
        <v>25</v>
      </c>
      <c r="G389" s="972" t="s">
        <v>66</v>
      </c>
      <c r="H389" s="101">
        <v>44575</v>
      </c>
      <c r="I389" s="901" t="s">
        <v>1557</v>
      </c>
      <c r="J389" s="998" t="s">
        <v>583</v>
      </c>
      <c r="K389" s="1002" t="s">
        <v>71</v>
      </c>
      <c r="L389" s="999" t="s">
        <v>583</v>
      </c>
      <c r="M389" s="135">
        <v>44615</v>
      </c>
      <c r="N389" s="95"/>
      <c r="O389" s="979"/>
      <c r="P389" s="509" t="s">
        <v>101</v>
      </c>
      <c r="Q389" s="14" t="s">
        <v>102</v>
      </c>
      <c r="R389" s="95" t="s">
        <v>103</v>
      </c>
      <c r="S389" s="18" t="s">
        <v>248</v>
      </c>
      <c r="T389" s="731" t="s">
        <v>1252</v>
      </c>
      <c r="U389" s="728" t="s">
        <v>213</v>
      </c>
      <c r="V389" s="95"/>
      <c r="W389" s="13" t="s">
        <v>245</v>
      </c>
      <c r="X389" s="979" t="s">
        <v>246</v>
      </c>
      <c r="Y389" s="232" t="s">
        <v>21</v>
      </c>
      <c r="Z389" s="750" t="s">
        <v>66</v>
      </c>
      <c r="AA389" s="736" t="s">
        <v>1256</v>
      </c>
      <c r="AB389" s="736" t="s">
        <v>1496</v>
      </c>
      <c r="AC389" s="737" t="s">
        <v>573</v>
      </c>
      <c r="AD389" s="139" t="str">
        <f t="shared" ref="AD389:AD394" si="127">IF(A389="","",A389&amp;"_"&amp;B389&amp;"_"&amp;C389&amp;"_"&amp;D389&amp;"_"&amp;E389&amp;"_"&amp;F389&amp;"_"&amp;G389)</f>
        <v>710_63_1510_5_522_01_-</v>
      </c>
      <c r="AE389" s="152" t="str">
        <f t="shared" ref="AE389:AE394" si="128">IF(A389="","",A389&amp;"_"&amp;B389&amp;"_"&amp;C389&amp;"_"&amp;D389&amp;"_"&amp;E389&amp;"_"&amp;F389&amp;"  "&amp;U389)</f>
        <v>710_63_1510_5_522_01  Übersichtsschaltplan</v>
      </c>
    </row>
    <row r="390" spans="1:31" s="231" customFormat="1" ht="12.5" x14ac:dyDescent="0.25">
      <c r="A390" s="31">
        <v>710</v>
      </c>
      <c r="B390" s="13">
        <v>63</v>
      </c>
      <c r="C390" s="14" t="s">
        <v>40</v>
      </c>
      <c r="D390" s="13">
        <v>5</v>
      </c>
      <c r="E390" s="14" t="s">
        <v>1214</v>
      </c>
      <c r="F390" s="142" t="s">
        <v>29</v>
      </c>
      <c r="G390" s="972" t="s">
        <v>66</v>
      </c>
      <c r="H390" s="101">
        <v>44575</v>
      </c>
      <c r="I390" s="901" t="s">
        <v>1557</v>
      </c>
      <c r="J390" s="998" t="s">
        <v>583</v>
      </c>
      <c r="K390" s="1002" t="s">
        <v>71</v>
      </c>
      <c r="L390" s="999" t="s">
        <v>583</v>
      </c>
      <c r="M390" s="135">
        <v>44615</v>
      </c>
      <c r="N390" s="95"/>
      <c r="O390" s="979"/>
      <c r="P390" s="509" t="s">
        <v>101</v>
      </c>
      <c r="Q390" s="14" t="s">
        <v>102</v>
      </c>
      <c r="R390" s="95" t="s">
        <v>103</v>
      </c>
      <c r="S390" s="18" t="s">
        <v>248</v>
      </c>
      <c r="T390" s="731" t="s">
        <v>1252</v>
      </c>
      <c r="U390" s="728" t="s">
        <v>213</v>
      </c>
      <c r="V390" s="95"/>
      <c r="W390" s="13" t="s">
        <v>245</v>
      </c>
      <c r="X390" s="979" t="s">
        <v>246</v>
      </c>
      <c r="Y390" s="232" t="s">
        <v>21</v>
      </c>
      <c r="Z390" s="750" t="s">
        <v>66</v>
      </c>
      <c r="AA390" s="736" t="s">
        <v>1256</v>
      </c>
      <c r="AB390" s="736" t="s">
        <v>1496</v>
      </c>
      <c r="AC390" s="737" t="s">
        <v>67</v>
      </c>
      <c r="AD390" s="139" t="str">
        <f t="shared" si="127"/>
        <v>710_63_1510_5_522_02_-</v>
      </c>
      <c r="AE390" s="152" t="str">
        <f t="shared" si="128"/>
        <v>710_63_1510_5_522_02  Übersichtsschaltplan</v>
      </c>
    </row>
    <row r="391" spans="1:31" s="231" customFormat="1" ht="12.5" x14ac:dyDescent="0.25">
      <c r="A391" s="31">
        <v>710</v>
      </c>
      <c r="B391" s="13">
        <v>63</v>
      </c>
      <c r="C391" s="14" t="s">
        <v>40</v>
      </c>
      <c r="D391" s="13">
        <v>5</v>
      </c>
      <c r="E391" s="14" t="s">
        <v>1253</v>
      </c>
      <c r="F391" s="14" t="s">
        <v>25</v>
      </c>
      <c r="G391" s="972" t="s">
        <v>66</v>
      </c>
      <c r="H391" s="101">
        <v>44575</v>
      </c>
      <c r="I391" s="901" t="s">
        <v>1557</v>
      </c>
      <c r="J391" s="998" t="s">
        <v>583</v>
      </c>
      <c r="K391" s="1002" t="s">
        <v>71</v>
      </c>
      <c r="L391" s="999" t="s">
        <v>583</v>
      </c>
      <c r="M391" s="135">
        <v>44615</v>
      </c>
      <c r="N391" s="95"/>
      <c r="O391" s="979"/>
      <c r="P391" s="509" t="s">
        <v>101</v>
      </c>
      <c r="Q391" s="14" t="s">
        <v>102</v>
      </c>
      <c r="R391" s="95" t="s">
        <v>103</v>
      </c>
      <c r="S391" s="18" t="s">
        <v>248</v>
      </c>
      <c r="T391" s="731" t="s">
        <v>1252</v>
      </c>
      <c r="U391" s="728" t="s">
        <v>206</v>
      </c>
      <c r="V391" s="95"/>
      <c r="W391" s="13" t="s">
        <v>245</v>
      </c>
      <c r="X391" s="979" t="s">
        <v>246</v>
      </c>
      <c r="Y391" s="232" t="s">
        <v>21</v>
      </c>
      <c r="Z391" s="750" t="s">
        <v>262</v>
      </c>
      <c r="AA391" s="736" t="s">
        <v>1256</v>
      </c>
      <c r="AB391" s="736" t="s">
        <v>1496</v>
      </c>
      <c r="AC391" s="737" t="s">
        <v>67</v>
      </c>
      <c r="AD391" s="139" t="str">
        <f t="shared" si="127"/>
        <v>710_63_1510_5_523_01_-</v>
      </c>
      <c r="AE391" s="152" t="str">
        <f t="shared" si="128"/>
        <v>710_63_1510_5_523_01  Schrankansicht</v>
      </c>
    </row>
    <row r="392" spans="1:31" s="231" customFormat="1" ht="12.5" x14ac:dyDescent="0.25">
      <c r="A392" s="31"/>
      <c r="B392" s="13"/>
      <c r="C392" s="14"/>
      <c r="D392" s="13"/>
      <c r="E392" s="14"/>
      <c r="F392" s="140"/>
      <c r="G392" s="972"/>
      <c r="H392" s="509"/>
      <c r="I392" s="972"/>
      <c r="J392" s="998"/>
      <c r="K392" s="999"/>
      <c r="L392" s="999"/>
      <c r="M392" s="101"/>
      <c r="N392" s="95"/>
      <c r="O392" s="979"/>
      <c r="P392" s="509"/>
      <c r="Q392" s="14"/>
      <c r="R392" s="95"/>
      <c r="S392" s="18"/>
      <c r="T392" s="91"/>
      <c r="U392" s="95"/>
      <c r="V392" s="95"/>
      <c r="W392" s="13"/>
      <c r="X392" s="979"/>
      <c r="Y392" s="31"/>
      <c r="Z392" s="142"/>
      <c r="AA392" s="741"/>
      <c r="AB392" s="741"/>
      <c r="AC392" s="140"/>
      <c r="AD392" s="139" t="str">
        <f t="shared" si="127"/>
        <v/>
      </c>
      <c r="AE392" s="152" t="str">
        <f t="shared" si="128"/>
        <v/>
      </c>
    </row>
    <row r="393" spans="1:31" s="231" customFormat="1" ht="12.5" x14ac:dyDescent="0.25">
      <c r="A393" s="31">
        <v>710</v>
      </c>
      <c r="B393" s="13">
        <v>63</v>
      </c>
      <c r="C393" s="14" t="s">
        <v>40</v>
      </c>
      <c r="D393" s="13">
        <v>5</v>
      </c>
      <c r="E393" s="140" t="s">
        <v>719</v>
      </c>
      <c r="F393" s="14" t="s">
        <v>25</v>
      </c>
      <c r="G393" s="972" t="s">
        <v>66</v>
      </c>
      <c r="H393" s="101">
        <v>44575</v>
      </c>
      <c r="I393" s="901" t="s">
        <v>1557</v>
      </c>
      <c r="J393" s="998" t="s">
        <v>583</v>
      </c>
      <c r="K393" s="1002" t="s">
        <v>71</v>
      </c>
      <c r="L393" s="999" t="s">
        <v>583</v>
      </c>
      <c r="M393" s="135">
        <v>44615</v>
      </c>
      <c r="N393" s="95"/>
      <c r="O393" s="979"/>
      <c r="P393" s="509" t="s">
        <v>101</v>
      </c>
      <c r="Q393" s="14" t="s">
        <v>102</v>
      </c>
      <c r="R393" s="95" t="s">
        <v>103</v>
      </c>
      <c r="S393" s="18" t="s">
        <v>248</v>
      </c>
      <c r="T393" s="731" t="s">
        <v>1255</v>
      </c>
      <c r="U393" s="728" t="s">
        <v>213</v>
      </c>
      <c r="V393" s="95"/>
      <c r="W393" s="13" t="s">
        <v>245</v>
      </c>
      <c r="X393" s="979" t="s">
        <v>246</v>
      </c>
      <c r="Y393" s="232" t="s">
        <v>21</v>
      </c>
      <c r="Z393" s="750" t="s">
        <v>66</v>
      </c>
      <c r="AA393" s="736" t="s">
        <v>1257</v>
      </c>
      <c r="AB393" s="736" t="s">
        <v>1496</v>
      </c>
      <c r="AC393" s="737"/>
      <c r="AD393" s="139" t="str">
        <f t="shared" si="127"/>
        <v>710_63_1510_5_531_01_-</v>
      </c>
      <c r="AE393" s="152" t="str">
        <f t="shared" si="128"/>
        <v>710_63_1510_5_531_01  Übersichtsschaltplan</v>
      </c>
    </row>
    <row r="394" spans="1:31" s="231" customFormat="1" ht="12.5" x14ac:dyDescent="0.25">
      <c r="A394" s="31">
        <v>710</v>
      </c>
      <c r="B394" s="13">
        <v>63</v>
      </c>
      <c r="C394" s="14" t="s">
        <v>40</v>
      </c>
      <c r="D394" s="13">
        <v>5</v>
      </c>
      <c r="E394" s="140" t="s">
        <v>719</v>
      </c>
      <c r="F394" s="142" t="s">
        <v>29</v>
      </c>
      <c r="G394" s="972" t="s">
        <v>66</v>
      </c>
      <c r="H394" s="101">
        <v>44575</v>
      </c>
      <c r="I394" s="901" t="s">
        <v>1557</v>
      </c>
      <c r="J394" s="998" t="s">
        <v>583</v>
      </c>
      <c r="K394" s="1002" t="s">
        <v>71</v>
      </c>
      <c r="L394" s="999" t="s">
        <v>583</v>
      </c>
      <c r="M394" s="135">
        <v>44615</v>
      </c>
      <c r="N394" s="95"/>
      <c r="O394" s="979"/>
      <c r="P394" s="509" t="s">
        <v>101</v>
      </c>
      <c r="Q394" s="14" t="s">
        <v>102</v>
      </c>
      <c r="R394" s="95" t="s">
        <v>253</v>
      </c>
      <c r="S394" s="18" t="s">
        <v>248</v>
      </c>
      <c r="T394" s="731" t="s">
        <v>1255</v>
      </c>
      <c r="U394" s="728" t="s">
        <v>206</v>
      </c>
      <c r="V394" s="95"/>
      <c r="W394" s="13" t="s">
        <v>245</v>
      </c>
      <c r="X394" s="979" t="s">
        <v>246</v>
      </c>
      <c r="Y394" s="232" t="s">
        <v>21</v>
      </c>
      <c r="Z394" s="750" t="s">
        <v>262</v>
      </c>
      <c r="AA394" s="736" t="s">
        <v>1257</v>
      </c>
      <c r="AB394" s="736" t="s">
        <v>1496</v>
      </c>
      <c r="AC394" s="737" t="s">
        <v>67</v>
      </c>
      <c r="AD394" s="139" t="str">
        <f t="shared" si="127"/>
        <v>710_63_1510_5_531_02_-</v>
      </c>
      <c r="AE394" s="152" t="str">
        <f t="shared" si="128"/>
        <v>710_63_1510_5_531_02  Schrankansicht</v>
      </c>
    </row>
    <row r="395" spans="1:31" s="231" customFormat="1" ht="12.5" x14ac:dyDescent="0.25">
      <c r="A395" s="31"/>
      <c r="B395" s="13"/>
      <c r="C395" s="14"/>
      <c r="D395" s="13"/>
      <c r="E395" s="140"/>
      <c r="F395" s="142"/>
      <c r="G395" s="972"/>
      <c r="H395" s="509"/>
      <c r="I395" s="972"/>
      <c r="J395" s="998"/>
      <c r="K395" s="999"/>
      <c r="L395" s="999"/>
      <c r="M395" s="101"/>
      <c r="N395" s="95"/>
      <c r="O395" s="979"/>
      <c r="P395" s="509"/>
      <c r="Q395" s="14"/>
      <c r="R395" s="95"/>
      <c r="S395" s="18"/>
      <c r="T395" s="731"/>
      <c r="U395" s="728"/>
      <c r="V395" s="95"/>
      <c r="W395" s="13"/>
      <c r="X395" s="979"/>
      <c r="Y395" s="232"/>
      <c r="Z395" s="750"/>
      <c r="AA395" s="736"/>
      <c r="AB395" s="736"/>
      <c r="AC395" s="737"/>
      <c r="AD395" s="139"/>
      <c r="AE395" s="152"/>
    </row>
    <row r="396" spans="1:31" s="231" customFormat="1" ht="12.5" x14ac:dyDescent="0.25">
      <c r="A396" s="31">
        <v>710</v>
      </c>
      <c r="B396" s="13">
        <v>63</v>
      </c>
      <c r="C396" s="14" t="s">
        <v>40</v>
      </c>
      <c r="D396" s="13">
        <v>5</v>
      </c>
      <c r="E396" s="14" t="s">
        <v>1216</v>
      </c>
      <c r="F396" s="14" t="s">
        <v>25</v>
      </c>
      <c r="G396" s="972" t="s">
        <v>66</v>
      </c>
      <c r="H396" s="101">
        <v>44575</v>
      </c>
      <c r="I396" s="901" t="s">
        <v>1557</v>
      </c>
      <c r="J396" s="998" t="s">
        <v>583</v>
      </c>
      <c r="K396" s="1002" t="s">
        <v>71</v>
      </c>
      <c r="L396" s="999" t="s">
        <v>583</v>
      </c>
      <c r="M396" s="135">
        <v>44615</v>
      </c>
      <c r="N396" s="95"/>
      <c r="O396" s="979"/>
      <c r="P396" s="509" t="s">
        <v>101</v>
      </c>
      <c r="Q396" s="14" t="s">
        <v>102</v>
      </c>
      <c r="R396" s="95" t="s">
        <v>253</v>
      </c>
      <c r="S396" s="18" t="s">
        <v>248</v>
      </c>
      <c r="T396" s="731" t="s">
        <v>1494</v>
      </c>
      <c r="U396" s="728" t="s">
        <v>1220</v>
      </c>
      <c r="V396" s="95"/>
      <c r="W396" s="13" t="s">
        <v>245</v>
      </c>
      <c r="X396" s="979" t="s">
        <v>246</v>
      </c>
      <c r="Y396" s="232" t="s">
        <v>21</v>
      </c>
      <c r="Z396" s="750" t="s">
        <v>66</v>
      </c>
      <c r="AA396" s="736" t="s">
        <v>1258</v>
      </c>
      <c r="AB396" s="736" t="s">
        <v>220</v>
      </c>
      <c r="AC396" s="737" t="s">
        <v>34</v>
      </c>
      <c r="AD396" s="139" t="str">
        <f>IF(A396="","",A396&amp;"_"&amp;B396&amp;"_"&amp;C396&amp;"_"&amp;D396&amp;"_"&amp;E396&amp;"_"&amp;F396&amp;"_"&amp;G396)</f>
        <v>710_63_1510_5_532_01_-</v>
      </c>
      <c r="AE396" s="152" t="str">
        <f t="shared" ref="AE396:AE425" si="129">IF(A396="","",A396&amp;"_"&amp;B396&amp;"_"&amp;C396&amp;"_"&amp;D396&amp;"_"&amp;E396&amp;"_"&amp;F396&amp;"  "&amp;U396)</f>
        <v>710_63_1510_5_532_01  Bus-Strangschema</v>
      </c>
    </row>
    <row r="397" spans="1:31" s="231" customFormat="1" ht="12.5" x14ac:dyDescent="0.25">
      <c r="A397" s="31"/>
      <c r="B397" s="13"/>
      <c r="C397" s="14"/>
      <c r="D397" s="13"/>
      <c r="E397" s="14"/>
      <c r="F397" s="140"/>
      <c r="G397" s="972"/>
      <c r="H397" s="509"/>
      <c r="I397" s="972"/>
      <c r="J397" s="998"/>
      <c r="K397" s="999"/>
      <c r="L397" s="999"/>
      <c r="M397" s="95"/>
      <c r="N397" s="95"/>
      <c r="O397" s="979"/>
      <c r="P397" s="509"/>
      <c r="Q397" s="14"/>
      <c r="R397" s="95"/>
      <c r="S397" s="91"/>
      <c r="T397" s="95"/>
      <c r="U397" s="95"/>
      <c r="V397" s="95"/>
      <c r="W397" s="13"/>
      <c r="X397" s="979"/>
      <c r="Y397" s="31"/>
      <c r="Z397" s="142"/>
      <c r="AA397" s="741"/>
      <c r="AB397" s="741"/>
      <c r="AC397" s="140"/>
      <c r="AD397" s="139" t="str">
        <f>IF(A397="","",A397&amp;"_"&amp;B397&amp;"_"&amp;C397&amp;"_"&amp;D397&amp;"_"&amp;E397&amp;"_"&amp;F397&amp;"_"&amp;G397)</f>
        <v/>
      </c>
      <c r="AE397" s="152" t="str">
        <f t="shared" si="129"/>
        <v/>
      </c>
    </row>
    <row r="398" spans="1:31" s="231" customFormat="1" x14ac:dyDescent="0.25">
      <c r="A398" s="501"/>
      <c r="B398" s="478"/>
      <c r="C398" s="479"/>
      <c r="D398" s="480"/>
      <c r="E398" s="481"/>
      <c r="F398" s="481"/>
      <c r="G398" s="971"/>
      <c r="H398" s="974"/>
      <c r="I398" s="971"/>
      <c r="J398" s="495" t="s">
        <v>1627</v>
      </c>
      <c r="K398" s="490"/>
      <c r="L398" s="490"/>
      <c r="M398" s="490"/>
      <c r="N398" s="490"/>
      <c r="O398" s="1039"/>
      <c r="P398" s="508"/>
      <c r="Q398" s="506"/>
      <c r="R398" s="506"/>
      <c r="S398" s="734"/>
      <c r="T398" s="506"/>
      <c r="U398" s="506"/>
      <c r="V398" s="482"/>
      <c r="W398" s="482"/>
      <c r="X398" s="978"/>
      <c r="Y398" s="501"/>
      <c r="Z398" s="479"/>
      <c r="AA398" s="740"/>
      <c r="AB398" s="480"/>
      <c r="AC398" s="479"/>
      <c r="AD398" s="760"/>
      <c r="AE398" s="761" t="str">
        <f t="shared" si="129"/>
        <v/>
      </c>
    </row>
    <row r="399" spans="1:31" s="231" customFormat="1" ht="12.5" x14ac:dyDescent="0.25">
      <c r="A399" s="31"/>
      <c r="B399" s="13"/>
      <c r="C399" s="14"/>
      <c r="D399" s="13"/>
      <c r="E399" s="14"/>
      <c r="F399" s="140"/>
      <c r="G399" s="972"/>
      <c r="H399" s="509"/>
      <c r="I399" s="972"/>
      <c r="J399" s="998"/>
      <c r="K399" s="999"/>
      <c r="L399" s="999"/>
      <c r="M399" s="95"/>
      <c r="N399" s="95"/>
      <c r="O399" s="979"/>
      <c r="P399" s="509"/>
      <c r="Q399" s="14"/>
      <c r="R399" s="95"/>
      <c r="S399" s="91"/>
      <c r="T399" s="95"/>
      <c r="U399" s="95"/>
      <c r="V399" s="95"/>
      <c r="W399" s="13"/>
      <c r="X399" s="979"/>
      <c r="Y399" s="31"/>
      <c r="Z399" s="142"/>
      <c r="AA399" s="741"/>
      <c r="AB399" s="741"/>
      <c r="AC399" s="140"/>
      <c r="AD399" s="139" t="str">
        <f t="shared" ref="AD399:AD425" si="130">IF(A399="","",A399&amp;"_"&amp;B399&amp;"_"&amp;C399&amp;"_"&amp;D399&amp;"_"&amp;E399&amp;"_"&amp;F399&amp;"_"&amp;G399)</f>
        <v/>
      </c>
      <c r="AE399" s="152" t="str">
        <f t="shared" si="129"/>
        <v/>
      </c>
    </row>
    <row r="400" spans="1:31" s="231" customFormat="1" ht="12.5" x14ac:dyDescent="0.25">
      <c r="A400" s="502">
        <v>710</v>
      </c>
      <c r="B400" s="143">
        <v>63</v>
      </c>
      <c r="C400" s="14" t="s">
        <v>40</v>
      </c>
      <c r="D400" s="143">
        <v>5</v>
      </c>
      <c r="E400" s="140" t="s">
        <v>111</v>
      </c>
      <c r="F400" s="140" t="s">
        <v>25</v>
      </c>
      <c r="G400" s="972"/>
      <c r="H400" s="101">
        <v>44575</v>
      </c>
      <c r="I400" s="901" t="s">
        <v>1557</v>
      </c>
      <c r="J400" s="998" t="s">
        <v>583</v>
      </c>
      <c r="K400" s="1002" t="s">
        <v>71</v>
      </c>
      <c r="L400" s="999" t="s">
        <v>583</v>
      </c>
      <c r="M400" s="135">
        <v>44754</v>
      </c>
      <c r="N400" s="95"/>
      <c r="O400" s="979"/>
      <c r="P400" s="509" t="s">
        <v>101</v>
      </c>
      <c r="Q400" s="14" t="s">
        <v>102</v>
      </c>
      <c r="R400" s="95" t="s">
        <v>103</v>
      </c>
      <c r="S400" s="18" t="s">
        <v>248</v>
      </c>
      <c r="T400" s="731" t="s">
        <v>1500</v>
      </c>
      <c r="U400" s="728" t="s">
        <v>2018</v>
      </c>
      <c r="V400" s="95"/>
      <c r="W400" s="13" t="s">
        <v>245</v>
      </c>
      <c r="X400" s="979" t="s">
        <v>246</v>
      </c>
      <c r="Y400" s="232" t="s">
        <v>21</v>
      </c>
      <c r="Z400" s="756" t="s">
        <v>53</v>
      </c>
      <c r="AA400" s="736" t="s">
        <v>1502</v>
      </c>
      <c r="AB400" s="736" t="s">
        <v>224</v>
      </c>
      <c r="AC400" s="737" t="s">
        <v>80</v>
      </c>
      <c r="AD400" s="139" t="str">
        <f t="shared" si="130"/>
        <v>710_63_1510_5_101_01_</v>
      </c>
      <c r="AE400" s="152" t="str">
        <f t="shared" si="129"/>
        <v>710_63_1510_5_101_01  Anordnungs- und Aufstellungplan EG</v>
      </c>
    </row>
    <row r="401" spans="1:31" s="231" customFormat="1" ht="12.5" x14ac:dyDescent="0.25">
      <c r="A401" s="31"/>
      <c r="B401" s="13"/>
      <c r="C401" s="14"/>
      <c r="D401" s="13"/>
      <c r="E401" s="14"/>
      <c r="F401" s="140"/>
      <c r="G401" s="972"/>
      <c r="H401" s="509"/>
      <c r="I401" s="972"/>
      <c r="J401" s="998"/>
      <c r="K401" s="999"/>
      <c r="L401" s="999"/>
      <c r="M401" s="95"/>
      <c r="N401" s="95"/>
      <c r="O401" s="979"/>
      <c r="P401" s="509"/>
      <c r="Q401" s="14"/>
      <c r="R401" s="95"/>
      <c r="S401" s="91"/>
      <c r="T401" s="95"/>
      <c r="U401" s="95"/>
      <c r="V401" s="95"/>
      <c r="W401" s="13"/>
      <c r="X401" s="979"/>
      <c r="Y401" s="31"/>
      <c r="Z401" s="142"/>
      <c r="AA401" s="741"/>
      <c r="AB401" s="741"/>
      <c r="AC401" s="140"/>
      <c r="AD401" s="139" t="str">
        <f t="shared" si="130"/>
        <v/>
      </c>
      <c r="AE401" s="152" t="str">
        <f t="shared" si="129"/>
        <v/>
      </c>
    </row>
    <row r="402" spans="1:31" s="231" customFormat="1" ht="12.5" x14ac:dyDescent="0.25">
      <c r="A402" s="502">
        <v>710</v>
      </c>
      <c r="B402" s="143">
        <v>63</v>
      </c>
      <c r="C402" s="14" t="s">
        <v>40</v>
      </c>
      <c r="D402" s="143">
        <v>5</v>
      </c>
      <c r="E402" s="140" t="s">
        <v>115</v>
      </c>
      <c r="F402" s="140" t="s">
        <v>25</v>
      </c>
      <c r="G402" s="972"/>
      <c r="H402" s="101">
        <v>44575</v>
      </c>
      <c r="I402" s="901" t="s">
        <v>1557</v>
      </c>
      <c r="J402" s="998" t="s">
        <v>583</v>
      </c>
      <c r="K402" s="1002" t="s">
        <v>71</v>
      </c>
      <c r="L402" s="999" t="s">
        <v>583</v>
      </c>
      <c r="M402" s="135">
        <v>44754</v>
      </c>
      <c r="N402" s="95"/>
      <c r="O402" s="979"/>
      <c r="P402" s="509" t="s">
        <v>101</v>
      </c>
      <c r="Q402" s="14" t="s">
        <v>102</v>
      </c>
      <c r="R402" s="95" t="s">
        <v>103</v>
      </c>
      <c r="S402" s="18" t="s">
        <v>248</v>
      </c>
      <c r="T402" s="731" t="s">
        <v>1500</v>
      </c>
      <c r="U402" s="728" t="s">
        <v>2019</v>
      </c>
      <c r="V402" s="95"/>
      <c r="W402" s="13" t="s">
        <v>245</v>
      </c>
      <c r="X402" s="979" t="s">
        <v>246</v>
      </c>
      <c r="Y402" s="232" t="s">
        <v>21</v>
      </c>
      <c r="Z402" s="756" t="s">
        <v>53</v>
      </c>
      <c r="AA402" s="763" t="s">
        <v>1259</v>
      </c>
      <c r="AB402" s="763" t="s">
        <v>224</v>
      </c>
      <c r="AC402" s="737" t="s">
        <v>34</v>
      </c>
      <c r="AD402" s="139" t="str">
        <f t="shared" si="130"/>
        <v>710_63_1510_5_121_01_</v>
      </c>
      <c r="AE402" s="152" t="str">
        <f t="shared" si="129"/>
        <v>710_63_1510_5_121_01  Installationsplan EG</v>
      </c>
    </row>
    <row r="403" spans="1:31" s="231" customFormat="1" ht="12.5" x14ac:dyDescent="0.25">
      <c r="A403" s="502">
        <v>710</v>
      </c>
      <c r="B403" s="143">
        <v>63</v>
      </c>
      <c r="C403" s="14" t="s">
        <v>40</v>
      </c>
      <c r="D403" s="143">
        <v>5</v>
      </c>
      <c r="E403" s="140" t="s">
        <v>115</v>
      </c>
      <c r="F403" s="140" t="s">
        <v>29</v>
      </c>
      <c r="G403" s="972"/>
      <c r="H403" s="101">
        <v>44575</v>
      </c>
      <c r="I403" s="901" t="s">
        <v>1557</v>
      </c>
      <c r="J403" s="998" t="s">
        <v>583</v>
      </c>
      <c r="K403" s="1002" t="s">
        <v>71</v>
      </c>
      <c r="L403" s="999" t="s">
        <v>583</v>
      </c>
      <c r="M403" s="135">
        <v>44754</v>
      </c>
      <c r="N403" s="95"/>
      <c r="O403" s="979"/>
      <c r="P403" s="509" t="s">
        <v>101</v>
      </c>
      <c r="Q403" s="14" t="s">
        <v>102</v>
      </c>
      <c r="R403" s="95" t="s">
        <v>103</v>
      </c>
      <c r="S403" s="18" t="s">
        <v>248</v>
      </c>
      <c r="T403" s="731" t="s">
        <v>1500</v>
      </c>
      <c r="U403" s="728" t="s">
        <v>2020</v>
      </c>
      <c r="V403" s="95"/>
      <c r="W403" s="13" t="s">
        <v>245</v>
      </c>
      <c r="X403" s="979" t="s">
        <v>246</v>
      </c>
      <c r="Y403" s="232" t="s">
        <v>21</v>
      </c>
      <c r="Z403" s="753" t="s">
        <v>53</v>
      </c>
      <c r="AA403" s="736" t="s">
        <v>1259</v>
      </c>
      <c r="AB403" s="736" t="s">
        <v>224</v>
      </c>
      <c r="AC403" s="737" t="s">
        <v>34</v>
      </c>
      <c r="AD403" s="139" t="str">
        <f t="shared" si="130"/>
        <v>710_63_1510_5_121_02_</v>
      </c>
      <c r="AE403" s="152" t="str">
        <f t="shared" si="129"/>
        <v>710_63_1510_5_121_02  Installationsplan UG</v>
      </c>
    </row>
    <row r="404" spans="1:31" s="231" customFormat="1" ht="12.5" x14ac:dyDescent="0.25">
      <c r="A404" s="31"/>
      <c r="B404" s="13"/>
      <c r="C404" s="14"/>
      <c r="D404" s="13"/>
      <c r="E404" s="14"/>
      <c r="F404" s="140"/>
      <c r="G404" s="972"/>
      <c r="H404" s="509"/>
      <c r="I404" s="972"/>
      <c r="J404" s="998"/>
      <c r="K404" s="999"/>
      <c r="L404" s="999"/>
      <c r="M404" s="95"/>
      <c r="N404" s="95"/>
      <c r="O404" s="979"/>
      <c r="P404" s="509"/>
      <c r="Q404" s="14"/>
      <c r="R404" s="95"/>
      <c r="S404" s="91"/>
      <c r="T404" s="95"/>
      <c r="U404" s="95"/>
      <c r="V404" s="95"/>
      <c r="W404" s="13"/>
      <c r="X404" s="979"/>
      <c r="Y404" s="31"/>
      <c r="Z404" s="142"/>
      <c r="AA404" s="741"/>
      <c r="AB404" s="741"/>
      <c r="AC404" s="140"/>
      <c r="AD404" s="139" t="str">
        <f t="shared" si="130"/>
        <v/>
      </c>
      <c r="AE404" s="152" t="str">
        <f t="shared" si="129"/>
        <v/>
      </c>
    </row>
    <row r="405" spans="1:31" s="806" customFormat="1" ht="12.5" hidden="1" x14ac:dyDescent="0.25">
      <c r="A405" s="790">
        <v>710</v>
      </c>
      <c r="B405" s="791">
        <v>63</v>
      </c>
      <c r="C405" s="1088" t="s">
        <v>40</v>
      </c>
      <c r="D405" s="791">
        <v>5</v>
      </c>
      <c r="E405" s="792" t="s">
        <v>225</v>
      </c>
      <c r="F405" s="792" t="s">
        <v>25</v>
      </c>
      <c r="G405" s="1091" t="s">
        <v>66</v>
      </c>
      <c r="H405" s="859">
        <v>44575</v>
      </c>
      <c r="I405" s="937" t="s">
        <v>1556</v>
      </c>
      <c r="J405" s="1020" t="s">
        <v>583</v>
      </c>
      <c r="K405" s="1086" t="s">
        <v>71</v>
      </c>
      <c r="L405" s="1021" t="s">
        <v>583</v>
      </c>
      <c r="M405" s="1053">
        <v>44754</v>
      </c>
      <c r="N405" s="800"/>
      <c r="O405" s="1024"/>
      <c r="P405" s="1019" t="s">
        <v>101</v>
      </c>
      <c r="Q405" s="792" t="s">
        <v>102</v>
      </c>
      <c r="R405" s="800" t="s">
        <v>103</v>
      </c>
      <c r="S405" s="122" t="s">
        <v>248</v>
      </c>
      <c r="T405" s="1028" t="s">
        <v>1500</v>
      </c>
      <c r="U405" s="1029" t="s">
        <v>1501</v>
      </c>
      <c r="V405" s="800"/>
      <c r="W405" s="791" t="s">
        <v>245</v>
      </c>
      <c r="X405" s="1024" t="s">
        <v>246</v>
      </c>
      <c r="Y405" s="1030" t="s">
        <v>21</v>
      </c>
      <c r="Z405" s="1075" t="s">
        <v>53</v>
      </c>
      <c r="AA405" s="1076" t="s">
        <v>1502</v>
      </c>
      <c r="AB405" s="1076" t="s">
        <v>224</v>
      </c>
      <c r="AC405" s="1031" t="s">
        <v>34</v>
      </c>
      <c r="AD405" s="1027" t="str">
        <f t="shared" ref="AD405" si="131">IF(A405="","",A405&amp;"_"&amp;B405&amp;"_"&amp;C405&amp;"_"&amp;D405&amp;"_"&amp;E405&amp;"_"&amp;F405&amp;"_"&amp;G405)</f>
        <v>710_63_1510_5_145_01_-</v>
      </c>
      <c r="AE405" s="906" t="str">
        <f t="shared" ref="AE405" si="132">IF(A405="","",A405&amp;"_"&amp;B405&amp;"_"&amp;C405&amp;"_"&amp;D405&amp;"_"&amp;E405&amp;"_"&amp;F405&amp;"  "&amp;U405)</f>
        <v xml:space="preserve">710_63_1510_5_145_01  Wanddurchführungen, Ansicht </v>
      </c>
    </row>
    <row r="406" spans="1:31" s="231" customFormat="1" ht="12.5" x14ac:dyDescent="0.25">
      <c r="A406" s="502">
        <v>710</v>
      </c>
      <c r="B406" s="143">
        <v>63</v>
      </c>
      <c r="C406" s="498" t="s">
        <v>40</v>
      </c>
      <c r="D406" s="143">
        <v>5</v>
      </c>
      <c r="E406" s="140" t="s">
        <v>225</v>
      </c>
      <c r="F406" s="140" t="s">
        <v>25</v>
      </c>
      <c r="G406" s="972" t="s">
        <v>19</v>
      </c>
      <c r="H406" s="101">
        <v>44809</v>
      </c>
      <c r="I406" s="901" t="s">
        <v>1557</v>
      </c>
      <c r="J406" s="998" t="s">
        <v>583</v>
      </c>
      <c r="K406" s="1002" t="s">
        <v>71</v>
      </c>
      <c r="L406" s="999" t="s">
        <v>583</v>
      </c>
      <c r="M406" s="135">
        <v>44938</v>
      </c>
      <c r="N406" s="95"/>
      <c r="O406" s="979"/>
      <c r="P406" s="509" t="s">
        <v>101</v>
      </c>
      <c r="Q406" s="14" t="s">
        <v>102</v>
      </c>
      <c r="R406" s="95" t="s">
        <v>103</v>
      </c>
      <c r="S406" s="18" t="s">
        <v>248</v>
      </c>
      <c r="T406" s="731" t="s">
        <v>1500</v>
      </c>
      <c r="U406" s="728" t="s">
        <v>1501</v>
      </c>
      <c r="V406" s="95"/>
      <c r="W406" s="13" t="s">
        <v>245</v>
      </c>
      <c r="X406" s="979" t="s">
        <v>246</v>
      </c>
      <c r="Y406" s="232" t="s">
        <v>21</v>
      </c>
      <c r="Z406" s="753" t="s">
        <v>53</v>
      </c>
      <c r="AA406" s="736" t="s">
        <v>1502</v>
      </c>
      <c r="AB406" s="736" t="s">
        <v>224</v>
      </c>
      <c r="AC406" s="737" t="s">
        <v>34</v>
      </c>
      <c r="AD406" s="139" t="str">
        <f t="shared" si="130"/>
        <v>710_63_1510_5_145_01_A</v>
      </c>
      <c r="AE406" s="152" t="str">
        <f t="shared" si="129"/>
        <v xml:space="preserve">710_63_1510_5_145_01  Wanddurchführungen, Ansicht </v>
      </c>
    </row>
    <row r="407" spans="1:31" s="231" customFormat="1" ht="12.5" x14ac:dyDescent="0.25">
      <c r="A407" s="31"/>
      <c r="B407" s="13"/>
      <c r="C407" s="14"/>
      <c r="D407" s="13"/>
      <c r="E407" s="14"/>
      <c r="F407" s="140"/>
      <c r="G407" s="972"/>
      <c r="H407" s="509"/>
      <c r="I407" s="972"/>
      <c r="J407" s="998"/>
      <c r="K407" s="999"/>
      <c r="L407" s="999"/>
      <c r="M407" s="95"/>
      <c r="N407" s="95"/>
      <c r="O407" s="979"/>
      <c r="P407" s="509"/>
      <c r="Q407" s="14"/>
      <c r="R407" s="95"/>
      <c r="S407" s="91"/>
      <c r="T407" s="95"/>
      <c r="U407" s="95"/>
      <c r="V407" s="95"/>
      <c r="W407" s="13"/>
      <c r="X407" s="979"/>
      <c r="Y407" s="31"/>
      <c r="Z407" s="142"/>
      <c r="AA407" s="741"/>
      <c r="AB407" s="741"/>
      <c r="AC407" s="140"/>
      <c r="AD407" s="139" t="str">
        <f t="shared" si="130"/>
        <v/>
      </c>
      <c r="AE407" s="152" t="str">
        <f t="shared" si="129"/>
        <v/>
      </c>
    </row>
    <row r="408" spans="1:31" s="231" customFormat="1" ht="12.5" x14ac:dyDescent="0.25">
      <c r="A408" s="502">
        <v>710</v>
      </c>
      <c r="B408" s="143">
        <v>63</v>
      </c>
      <c r="C408" s="14" t="s">
        <v>40</v>
      </c>
      <c r="D408" s="143">
        <v>5</v>
      </c>
      <c r="E408" s="140" t="s">
        <v>96</v>
      </c>
      <c r="F408" s="142" t="s">
        <v>25</v>
      </c>
      <c r="G408" s="972"/>
      <c r="H408" s="101">
        <v>44575</v>
      </c>
      <c r="I408" s="901" t="s">
        <v>1557</v>
      </c>
      <c r="J408" s="998" t="s">
        <v>583</v>
      </c>
      <c r="K408" s="1002" t="s">
        <v>71</v>
      </c>
      <c r="L408" s="999" t="s">
        <v>583</v>
      </c>
      <c r="M408" s="135">
        <v>44754</v>
      </c>
      <c r="N408" s="95"/>
      <c r="O408" s="979"/>
      <c r="P408" s="509" t="s">
        <v>101</v>
      </c>
      <c r="Q408" s="14" t="s">
        <v>102</v>
      </c>
      <c r="R408" s="95" t="s">
        <v>103</v>
      </c>
      <c r="S408" s="18" t="s">
        <v>248</v>
      </c>
      <c r="T408" s="731" t="s">
        <v>1500</v>
      </c>
      <c r="U408" s="728" t="s">
        <v>2021</v>
      </c>
      <c r="V408" s="95"/>
      <c r="W408" s="13" t="s">
        <v>245</v>
      </c>
      <c r="X408" s="979" t="s">
        <v>246</v>
      </c>
      <c r="Y408" s="232" t="s">
        <v>21</v>
      </c>
      <c r="Z408" s="753" t="s">
        <v>66</v>
      </c>
      <c r="AA408" s="736" t="s">
        <v>226</v>
      </c>
      <c r="AB408" s="736" t="s">
        <v>224</v>
      </c>
      <c r="AC408" s="737" t="s">
        <v>18</v>
      </c>
      <c r="AD408" s="139" t="str">
        <f t="shared" si="130"/>
        <v>710_63_1510_5_311_01_</v>
      </c>
      <c r="AE408" s="152" t="str">
        <f t="shared" si="129"/>
        <v>710_63_1510_5_311_01  Netzwerkschrank 1 SLS UW Systemkonf. seku. Stationsbus</v>
      </c>
    </row>
    <row r="409" spans="1:31" s="231" customFormat="1" ht="12.5" x14ac:dyDescent="0.25">
      <c r="A409" s="502">
        <v>710</v>
      </c>
      <c r="B409" s="143">
        <v>63</v>
      </c>
      <c r="C409" s="14" t="s">
        <v>40</v>
      </c>
      <c r="D409" s="143">
        <v>5</v>
      </c>
      <c r="E409" s="140" t="s">
        <v>179</v>
      </c>
      <c r="F409" s="142" t="s">
        <v>25</v>
      </c>
      <c r="G409" s="972"/>
      <c r="H409" s="101">
        <v>44575</v>
      </c>
      <c r="I409" s="901" t="s">
        <v>1557</v>
      </c>
      <c r="J409" s="998" t="s">
        <v>583</v>
      </c>
      <c r="K409" s="1002" t="s">
        <v>71</v>
      </c>
      <c r="L409" s="999" t="s">
        <v>583</v>
      </c>
      <c r="M409" s="135">
        <v>44754</v>
      </c>
      <c r="N409" s="95"/>
      <c r="O409" s="979"/>
      <c r="P409" s="509" t="s">
        <v>101</v>
      </c>
      <c r="Q409" s="14" t="s">
        <v>102</v>
      </c>
      <c r="R409" s="95" t="s">
        <v>103</v>
      </c>
      <c r="S409" s="18" t="s">
        <v>248</v>
      </c>
      <c r="T409" s="731" t="s">
        <v>1500</v>
      </c>
      <c r="U409" s="728" t="s">
        <v>2022</v>
      </c>
      <c r="V409" s="95"/>
      <c r="W409" s="13" t="s">
        <v>245</v>
      </c>
      <c r="X409" s="979" t="s">
        <v>246</v>
      </c>
      <c r="Y409" s="232" t="s">
        <v>21</v>
      </c>
      <c r="Z409" s="753" t="s">
        <v>66</v>
      </c>
      <c r="AA409" s="736" t="s">
        <v>226</v>
      </c>
      <c r="AB409" s="736" t="s">
        <v>1503</v>
      </c>
      <c r="AC409" s="737" t="s">
        <v>67</v>
      </c>
      <c r="AD409" s="139" t="str">
        <f t="shared" si="130"/>
        <v>710_63_1510_5_312_01_</v>
      </c>
      <c r="AE409" s="152" t="str">
        <f t="shared" si="129"/>
        <v>710_63_1510_5_312_01  Netzwerkschrank 1 SLS UW Schrankansicht</v>
      </c>
    </row>
    <row r="410" spans="1:31" s="231" customFormat="1" ht="12.5" x14ac:dyDescent="0.25">
      <c r="A410" s="31"/>
      <c r="B410" s="13"/>
      <c r="C410" s="14"/>
      <c r="D410" s="13"/>
      <c r="E410" s="14"/>
      <c r="F410" s="140"/>
      <c r="G410" s="972"/>
      <c r="H410" s="509"/>
      <c r="I410" s="972"/>
      <c r="J410" s="998"/>
      <c r="K410" s="999"/>
      <c r="L410" s="999"/>
      <c r="M410" s="95"/>
      <c r="N410" s="95"/>
      <c r="O410" s="979"/>
      <c r="P410" s="509"/>
      <c r="Q410" s="14"/>
      <c r="R410" s="95"/>
      <c r="S410" s="91"/>
      <c r="T410" s="95"/>
      <c r="U410" s="95"/>
      <c r="V410" s="95"/>
      <c r="W410" s="13"/>
      <c r="X410" s="979"/>
      <c r="Y410" s="31"/>
      <c r="Z410" s="142"/>
      <c r="AA410" s="741"/>
      <c r="AB410" s="741"/>
      <c r="AC410" s="140"/>
      <c r="AD410" s="139" t="str">
        <f t="shared" si="130"/>
        <v/>
      </c>
      <c r="AE410" s="152" t="str">
        <f t="shared" si="129"/>
        <v/>
      </c>
    </row>
    <row r="411" spans="1:31" s="231" customFormat="1" ht="12.5" x14ac:dyDescent="0.25">
      <c r="A411" s="502">
        <v>710</v>
      </c>
      <c r="B411" s="143">
        <v>63</v>
      </c>
      <c r="C411" s="14" t="s">
        <v>40</v>
      </c>
      <c r="D411" s="143">
        <v>5</v>
      </c>
      <c r="E411" s="140" t="s">
        <v>112</v>
      </c>
      <c r="F411" s="142" t="s">
        <v>25</v>
      </c>
      <c r="G411" s="972"/>
      <c r="H411" s="101">
        <v>44575</v>
      </c>
      <c r="I411" s="901" t="s">
        <v>1557</v>
      </c>
      <c r="J411" s="998" t="s">
        <v>583</v>
      </c>
      <c r="K411" s="1002" t="s">
        <v>71</v>
      </c>
      <c r="L411" s="999" t="s">
        <v>583</v>
      </c>
      <c r="M411" s="135">
        <v>44754</v>
      </c>
      <c r="N411" s="95"/>
      <c r="O411" s="979"/>
      <c r="P411" s="509" t="s">
        <v>101</v>
      </c>
      <c r="Q411" s="14" t="s">
        <v>102</v>
      </c>
      <c r="R411" s="95" t="s">
        <v>103</v>
      </c>
      <c r="S411" s="18" t="s">
        <v>248</v>
      </c>
      <c r="T411" s="731" t="s">
        <v>1500</v>
      </c>
      <c r="U411" s="728" t="s">
        <v>2023</v>
      </c>
      <c r="V411" s="95"/>
      <c r="W411" s="13" t="s">
        <v>245</v>
      </c>
      <c r="X411" s="979" t="s">
        <v>246</v>
      </c>
      <c r="Y411" s="232" t="s">
        <v>21</v>
      </c>
      <c r="Z411" s="753" t="s">
        <v>66</v>
      </c>
      <c r="AA411" s="736" t="s">
        <v>227</v>
      </c>
      <c r="AB411" s="736" t="s">
        <v>1504</v>
      </c>
      <c r="AC411" s="737" t="s">
        <v>79</v>
      </c>
      <c r="AD411" s="139" t="str">
        <f t="shared" si="130"/>
        <v>710_63_1510_5_501_01_</v>
      </c>
      <c r="AE411" s="152" t="str">
        <f t="shared" si="129"/>
        <v>710_63_1510_5_501_01  6kV Schaltanlage Übersichtsschaltplan</v>
      </c>
    </row>
    <row r="412" spans="1:31" s="231" customFormat="1" ht="12.5" x14ac:dyDescent="0.25">
      <c r="A412" s="502">
        <v>710</v>
      </c>
      <c r="B412" s="143">
        <v>63</v>
      </c>
      <c r="C412" s="14" t="s">
        <v>40</v>
      </c>
      <c r="D412" s="143">
        <v>5</v>
      </c>
      <c r="E412" s="140" t="s">
        <v>112</v>
      </c>
      <c r="F412" s="140" t="s">
        <v>29</v>
      </c>
      <c r="G412" s="972"/>
      <c r="H412" s="101">
        <v>44575</v>
      </c>
      <c r="I412" s="901" t="s">
        <v>1557</v>
      </c>
      <c r="J412" s="998" t="s">
        <v>583</v>
      </c>
      <c r="K412" s="1002" t="s">
        <v>71</v>
      </c>
      <c r="L412" s="999" t="s">
        <v>583</v>
      </c>
      <c r="M412" s="135">
        <v>44754</v>
      </c>
      <c r="N412" s="95"/>
      <c r="O412" s="979"/>
      <c r="P412" s="509" t="s">
        <v>101</v>
      </c>
      <c r="Q412" s="14" t="s">
        <v>102</v>
      </c>
      <c r="R412" s="95" t="s">
        <v>103</v>
      </c>
      <c r="S412" s="18" t="s">
        <v>248</v>
      </c>
      <c r="T412" s="731" t="s">
        <v>1500</v>
      </c>
      <c r="U412" s="728" t="s">
        <v>2024</v>
      </c>
      <c r="V412" s="95"/>
      <c r="W412" s="13" t="s">
        <v>245</v>
      </c>
      <c r="X412" s="979" t="s">
        <v>246</v>
      </c>
      <c r="Y412" s="232" t="s">
        <v>21</v>
      </c>
      <c r="Z412" s="753" t="s">
        <v>68</v>
      </c>
      <c r="AA412" s="736" t="s">
        <v>227</v>
      </c>
      <c r="AB412" s="736" t="s">
        <v>1504</v>
      </c>
      <c r="AC412" s="737" t="s">
        <v>34</v>
      </c>
      <c r="AD412" s="139" t="str">
        <f t="shared" si="130"/>
        <v>710_63_1510_5_501_02_</v>
      </c>
      <c r="AE412" s="152" t="str">
        <f t="shared" si="129"/>
        <v>710_63_1510_5_501_02  6kV Schaltanlage Schrankansicht</v>
      </c>
    </row>
    <row r="413" spans="1:31" s="231" customFormat="1" ht="12.5" x14ac:dyDescent="0.25">
      <c r="A413" s="31"/>
      <c r="B413" s="13"/>
      <c r="C413" s="14"/>
      <c r="D413" s="13"/>
      <c r="E413" s="14"/>
      <c r="F413" s="140"/>
      <c r="G413" s="972"/>
      <c r="H413" s="509"/>
      <c r="I413" s="972"/>
      <c r="J413" s="998"/>
      <c r="K413" s="999"/>
      <c r="L413" s="999"/>
      <c r="M413" s="95"/>
      <c r="N413" s="95"/>
      <c r="O413" s="979"/>
      <c r="P413" s="509"/>
      <c r="Q413" s="14"/>
      <c r="R413" s="95"/>
      <c r="S413" s="91"/>
      <c r="T413" s="95"/>
      <c r="U413" s="95"/>
      <c r="V413" s="95"/>
      <c r="W413" s="13"/>
      <c r="X413" s="979"/>
      <c r="Y413" s="31"/>
      <c r="Z413" s="142"/>
      <c r="AA413" s="741"/>
      <c r="AB413" s="741"/>
      <c r="AC413" s="140"/>
      <c r="AD413" s="139" t="str">
        <f t="shared" si="130"/>
        <v/>
      </c>
      <c r="AE413" s="152" t="str">
        <f t="shared" si="129"/>
        <v/>
      </c>
    </row>
    <row r="414" spans="1:31" s="231" customFormat="1" ht="12.5" x14ac:dyDescent="0.25">
      <c r="A414" s="502">
        <v>710</v>
      </c>
      <c r="B414" s="143">
        <v>63</v>
      </c>
      <c r="C414" s="14" t="s">
        <v>40</v>
      </c>
      <c r="D414" s="143">
        <v>5</v>
      </c>
      <c r="E414" s="140" t="s">
        <v>212</v>
      </c>
      <c r="F414" s="142" t="s">
        <v>25</v>
      </c>
      <c r="G414" s="972"/>
      <c r="H414" s="101">
        <v>44575</v>
      </c>
      <c r="I414" s="901" t="s">
        <v>1557</v>
      </c>
      <c r="J414" s="998" t="s">
        <v>583</v>
      </c>
      <c r="K414" s="1002" t="s">
        <v>71</v>
      </c>
      <c r="L414" s="999" t="s">
        <v>583</v>
      </c>
      <c r="M414" s="135">
        <v>44754</v>
      </c>
      <c r="N414" s="95"/>
      <c r="O414" s="979"/>
      <c r="P414" s="509" t="s">
        <v>101</v>
      </c>
      <c r="Q414" s="14" t="s">
        <v>102</v>
      </c>
      <c r="R414" s="95" t="s">
        <v>103</v>
      </c>
      <c r="S414" s="18" t="s">
        <v>248</v>
      </c>
      <c r="T414" s="731" t="s">
        <v>1500</v>
      </c>
      <c r="U414" s="728" t="s">
        <v>2014</v>
      </c>
      <c r="V414" s="95"/>
      <c r="W414" s="13" t="s">
        <v>245</v>
      </c>
      <c r="X414" s="979" t="s">
        <v>246</v>
      </c>
      <c r="Y414" s="232" t="s">
        <v>21</v>
      </c>
      <c r="Z414" s="753" t="s">
        <v>66</v>
      </c>
      <c r="AA414" s="736" t="s">
        <v>228</v>
      </c>
      <c r="AB414" s="736" t="s">
        <v>1503</v>
      </c>
      <c r="AC414" s="737" t="s">
        <v>573</v>
      </c>
      <c r="AD414" s="139" t="str">
        <f t="shared" si="130"/>
        <v>710_63_1510_5_511_01_</v>
      </c>
      <c r="AE414" s="152" t="str">
        <f t="shared" si="129"/>
        <v>710_63_1510_5_511_01  400V-Verteilung Übersichtsschaltplan</v>
      </c>
    </row>
    <row r="415" spans="1:31" s="231" customFormat="1" ht="12.5" x14ac:dyDescent="0.25">
      <c r="A415" s="502">
        <v>710</v>
      </c>
      <c r="B415" s="143">
        <v>63</v>
      </c>
      <c r="C415" s="14" t="s">
        <v>40</v>
      </c>
      <c r="D415" s="143">
        <v>5</v>
      </c>
      <c r="E415" s="140" t="s">
        <v>212</v>
      </c>
      <c r="F415" s="140" t="s">
        <v>29</v>
      </c>
      <c r="G415" s="972"/>
      <c r="H415" s="101">
        <v>44575</v>
      </c>
      <c r="I415" s="901" t="s">
        <v>1557</v>
      </c>
      <c r="J415" s="998" t="s">
        <v>583</v>
      </c>
      <c r="K415" s="1002" t="s">
        <v>71</v>
      </c>
      <c r="L415" s="999" t="s">
        <v>583</v>
      </c>
      <c r="M415" s="135">
        <v>44754</v>
      </c>
      <c r="N415" s="95"/>
      <c r="O415" s="979"/>
      <c r="P415" s="509" t="s">
        <v>101</v>
      </c>
      <c r="Q415" s="14" t="s">
        <v>102</v>
      </c>
      <c r="R415" s="95" t="s">
        <v>103</v>
      </c>
      <c r="S415" s="18" t="s">
        <v>248</v>
      </c>
      <c r="T415" s="731" t="s">
        <v>1500</v>
      </c>
      <c r="U415" s="728" t="s">
        <v>2015</v>
      </c>
      <c r="V415" s="95"/>
      <c r="W415" s="13" t="s">
        <v>245</v>
      </c>
      <c r="X415" s="979" t="s">
        <v>246</v>
      </c>
      <c r="Y415" s="232" t="s">
        <v>21</v>
      </c>
      <c r="Z415" s="753" t="s">
        <v>262</v>
      </c>
      <c r="AA415" s="736" t="s">
        <v>228</v>
      </c>
      <c r="AB415" s="736" t="s">
        <v>1503</v>
      </c>
      <c r="AC415" s="737" t="s">
        <v>573</v>
      </c>
      <c r="AD415" s="139" t="str">
        <f t="shared" si="130"/>
        <v>710_63_1510_5_511_02_</v>
      </c>
      <c r="AE415" s="152" t="str">
        <f t="shared" si="129"/>
        <v>710_63_1510_5_511_02  400V-Verteilung Schrankansicht</v>
      </c>
    </row>
    <row r="416" spans="1:31" s="231" customFormat="1" ht="12.5" x14ac:dyDescent="0.25">
      <c r="A416" s="31"/>
      <c r="B416" s="13"/>
      <c r="C416" s="14"/>
      <c r="D416" s="13"/>
      <c r="E416" s="14"/>
      <c r="F416" s="140"/>
      <c r="G416" s="972"/>
      <c r="H416" s="509"/>
      <c r="I416" s="972"/>
      <c r="J416" s="998"/>
      <c r="K416" s="999"/>
      <c r="L416" s="999"/>
      <c r="M416" s="95"/>
      <c r="N416" s="95"/>
      <c r="O416" s="979"/>
      <c r="P416" s="509"/>
      <c r="Q416" s="14"/>
      <c r="R416" s="95"/>
      <c r="S416" s="91"/>
      <c r="T416" s="95"/>
      <c r="U416" s="95"/>
      <c r="V416" s="95"/>
      <c r="W416" s="13"/>
      <c r="X416" s="979"/>
      <c r="Y416" s="31"/>
      <c r="Z416" s="142"/>
      <c r="AA416" s="741"/>
      <c r="AB416" s="741"/>
      <c r="AC416" s="140"/>
      <c r="AD416" s="139" t="str">
        <f t="shared" si="130"/>
        <v/>
      </c>
      <c r="AE416" s="152" t="str">
        <f t="shared" si="129"/>
        <v/>
      </c>
    </row>
    <row r="417" spans="1:31" s="231" customFormat="1" ht="12.5" x14ac:dyDescent="0.25">
      <c r="A417" s="502">
        <v>710</v>
      </c>
      <c r="B417" s="143">
        <v>63</v>
      </c>
      <c r="C417" s="14" t="s">
        <v>40</v>
      </c>
      <c r="D417" s="143">
        <v>5</v>
      </c>
      <c r="E417" s="14" t="s">
        <v>1498</v>
      </c>
      <c r="F417" s="14" t="s">
        <v>25</v>
      </c>
      <c r="G417" s="972"/>
      <c r="H417" s="101">
        <v>44575</v>
      </c>
      <c r="I417" s="901" t="s">
        <v>1557</v>
      </c>
      <c r="J417" s="998" t="s">
        <v>583</v>
      </c>
      <c r="K417" s="1002" t="s">
        <v>71</v>
      </c>
      <c r="L417" s="999" t="s">
        <v>583</v>
      </c>
      <c r="M417" s="135">
        <v>44754</v>
      </c>
      <c r="N417" s="95"/>
      <c r="O417" s="979"/>
      <c r="P417" s="509" t="s">
        <v>101</v>
      </c>
      <c r="Q417" s="14" t="s">
        <v>102</v>
      </c>
      <c r="R417" s="95" t="s">
        <v>103</v>
      </c>
      <c r="S417" s="18" t="s">
        <v>248</v>
      </c>
      <c r="T417" s="731" t="s">
        <v>1500</v>
      </c>
      <c r="U417" s="728" t="s">
        <v>1988</v>
      </c>
      <c r="V417" s="95"/>
      <c r="W417" s="13" t="s">
        <v>245</v>
      </c>
      <c r="X417" s="979" t="s">
        <v>246</v>
      </c>
      <c r="Y417" s="232" t="s">
        <v>21</v>
      </c>
      <c r="Z417" s="753" t="s">
        <v>66</v>
      </c>
      <c r="AA417" s="736" t="s">
        <v>1505</v>
      </c>
      <c r="AB417" s="736" t="s">
        <v>224</v>
      </c>
      <c r="AC417" s="737" t="s">
        <v>573</v>
      </c>
      <c r="AD417" s="139" t="str">
        <f t="shared" si="130"/>
        <v>710_63_1510_5_524_01_</v>
      </c>
      <c r="AE417" s="152" t="str">
        <f t="shared" si="129"/>
        <v>710_63_1510_5_524_01  USV-Verteilung Übersichtsschaltplan</v>
      </c>
    </row>
    <row r="418" spans="1:31" s="231" customFormat="1" ht="12.5" x14ac:dyDescent="0.25">
      <c r="A418" s="502">
        <v>710</v>
      </c>
      <c r="B418" s="143">
        <v>63</v>
      </c>
      <c r="C418" s="14" t="s">
        <v>40</v>
      </c>
      <c r="D418" s="143">
        <v>5</v>
      </c>
      <c r="E418" s="14" t="s">
        <v>1498</v>
      </c>
      <c r="F418" s="141" t="s">
        <v>29</v>
      </c>
      <c r="G418" s="972"/>
      <c r="H418" s="101">
        <v>44575</v>
      </c>
      <c r="I418" s="901" t="s">
        <v>1557</v>
      </c>
      <c r="J418" s="998" t="s">
        <v>583</v>
      </c>
      <c r="K418" s="1002" t="s">
        <v>71</v>
      </c>
      <c r="L418" s="999" t="s">
        <v>583</v>
      </c>
      <c r="M418" s="135">
        <v>44754</v>
      </c>
      <c r="N418" s="95"/>
      <c r="O418" s="979"/>
      <c r="P418" s="509" t="s">
        <v>101</v>
      </c>
      <c r="Q418" s="14" t="s">
        <v>102</v>
      </c>
      <c r="R418" s="95" t="s">
        <v>103</v>
      </c>
      <c r="S418" s="18" t="s">
        <v>248</v>
      </c>
      <c r="T418" s="731" t="s">
        <v>1500</v>
      </c>
      <c r="U418" s="728" t="s">
        <v>1989</v>
      </c>
      <c r="V418" s="95"/>
      <c r="W418" s="13" t="s">
        <v>245</v>
      </c>
      <c r="X418" s="979" t="s">
        <v>246</v>
      </c>
      <c r="Y418" s="232" t="s">
        <v>21</v>
      </c>
      <c r="Z418" s="753" t="s">
        <v>262</v>
      </c>
      <c r="AA418" s="736" t="s">
        <v>1505</v>
      </c>
      <c r="AB418" s="736" t="s">
        <v>224</v>
      </c>
      <c r="AC418" s="737" t="s">
        <v>67</v>
      </c>
      <c r="AD418" s="139" t="str">
        <f t="shared" si="130"/>
        <v>710_63_1510_5_524_02_</v>
      </c>
      <c r="AE418" s="152" t="str">
        <f t="shared" si="129"/>
        <v>710_63_1510_5_524_02  USV-Verteilung Schrankansicht</v>
      </c>
    </row>
    <row r="419" spans="1:31" s="231" customFormat="1" ht="12.5" x14ac:dyDescent="0.25">
      <c r="A419" s="502">
        <v>710</v>
      </c>
      <c r="B419" s="143">
        <v>63</v>
      </c>
      <c r="C419" s="14" t="s">
        <v>40</v>
      </c>
      <c r="D419" s="143">
        <v>5</v>
      </c>
      <c r="E419" s="14" t="s">
        <v>1499</v>
      </c>
      <c r="F419" s="14" t="s">
        <v>25</v>
      </c>
      <c r="G419" s="972"/>
      <c r="H419" s="101">
        <v>44575</v>
      </c>
      <c r="I419" s="901" t="s">
        <v>1557</v>
      </c>
      <c r="J419" s="998" t="s">
        <v>583</v>
      </c>
      <c r="K419" s="1002" t="s">
        <v>71</v>
      </c>
      <c r="L419" s="999" t="s">
        <v>583</v>
      </c>
      <c r="M419" s="135">
        <v>44754</v>
      </c>
      <c r="N419" s="95"/>
      <c r="O419" s="979"/>
      <c r="P419" s="509" t="s">
        <v>101</v>
      </c>
      <c r="Q419" s="14" t="s">
        <v>102</v>
      </c>
      <c r="R419" s="95" t="s">
        <v>103</v>
      </c>
      <c r="S419" s="18" t="s">
        <v>248</v>
      </c>
      <c r="T419" s="731" t="s">
        <v>1500</v>
      </c>
      <c r="U419" s="728" t="s">
        <v>2025</v>
      </c>
      <c r="V419" s="95"/>
      <c r="W419" s="13" t="s">
        <v>245</v>
      </c>
      <c r="X419" s="979" t="s">
        <v>246</v>
      </c>
      <c r="Y419" s="232" t="s">
        <v>21</v>
      </c>
      <c r="Z419" s="753" t="s">
        <v>66</v>
      </c>
      <c r="AA419" s="736" t="s">
        <v>1506</v>
      </c>
      <c r="AB419" s="736" t="s">
        <v>224</v>
      </c>
      <c r="AC419" s="737" t="s">
        <v>67</v>
      </c>
      <c r="AD419" s="139" t="str">
        <f t="shared" si="130"/>
        <v>710_63_1510_5_525_01_</v>
      </c>
      <c r="AE419" s="152" t="str">
        <f t="shared" si="129"/>
        <v>710_63_1510_5_525_01  Gleichrichter 3 Noteinspeisung USV Übersichtsschaltplan</v>
      </c>
    </row>
    <row r="420" spans="1:31" s="231" customFormat="1" ht="12.5" x14ac:dyDescent="0.25">
      <c r="A420" s="502">
        <v>710</v>
      </c>
      <c r="B420" s="143">
        <v>63</v>
      </c>
      <c r="C420" s="14" t="s">
        <v>40</v>
      </c>
      <c r="D420" s="143">
        <v>5</v>
      </c>
      <c r="E420" s="14" t="s">
        <v>1499</v>
      </c>
      <c r="F420" s="14" t="s">
        <v>29</v>
      </c>
      <c r="G420" s="972"/>
      <c r="H420" s="101">
        <v>44575</v>
      </c>
      <c r="I420" s="901" t="s">
        <v>1557</v>
      </c>
      <c r="J420" s="998" t="s">
        <v>583</v>
      </c>
      <c r="K420" s="1002" t="s">
        <v>71</v>
      </c>
      <c r="L420" s="999" t="s">
        <v>583</v>
      </c>
      <c r="M420" s="135">
        <v>44754</v>
      </c>
      <c r="N420" s="95"/>
      <c r="O420" s="979"/>
      <c r="P420" s="509" t="s">
        <v>101</v>
      </c>
      <c r="Q420" s="14" t="s">
        <v>102</v>
      </c>
      <c r="R420" s="95" t="s">
        <v>103</v>
      </c>
      <c r="S420" s="18" t="s">
        <v>248</v>
      </c>
      <c r="T420" s="731" t="s">
        <v>1500</v>
      </c>
      <c r="U420" s="728" t="s">
        <v>2026</v>
      </c>
      <c r="V420" s="95"/>
      <c r="W420" s="13" t="s">
        <v>245</v>
      </c>
      <c r="X420" s="979" t="s">
        <v>246</v>
      </c>
      <c r="Y420" s="232" t="s">
        <v>21</v>
      </c>
      <c r="Z420" s="753" t="s">
        <v>262</v>
      </c>
      <c r="AA420" s="736" t="s">
        <v>1506</v>
      </c>
      <c r="AB420" s="736" t="s">
        <v>224</v>
      </c>
      <c r="AC420" s="737" t="s">
        <v>67</v>
      </c>
      <c r="AD420" s="139" t="str">
        <f t="shared" si="130"/>
        <v>710_63_1510_5_525_02_</v>
      </c>
      <c r="AE420" s="152" t="str">
        <f t="shared" si="129"/>
        <v>710_63_1510_5_525_02  Gleichrichter 3 Noteinspeisung USV Schrankansicht</v>
      </c>
    </row>
    <row r="421" spans="1:31" s="231" customFormat="1" ht="12.5" x14ac:dyDescent="0.25">
      <c r="A421" s="31"/>
      <c r="B421" s="13"/>
      <c r="C421" s="14"/>
      <c r="D421" s="13"/>
      <c r="E421" s="14"/>
      <c r="F421" s="140"/>
      <c r="G421" s="972"/>
      <c r="H421" s="509"/>
      <c r="I421" s="972"/>
      <c r="J421" s="998"/>
      <c r="K421" s="999"/>
      <c r="L421" s="999"/>
      <c r="M421" s="95"/>
      <c r="N421" s="95"/>
      <c r="O421" s="979"/>
      <c r="P421" s="509"/>
      <c r="Q421" s="14"/>
      <c r="R421" s="95"/>
      <c r="S421" s="91"/>
      <c r="T421" s="95"/>
      <c r="U421" s="95"/>
      <c r="V421" s="95"/>
      <c r="W421" s="13"/>
      <c r="X421" s="979"/>
      <c r="Y421" s="31"/>
      <c r="Z421" s="142"/>
      <c r="AA421" s="741"/>
      <c r="AB421" s="741"/>
      <c r="AC421" s="140"/>
      <c r="AD421" s="139" t="str">
        <f t="shared" si="130"/>
        <v/>
      </c>
      <c r="AE421" s="152" t="str">
        <f t="shared" si="129"/>
        <v/>
      </c>
    </row>
    <row r="422" spans="1:31" s="231" customFormat="1" ht="12.5" x14ac:dyDescent="0.25">
      <c r="A422" s="31">
        <v>710</v>
      </c>
      <c r="B422" s="13">
        <v>63</v>
      </c>
      <c r="C422" s="14" t="s">
        <v>40</v>
      </c>
      <c r="D422" s="13">
        <v>5</v>
      </c>
      <c r="E422" s="14" t="s">
        <v>1217</v>
      </c>
      <c r="F422" s="142" t="s">
        <v>25</v>
      </c>
      <c r="G422" s="972"/>
      <c r="H422" s="101">
        <v>44575</v>
      </c>
      <c r="I422" s="901" t="s">
        <v>1557</v>
      </c>
      <c r="J422" s="998" t="s">
        <v>583</v>
      </c>
      <c r="K422" s="1002" t="s">
        <v>71</v>
      </c>
      <c r="L422" s="999" t="s">
        <v>583</v>
      </c>
      <c r="M422" s="135">
        <v>44754</v>
      </c>
      <c r="N422" s="95"/>
      <c r="O422" s="979"/>
      <c r="P422" s="509" t="s">
        <v>101</v>
      </c>
      <c r="Q422" s="14" t="s">
        <v>102</v>
      </c>
      <c r="R422" s="95" t="s">
        <v>103</v>
      </c>
      <c r="S422" s="18" t="s">
        <v>248</v>
      </c>
      <c r="T422" s="731" t="s">
        <v>1500</v>
      </c>
      <c r="U422" s="728" t="s">
        <v>1994</v>
      </c>
      <c r="V422" s="95"/>
      <c r="W422" s="13" t="s">
        <v>245</v>
      </c>
      <c r="X422" s="979" t="s">
        <v>246</v>
      </c>
      <c r="Y422" s="232" t="s">
        <v>21</v>
      </c>
      <c r="Z422" s="753" t="s">
        <v>66</v>
      </c>
      <c r="AA422" s="736" t="s">
        <v>1260</v>
      </c>
      <c r="AB422" s="736" t="s">
        <v>224</v>
      </c>
      <c r="AC422" s="737" t="s">
        <v>34</v>
      </c>
      <c r="AD422" s="139" t="str">
        <f t="shared" si="130"/>
        <v>710_63_1510_5_533_01_</v>
      </c>
      <c r="AE422" s="152" t="str">
        <f t="shared" si="129"/>
        <v>710_63_1510_5_533_01  SiBe Bus-Strangschema</v>
      </c>
    </row>
    <row r="423" spans="1:31" s="231" customFormat="1" ht="12.5" x14ac:dyDescent="0.25">
      <c r="A423" s="31">
        <v>710</v>
      </c>
      <c r="B423" s="13">
        <v>63</v>
      </c>
      <c r="C423" s="14" t="s">
        <v>40</v>
      </c>
      <c r="D423" s="13">
        <v>5</v>
      </c>
      <c r="E423" s="14" t="s">
        <v>1254</v>
      </c>
      <c r="F423" s="142" t="s">
        <v>25</v>
      </c>
      <c r="G423" s="972"/>
      <c r="H423" s="101">
        <v>44575</v>
      </c>
      <c r="I423" s="901" t="s">
        <v>1557</v>
      </c>
      <c r="J423" s="998" t="s">
        <v>583</v>
      </c>
      <c r="K423" s="1002" t="s">
        <v>71</v>
      </c>
      <c r="L423" s="999" t="s">
        <v>583</v>
      </c>
      <c r="M423" s="135">
        <v>44754</v>
      </c>
      <c r="N423" s="95"/>
      <c r="O423" s="979"/>
      <c r="P423" s="509" t="s">
        <v>101</v>
      </c>
      <c r="Q423" s="14" t="s">
        <v>102</v>
      </c>
      <c r="R423" s="95" t="s">
        <v>103</v>
      </c>
      <c r="S423" s="18" t="s">
        <v>248</v>
      </c>
      <c r="T423" s="731" t="s">
        <v>1500</v>
      </c>
      <c r="U423" s="728" t="s">
        <v>1990</v>
      </c>
      <c r="V423" s="95"/>
      <c r="W423" s="13" t="s">
        <v>245</v>
      </c>
      <c r="X423" s="979" t="s">
        <v>246</v>
      </c>
      <c r="Y423" s="232" t="s">
        <v>21</v>
      </c>
      <c r="Z423" s="753" t="s">
        <v>66</v>
      </c>
      <c r="AA423" s="736" t="s">
        <v>1507</v>
      </c>
      <c r="AB423" s="736" t="s">
        <v>224</v>
      </c>
      <c r="AC423" s="737" t="s">
        <v>81</v>
      </c>
      <c r="AD423" s="139" t="str">
        <f t="shared" si="130"/>
        <v>710_63_1510_5_534_01_</v>
      </c>
      <c r="AE423" s="152" t="str">
        <f t="shared" si="129"/>
        <v>710_63_1510_5_534_01  Beleuchtungsverteilung Übersichtsschaltplan</v>
      </c>
    </row>
    <row r="424" spans="1:31" s="231" customFormat="1" ht="12.5" x14ac:dyDescent="0.25">
      <c r="A424" s="31">
        <v>710</v>
      </c>
      <c r="B424" s="13">
        <v>63</v>
      </c>
      <c r="C424" s="14" t="s">
        <v>40</v>
      </c>
      <c r="D424" s="13">
        <v>5</v>
      </c>
      <c r="E424" s="14" t="s">
        <v>1254</v>
      </c>
      <c r="F424" s="14" t="s">
        <v>29</v>
      </c>
      <c r="G424" s="972"/>
      <c r="H424" s="101">
        <v>44575</v>
      </c>
      <c r="I424" s="901" t="s">
        <v>1557</v>
      </c>
      <c r="J424" s="998" t="s">
        <v>583</v>
      </c>
      <c r="K424" s="1002" t="s">
        <v>71</v>
      </c>
      <c r="L424" s="999" t="s">
        <v>583</v>
      </c>
      <c r="M424" s="135">
        <v>44754</v>
      </c>
      <c r="N424" s="95"/>
      <c r="O424" s="979"/>
      <c r="P424" s="509" t="s">
        <v>101</v>
      </c>
      <c r="Q424" s="14" t="s">
        <v>102</v>
      </c>
      <c r="R424" s="95" t="s">
        <v>103</v>
      </c>
      <c r="S424" s="18" t="s">
        <v>248</v>
      </c>
      <c r="T424" s="731" t="s">
        <v>1500</v>
      </c>
      <c r="U424" s="728" t="s">
        <v>1991</v>
      </c>
      <c r="V424" s="95"/>
      <c r="W424" s="13" t="s">
        <v>245</v>
      </c>
      <c r="X424" s="979" t="s">
        <v>246</v>
      </c>
      <c r="Y424" s="232" t="s">
        <v>21</v>
      </c>
      <c r="Z424" s="753" t="s">
        <v>262</v>
      </c>
      <c r="AA424" s="736" t="s">
        <v>1507</v>
      </c>
      <c r="AB424" s="736" t="s">
        <v>224</v>
      </c>
      <c r="AC424" s="737" t="s">
        <v>67</v>
      </c>
      <c r="AD424" s="139" t="str">
        <f t="shared" si="130"/>
        <v>710_63_1510_5_534_02_</v>
      </c>
      <c r="AE424" s="152" t="str">
        <f t="shared" si="129"/>
        <v>710_63_1510_5_534_02  Beleuchtungsverteilung Schrankansicht</v>
      </c>
    </row>
    <row r="425" spans="1:31" s="231" customFormat="1" thickBot="1" x14ac:dyDescent="0.3">
      <c r="A425" s="262"/>
      <c r="B425" s="32"/>
      <c r="C425" s="263"/>
      <c r="D425" s="32"/>
      <c r="E425" s="503"/>
      <c r="F425" s="503"/>
      <c r="G425" s="973"/>
      <c r="H425" s="512"/>
      <c r="I425" s="973"/>
      <c r="J425" s="1000"/>
      <c r="K425" s="1001"/>
      <c r="L425" s="1001"/>
      <c r="M425" s="496"/>
      <c r="N425" s="496"/>
      <c r="O425" s="981"/>
      <c r="P425" s="512"/>
      <c r="Q425" s="263"/>
      <c r="R425" s="496"/>
      <c r="S425" s="267"/>
      <c r="T425" s="496"/>
      <c r="U425" s="496"/>
      <c r="V425" s="496"/>
      <c r="W425" s="32"/>
      <c r="X425" s="981"/>
      <c r="Y425" s="262"/>
      <c r="Z425" s="745"/>
      <c r="AA425" s="746"/>
      <c r="AB425" s="746"/>
      <c r="AC425" s="503"/>
      <c r="AD425" s="520" t="str">
        <f t="shared" si="130"/>
        <v/>
      </c>
      <c r="AE425" s="159" t="str">
        <f t="shared" si="129"/>
        <v/>
      </c>
    </row>
    <row r="426" spans="1:31" x14ac:dyDescent="0.25">
      <c r="A426" s="221"/>
      <c r="B426" s="221"/>
      <c r="C426" s="221"/>
      <c r="D426" s="221"/>
      <c r="E426" s="221"/>
      <c r="F426" s="221"/>
      <c r="G426" s="221"/>
      <c r="H426" s="221"/>
      <c r="I426" s="221"/>
      <c r="P426" s="255"/>
      <c r="Q426" s="225"/>
      <c r="R426" s="225"/>
      <c r="AC426" s="747"/>
      <c r="AD426" s="221"/>
    </row>
    <row r="427" spans="1:31" x14ac:dyDescent="0.25">
      <c r="A427" s="221"/>
      <c r="B427" s="221"/>
      <c r="C427" s="221"/>
      <c r="D427" s="221"/>
      <c r="E427" s="221"/>
      <c r="F427" s="221"/>
      <c r="G427" s="221"/>
      <c r="H427" s="221"/>
      <c r="I427" s="221"/>
      <c r="P427" s="255"/>
      <c r="Q427" s="225"/>
      <c r="R427" s="225"/>
      <c r="AC427" s="747"/>
      <c r="AD427" s="221"/>
    </row>
    <row r="428" spans="1:31" x14ac:dyDescent="0.25">
      <c r="A428" s="221"/>
      <c r="B428" s="221"/>
      <c r="C428" s="221"/>
      <c r="D428" s="221"/>
      <c r="E428" s="221"/>
      <c r="F428" s="221"/>
      <c r="G428" s="221"/>
      <c r="H428" s="221"/>
      <c r="I428" s="221"/>
      <c r="P428" s="255"/>
      <c r="Q428" s="225"/>
      <c r="R428" s="225"/>
      <c r="AC428" s="747"/>
      <c r="AD428" s="221"/>
    </row>
    <row r="429" spans="1:31" x14ac:dyDescent="0.25">
      <c r="A429" s="221"/>
      <c r="B429" s="221"/>
      <c r="C429" s="221"/>
      <c r="D429" s="221"/>
      <c r="E429" s="221"/>
      <c r="F429" s="221"/>
      <c r="G429" s="221"/>
      <c r="H429" s="221"/>
      <c r="I429" s="221"/>
      <c r="P429" s="255"/>
      <c r="Q429" s="225"/>
      <c r="R429" s="225"/>
      <c r="AC429" s="747"/>
      <c r="AD429" s="221"/>
    </row>
    <row r="430" spans="1:31" x14ac:dyDescent="0.25">
      <c r="A430" s="221"/>
      <c r="B430" s="221"/>
      <c r="C430" s="221"/>
      <c r="D430" s="221"/>
      <c r="E430" s="221"/>
      <c r="F430" s="221"/>
      <c r="G430" s="221"/>
      <c r="H430" s="221"/>
      <c r="I430" s="221"/>
      <c r="P430" s="255"/>
      <c r="Q430" s="225"/>
      <c r="R430" s="225"/>
      <c r="AC430" s="747"/>
      <c r="AD430" s="221"/>
    </row>
    <row r="431" spans="1:31" x14ac:dyDescent="0.25">
      <c r="A431" s="221"/>
      <c r="B431" s="221"/>
      <c r="C431" s="221"/>
      <c r="D431" s="221"/>
      <c r="E431" s="221"/>
      <c r="F431" s="221"/>
      <c r="G431" s="221"/>
      <c r="H431" s="221"/>
      <c r="I431" s="221"/>
      <c r="P431" s="255"/>
      <c r="Q431" s="225"/>
      <c r="R431" s="225"/>
      <c r="AC431" s="747"/>
      <c r="AD431" s="221"/>
    </row>
    <row r="432" spans="1:31" x14ac:dyDescent="0.25">
      <c r="A432" s="221"/>
      <c r="B432" s="221"/>
      <c r="C432" s="221"/>
      <c r="D432" s="221"/>
      <c r="E432" s="221"/>
      <c r="F432" s="221"/>
      <c r="G432" s="221"/>
      <c r="H432" s="221"/>
      <c r="I432" s="221"/>
      <c r="P432" s="255"/>
      <c r="Q432" s="225"/>
      <c r="R432" s="225"/>
      <c r="AC432" s="747"/>
      <c r="AD432" s="221"/>
    </row>
    <row r="433" spans="1:30" x14ac:dyDescent="0.25">
      <c r="A433" s="221"/>
      <c r="B433" s="221"/>
      <c r="C433" s="221"/>
      <c r="D433" s="221"/>
      <c r="E433" s="221"/>
      <c r="F433" s="221"/>
      <c r="G433" s="221"/>
      <c r="H433" s="221"/>
      <c r="I433" s="221"/>
      <c r="P433" s="255"/>
      <c r="Q433" s="225"/>
      <c r="R433" s="225"/>
      <c r="AC433" s="747"/>
      <c r="AD433" s="221"/>
    </row>
    <row r="434" spans="1:30" x14ac:dyDescent="0.25">
      <c r="A434" s="221"/>
      <c r="B434" s="221"/>
      <c r="C434" s="221"/>
      <c r="D434" s="221"/>
      <c r="E434" s="221"/>
      <c r="F434" s="221"/>
      <c r="G434" s="221"/>
      <c r="H434" s="221"/>
      <c r="I434" s="221"/>
      <c r="P434" s="255"/>
      <c r="Q434" s="225"/>
      <c r="R434" s="225"/>
      <c r="AC434" s="747"/>
      <c r="AD434" s="221"/>
    </row>
    <row r="435" spans="1:30" x14ac:dyDescent="0.25">
      <c r="A435" s="221"/>
      <c r="B435" s="221"/>
      <c r="C435" s="221"/>
      <c r="D435" s="221"/>
      <c r="E435" s="221"/>
      <c r="F435" s="221"/>
      <c r="G435" s="221"/>
      <c r="H435" s="221"/>
      <c r="I435" s="221"/>
      <c r="P435" s="255"/>
      <c r="Q435" s="225"/>
      <c r="R435" s="225"/>
      <c r="AC435" s="747"/>
      <c r="AD435" s="221"/>
    </row>
    <row r="436" spans="1:30" x14ac:dyDescent="0.25">
      <c r="A436" s="221"/>
      <c r="B436" s="221"/>
      <c r="C436" s="221"/>
      <c r="D436" s="221"/>
      <c r="E436" s="221"/>
      <c r="F436" s="221"/>
      <c r="G436" s="221"/>
      <c r="H436" s="221"/>
      <c r="I436" s="221"/>
      <c r="P436" s="255"/>
      <c r="Q436" s="225"/>
      <c r="R436" s="225"/>
      <c r="AC436" s="747"/>
      <c r="AD436" s="221"/>
    </row>
    <row r="437" spans="1:30" x14ac:dyDescent="0.25">
      <c r="A437" s="221"/>
      <c r="B437" s="221"/>
      <c r="C437" s="221"/>
      <c r="D437" s="221"/>
      <c r="E437" s="221"/>
      <c r="F437" s="221"/>
      <c r="G437" s="221"/>
      <c r="H437" s="221"/>
      <c r="I437" s="221"/>
      <c r="P437" s="255"/>
      <c r="Q437" s="225"/>
      <c r="R437" s="225"/>
      <c r="AC437" s="747"/>
      <c r="AD437" s="221"/>
    </row>
    <row r="438" spans="1:30" x14ac:dyDescent="0.25">
      <c r="A438" s="221"/>
      <c r="B438" s="221"/>
      <c r="C438" s="221"/>
      <c r="D438" s="221"/>
      <c r="E438" s="221"/>
      <c r="F438" s="221"/>
      <c r="G438" s="221"/>
      <c r="H438" s="221"/>
      <c r="I438" s="221"/>
      <c r="P438" s="255"/>
      <c r="Q438" s="225"/>
      <c r="R438" s="225"/>
      <c r="AC438" s="747"/>
      <c r="AD438" s="221"/>
    </row>
    <row r="439" spans="1:30" x14ac:dyDescent="0.25">
      <c r="A439" s="221"/>
      <c r="B439" s="221"/>
      <c r="C439" s="221"/>
      <c r="D439" s="221"/>
      <c r="E439" s="221"/>
      <c r="F439" s="221"/>
      <c r="G439" s="221"/>
      <c r="H439" s="221"/>
      <c r="I439" s="221"/>
      <c r="P439" s="255"/>
      <c r="Q439" s="225"/>
      <c r="R439" s="225"/>
      <c r="AC439" s="747"/>
      <c r="AD439" s="221"/>
    </row>
    <row r="440" spans="1:30" x14ac:dyDescent="0.25">
      <c r="A440" s="221"/>
      <c r="B440" s="221"/>
      <c r="C440" s="221"/>
      <c r="D440" s="221"/>
      <c r="E440" s="221"/>
      <c r="F440" s="221"/>
      <c r="G440" s="221"/>
      <c r="H440" s="221"/>
      <c r="I440" s="221"/>
      <c r="P440" s="255"/>
      <c r="Q440" s="225"/>
      <c r="R440" s="225"/>
      <c r="AC440" s="747"/>
      <c r="AD440" s="221"/>
    </row>
    <row r="441" spans="1:30" x14ac:dyDescent="0.25">
      <c r="A441" s="221"/>
      <c r="B441" s="221"/>
      <c r="C441" s="221"/>
      <c r="D441" s="221"/>
      <c r="E441" s="221"/>
      <c r="F441" s="221"/>
      <c r="G441" s="221"/>
      <c r="H441" s="221"/>
      <c r="I441" s="221"/>
      <c r="P441" s="255"/>
      <c r="Q441" s="225"/>
      <c r="R441" s="225"/>
      <c r="AC441" s="747"/>
      <c r="AD441" s="221"/>
    </row>
    <row r="442" spans="1:30" x14ac:dyDescent="0.25">
      <c r="A442" s="221"/>
      <c r="B442" s="221"/>
      <c r="C442" s="221"/>
      <c r="D442" s="221"/>
      <c r="E442" s="221"/>
      <c r="F442" s="221"/>
      <c r="G442" s="221"/>
      <c r="H442" s="221"/>
      <c r="I442" s="221"/>
      <c r="P442" s="255"/>
      <c r="Q442" s="225"/>
      <c r="R442" s="225"/>
      <c r="AC442" s="747"/>
      <c r="AD442" s="221"/>
    </row>
    <row r="443" spans="1:30" x14ac:dyDescent="0.25">
      <c r="A443" s="221"/>
      <c r="B443" s="221"/>
      <c r="C443" s="221"/>
      <c r="D443" s="221"/>
      <c r="E443" s="221"/>
      <c r="F443" s="221"/>
      <c r="G443" s="221"/>
      <c r="H443" s="221"/>
      <c r="I443" s="221"/>
      <c r="P443" s="255"/>
      <c r="Q443" s="225"/>
      <c r="R443" s="225"/>
      <c r="AC443" s="747"/>
      <c r="AD443" s="221"/>
    </row>
    <row r="444" spans="1:30" x14ac:dyDescent="0.25">
      <c r="A444" s="221"/>
      <c r="B444" s="221"/>
      <c r="C444" s="221"/>
      <c r="D444" s="221"/>
      <c r="E444" s="221"/>
      <c r="F444" s="221"/>
      <c r="G444" s="221"/>
      <c r="H444" s="221"/>
      <c r="I444" s="221"/>
      <c r="P444" s="255"/>
      <c r="Q444" s="225"/>
      <c r="R444" s="225"/>
      <c r="AC444" s="747"/>
      <c r="AD444" s="221"/>
    </row>
    <row r="445" spans="1:30" x14ac:dyDescent="0.25">
      <c r="A445" s="221"/>
      <c r="B445" s="221"/>
      <c r="C445" s="221"/>
      <c r="D445" s="221"/>
      <c r="E445" s="221"/>
      <c r="F445" s="221"/>
      <c r="G445" s="221"/>
      <c r="H445" s="221"/>
      <c r="I445" s="221"/>
      <c r="P445" s="255"/>
      <c r="Q445" s="225"/>
      <c r="R445" s="225"/>
      <c r="AC445" s="747"/>
      <c r="AD445" s="221"/>
    </row>
    <row r="446" spans="1:30" x14ac:dyDescent="0.25">
      <c r="A446" s="221"/>
      <c r="B446" s="221"/>
      <c r="C446" s="221"/>
      <c r="D446" s="221"/>
      <c r="E446" s="221"/>
      <c r="F446" s="221"/>
      <c r="G446" s="221"/>
      <c r="H446" s="221"/>
      <c r="I446" s="221"/>
      <c r="P446" s="255"/>
      <c r="Q446" s="225"/>
      <c r="R446" s="225"/>
      <c r="AC446" s="747"/>
      <c r="AD446" s="221"/>
    </row>
    <row r="447" spans="1:30" x14ac:dyDescent="0.25">
      <c r="A447" s="221"/>
      <c r="B447" s="221"/>
      <c r="C447" s="221"/>
      <c r="D447" s="221"/>
      <c r="E447" s="221"/>
      <c r="F447" s="221"/>
      <c r="G447" s="221"/>
      <c r="H447" s="221"/>
      <c r="I447" s="221"/>
      <c r="P447" s="255"/>
      <c r="Q447" s="225"/>
      <c r="R447" s="225"/>
      <c r="AC447" s="747"/>
      <c r="AD447" s="221"/>
    </row>
    <row r="448" spans="1:30" x14ac:dyDescent="0.25">
      <c r="A448" s="221"/>
      <c r="B448" s="221"/>
      <c r="C448" s="221"/>
      <c r="D448" s="221"/>
      <c r="E448" s="221"/>
      <c r="F448" s="221"/>
      <c r="G448" s="221"/>
      <c r="H448" s="221"/>
      <c r="I448" s="221"/>
      <c r="P448" s="255"/>
      <c r="Q448" s="225"/>
      <c r="R448" s="225"/>
      <c r="AC448" s="747"/>
      <c r="AD448" s="221"/>
    </row>
    <row r="449" spans="1:30" x14ac:dyDescent="0.25">
      <c r="A449" s="221"/>
      <c r="B449" s="221"/>
      <c r="C449" s="221"/>
      <c r="D449" s="221"/>
      <c r="E449" s="221"/>
      <c r="F449" s="221"/>
      <c r="G449" s="221"/>
      <c r="H449" s="221"/>
      <c r="I449" s="221"/>
      <c r="P449" s="255"/>
      <c r="Q449" s="225"/>
      <c r="R449" s="225"/>
      <c r="AC449" s="747"/>
      <c r="AD449" s="221"/>
    </row>
    <row r="450" spans="1:30" x14ac:dyDescent="0.25">
      <c r="A450" s="221"/>
      <c r="B450" s="221"/>
      <c r="C450" s="221"/>
      <c r="D450" s="221"/>
      <c r="E450" s="221"/>
      <c r="F450" s="221"/>
      <c r="G450" s="221"/>
      <c r="H450" s="221"/>
      <c r="I450" s="221"/>
      <c r="P450" s="255"/>
      <c r="Q450" s="225"/>
      <c r="R450" s="225"/>
      <c r="AC450" s="747"/>
      <c r="AD450" s="221"/>
    </row>
    <row r="451" spans="1:30" x14ac:dyDescent="0.25">
      <c r="A451" s="221"/>
      <c r="B451" s="221"/>
      <c r="C451" s="221"/>
      <c r="D451" s="221"/>
      <c r="E451" s="221"/>
      <c r="F451" s="221"/>
      <c r="G451" s="221"/>
      <c r="H451" s="221"/>
      <c r="I451" s="221"/>
      <c r="P451" s="255"/>
      <c r="Q451" s="225"/>
      <c r="R451" s="225"/>
      <c r="AC451" s="747"/>
      <c r="AD451" s="221"/>
    </row>
    <row r="452" spans="1:30" x14ac:dyDescent="0.25">
      <c r="A452" s="221"/>
      <c r="B452" s="221"/>
      <c r="C452" s="221"/>
      <c r="D452" s="221"/>
      <c r="E452" s="221"/>
      <c r="F452" s="221"/>
      <c r="G452" s="221"/>
      <c r="H452" s="221"/>
      <c r="I452" s="221"/>
      <c r="P452" s="255"/>
      <c r="Q452" s="225"/>
      <c r="R452" s="225"/>
      <c r="AC452" s="747"/>
      <c r="AD452" s="221"/>
    </row>
    <row r="453" spans="1:30" x14ac:dyDescent="0.25">
      <c r="A453" s="221"/>
      <c r="B453" s="221"/>
      <c r="C453" s="221"/>
      <c r="D453" s="221"/>
      <c r="E453" s="221"/>
      <c r="F453" s="221"/>
      <c r="G453" s="221"/>
      <c r="H453" s="221"/>
      <c r="I453" s="221"/>
      <c r="P453" s="255"/>
      <c r="Q453" s="225"/>
      <c r="R453" s="225"/>
      <c r="AC453" s="747"/>
      <c r="AD453" s="221"/>
    </row>
    <row r="454" spans="1:30" x14ac:dyDescent="0.25">
      <c r="A454" s="221"/>
      <c r="B454" s="221"/>
      <c r="C454" s="221"/>
      <c r="D454" s="221"/>
      <c r="E454" s="221"/>
      <c r="F454" s="221"/>
      <c r="G454" s="221"/>
      <c r="H454" s="221"/>
      <c r="I454" s="221"/>
      <c r="P454" s="255"/>
      <c r="Q454" s="225"/>
      <c r="R454" s="225"/>
      <c r="AC454" s="747"/>
      <c r="AD454" s="221"/>
    </row>
    <row r="455" spans="1:30" x14ac:dyDescent="0.25">
      <c r="A455" s="221"/>
      <c r="B455" s="221"/>
      <c r="C455" s="221"/>
      <c r="D455" s="221"/>
      <c r="E455" s="221"/>
      <c r="F455" s="221"/>
      <c r="G455" s="221"/>
      <c r="H455" s="221"/>
      <c r="I455" s="221"/>
      <c r="P455" s="255"/>
      <c r="Q455" s="225"/>
      <c r="R455" s="225"/>
      <c r="AC455" s="747"/>
      <c r="AD455" s="221"/>
    </row>
    <row r="456" spans="1:30" x14ac:dyDescent="0.25">
      <c r="A456" s="221"/>
      <c r="B456" s="221"/>
      <c r="C456" s="221"/>
      <c r="D456" s="221"/>
      <c r="E456" s="221"/>
      <c r="F456" s="221"/>
      <c r="G456" s="221"/>
      <c r="H456" s="221"/>
      <c r="I456" s="221"/>
      <c r="P456" s="255"/>
      <c r="Q456" s="225"/>
      <c r="R456" s="225"/>
      <c r="AC456" s="747"/>
      <c r="AD456" s="221"/>
    </row>
    <row r="457" spans="1:30" x14ac:dyDescent="0.25">
      <c r="A457" s="221"/>
      <c r="B457" s="221"/>
      <c r="C457" s="221"/>
      <c r="D457" s="221"/>
      <c r="E457" s="221"/>
      <c r="F457" s="221"/>
      <c r="G457" s="221"/>
      <c r="H457" s="221"/>
      <c r="I457" s="221"/>
      <c r="P457" s="255"/>
      <c r="Q457" s="225"/>
      <c r="R457" s="225"/>
      <c r="AC457" s="747"/>
      <c r="AD457" s="221"/>
    </row>
    <row r="458" spans="1:30" x14ac:dyDescent="0.25">
      <c r="A458" s="221"/>
      <c r="B458" s="221"/>
      <c r="C458" s="221"/>
      <c r="D458" s="221"/>
      <c r="E458" s="221"/>
      <c r="F458" s="221"/>
      <c r="G458" s="221"/>
      <c r="H458" s="221"/>
      <c r="I458" s="221"/>
      <c r="P458" s="255"/>
      <c r="Q458" s="225"/>
      <c r="R458" s="225"/>
      <c r="AC458" s="747"/>
      <c r="AD458" s="221"/>
    </row>
    <row r="459" spans="1:30" x14ac:dyDescent="0.25">
      <c r="A459" s="221"/>
      <c r="B459" s="221"/>
      <c r="C459" s="221"/>
      <c r="D459" s="221"/>
      <c r="E459" s="221"/>
      <c r="F459" s="221"/>
      <c r="G459" s="221"/>
      <c r="H459" s="221"/>
      <c r="I459" s="221"/>
      <c r="P459" s="255"/>
      <c r="Q459" s="225"/>
      <c r="R459" s="225"/>
      <c r="AC459" s="747"/>
      <c r="AD459" s="221"/>
    </row>
    <row r="460" spans="1:30" x14ac:dyDescent="0.25">
      <c r="A460" s="221"/>
      <c r="B460" s="221"/>
      <c r="C460" s="221"/>
      <c r="D460" s="221"/>
      <c r="E460" s="221"/>
      <c r="F460" s="221"/>
      <c r="G460" s="221"/>
      <c r="H460" s="221"/>
      <c r="I460" s="221"/>
      <c r="P460" s="255"/>
      <c r="Q460" s="225"/>
      <c r="R460" s="225"/>
      <c r="AC460" s="747"/>
      <c r="AD460" s="221"/>
    </row>
    <row r="461" spans="1:30" x14ac:dyDescent="0.25">
      <c r="A461" s="221"/>
      <c r="B461" s="221"/>
      <c r="C461" s="221"/>
      <c r="D461" s="221"/>
      <c r="E461" s="221"/>
      <c r="F461" s="221"/>
      <c r="G461" s="221"/>
      <c r="H461" s="221"/>
      <c r="I461" s="221"/>
      <c r="P461" s="255"/>
      <c r="Q461" s="225"/>
      <c r="R461" s="225"/>
      <c r="AC461" s="747"/>
      <c r="AD461" s="221"/>
    </row>
  </sheetData>
  <autoFilter ref="A13:AE425" xr:uid="{00000000-0009-0000-0000-00001F000000}">
    <filterColumn colId="8">
      <filters blank="1">
        <filter val="F"/>
        <filter val="P"/>
      </filters>
    </filterColumn>
  </autoFilter>
  <mergeCells count="5">
    <mergeCell ref="P10:X10"/>
    <mergeCell ref="Q11:R11"/>
    <mergeCell ref="J10:O10"/>
    <mergeCell ref="Y10:AE10"/>
    <mergeCell ref="A10:G10"/>
  </mergeCells>
  <phoneticPr fontId="36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54" orientation="landscape" r:id="rId1"/>
  <headerFooter alignWithMargins="0">
    <oddHeader>&amp;L
&amp;C&amp;"Arial,Fett"&amp;12Klärwerk Ruhleben
Projekt: Standorterweiterung I
Zeichnungsverzeichnis</oddHeader>
    <oddFooter>&amp;CSeite &amp;P von &amp;N</oddFooter>
  </headerFooter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3" tint="0.39997558519241921"/>
  </sheetPr>
  <dimension ref="A1:AK52"/>
  <sheetViews>
    <sheetView workbookViewId="0">
      <pane ySplit="12" topLeftCell="A13" activePane="bottomLeft" state="frozen"/>
      <selection activeCell="O663" sqref="O663"/>
      <selection pane="bottomLeft" activeCell="O663" sqref="O663"/>
    </sheetView>
  </sheetViews>
  <sheetFormatPr baseColWidth="10" defaultColWidth="11.453125" defaultRowHeight="12.5" x14ac:dyDescent="0.25"/>
  <cols>
    <col min="1" max="1" width="10.6328125" style="137" customWidth="1"/>
    <col min="2" max="2" width="7.6328125" style="188" customWidth="1"/>
    <col min="3" max="3" width="10.6328125" style="137" customWidth="1"/>
    <col min="4" max="8" width="12.6328125" style="137" customWidth="1"/>
    <col min="9" max="9" width="53.54296875" style="190" bestFit="1" customWidth="1"/>
    <col min="10" max="10" width="7.6328125" style="137" customWidth="1"/>
    <col min="11" max="11" width="12.6328125" style="137" customWidth="1"/>
    <col min="12" max="12" width="67.6328125" style="190" bestFit="1" customWidth="1"/>
    <col min="13" max="13" width="18.453125" style="190" bestFit="1" customWidth="1"/>
    <col min="14" max="16384" width="11.453125" style="188"/>
  </cols>
  <sheetData>
    <row r="1" spans="1:37" ht="13" x14ac:dyDescent="0.25">
      <c r="B1" s="137"/>
      <c r="I1" s="137"/>
      <c r="L1" s="137"/>
      <c r="M1" s="137"/>
      <c r="N1" s="137"/>
      <c r="O1" s="166"/>
      <c r="P1" s="166"/>
      <c r="Q1" s="166"/>
      <c r="R1" s="166"/>
      <c r="S1" s="166"/>
      <c r="T1" s="558"/>
      <c r="U1" s="166"/>
      <c r="V1" s="166"/>
      <c r="W1" s="167"/>
      <c r="X1" s="541"/>
      <c r="Y1" s="541"/>
      <c r="Z1" s="190"/>
      <c r="AA1" s="190"/>
      <c r="AB1" s="190"/>
      <c r="AC1" s="190"/>
      <c r="AD1" s="190"/>
      <c r="AE1" s="190"/>
      <c r="AG1" s="166"/>
      <c r="AH1" s="170"/>
      <c r="AI1" s="171"/>
    </row>
    <row r="2" spans="1:37" ht="15.5" x14ac:dyDescent="0.25">
      <c r="A2" s="530" t="s">
        <v>1089</v>
      </c>
      <c r="B2" s="170"/>
      <c r="C2" s="170"/>
      <c r="D2" s="170"/>
      <c r="E2" s="170"/>
      <c r="F2" s="170"/>
      <c r="G2" s="170"/>
      <c r="H2" s="170"/>
      <c r="I2" s="189"/>
      <c r="J2" s="170"/>
      <c r="K2" s="170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</row>
    <row r="3" spans="1:37" ht="13" x14ac:dyDescent="0.25">
      <c r="B3" s="137"/>
      <c r="I3" s="137"/>
      <c r="L3" s="137"/>
      <c r="M3" s="137"/>
      <c r="N3" s="137"/>
      <c r="O3" s="166"/>
      <c r="P3" s="166"/>
      <c r="Q3" s="166"/>
      <c r="R3" s="166"/>
      <c r="S3" s="166"/>
      <c r="T3" s="558"/>
      <c r="U3" s="166"/>
      <c r="V3" s="166"/>
      <c r="W3" s="167"/>
      <c r="X3" s="541"/>
      <c r="Y3" s="541"/>
      <c r="Z3" s="190"/>
      <c r="AA3" s="190"/>
      <c r="AB3" s="190"/>
      <c r="AC3" s="190"/>
      <c r="AD3" s="190"/>
      <c r="AE3" s="190"/>
      <c r="AG3" s="166"/>
      <c r="AH3" s="170"/>
      <c r="AI3" s="171"/>
    </row>
    <row r="4" spans="1:37" ht="13" x14ac:dyDescent="0.25">
      <c r="B4" s="137"/>
      <c r="D4" s="559" t="s">
        <v>455</v>
      </c>
      <c r="I4" s="137"/>
      <c r="L4" s="137"/>
      <c r="M4" s="137"/>
      <c r="N4" s="137"/>
      <c r="O4" s="166"/>
      <c r="P4" s="166"/>
      <c r="Q4" s="166"/>
      <c r="R4" s="166"/>
      <c r="S4" s="166"/>
      <c r="T4" s="558"/>
      <c r="U4" s="166"/>
      <c r="V4" s="166"/>
      <c r="W4" s="167"/>
      <c r="X4" s="541"/>
      <c r="Y4" s="541"/>
      <c r="Z4" s="190"/>
      <c r="AA4" s="190"/>
      <c r="AB4" s="190"/>
      <c r="AC4" s="190"/>
      <c r="AD4" s="190"/>
      <c r="AE4" s="190"/>
      <c r="AG4" s="166"/>
      <c r="AH4" s="170"/>
      <c r="AI4" s="171"/>
    </row>
    <row r="5" spans="1:37" ht="13" x14ac:dyDescent="0.25">
      <c r="B5" s="137"/>
      <c r="D5" s="560" t="s">
        <v>514</v>
      </c>
      <c r="I5" s="137"/>
      <c r="L5" s="137"/>
      <c r="M5" s="137"/>
      <c r="N5" s="137"/>
      <c r="O5" s="166"/>
      <c r="P5" s="166"/>
      <c r="Q5" s="166"/>
      <c r="R5" s="166"/>
      <c r="S5" s="166"/>
      <c r="T5" s="558"/>
      <c r="U5" s="166"/>
      <c r="V5" s="166"/>
      <c r="W5" s="167"/>
      <c r="X5" s="541"/>
      <c r="Y5" s="541"/>
      <c r="Z5" s="190"/>
      <c r="AA5" s="190"/>
      <c r="AB5" s="190"/>
      <c r="AC5" s="190"/>
      <c r="AD5" s="190"/>
      <c r="AE5" s="190"/>
      <c r="AG5" s="166"/>
      <c r="AH5" s="170"/>
      <c r="AI5" s="171"/>
    </row>
    <row r="6" spans="1:37" ht="13" x14ac:dyDescent="0.25">
      <c r="B6" s="137"/>
      <c r="D6" s="561" t="s">
        <v>456</v>
      </c>
      <c r="I6" s="137"/>
      <c r="L6" s="137"/>
      <c r="M6" s="137"/>
      <c r="N6" s="137"/>
      <c r="O6" s="166"/>
      <c r="P6" s="166"/>
      <c r="Q6" s="166"/>
      <c r="R6" s="166"/>
      <c r="S6" s="166"/>
      <c r="T6" s="558"/>
      <c r="U6" s="166"/>
      <c r="V6" s="166"/>
      <c r="W6" s="167"/>
      <c r="X6" s="541"/>
      <c r="Y6" s="541"/>
      <c r="Z6" s="190"/>
      <c r="AA6" s="190"/>
      <c r="AB6" s="190"/>
      <c r="AC6" s="190"/>
      <c r="AD6" s="190"/>
      <c r="AE6" s="190"/>
      <c r="AG6" s="166"/>
      <c r="AH6" s="170"/>
      <c r="AI6" s="171"/>
    </row>
    <row r="7" spans="1:37" ht="13" x14ac:dyDescent="0.25">
      <c r="B7" s="137"/>
      <c r="D7" s="116" t="s">
        <v>541</v>
      </c>
      <c r="I7" s="137"/>
      <c r="L7" s="137"/>
      <c r="M7" s="137"/>
      <c r="N7" s="137"/>
      <c r="O7" s="166"/>
      <c r="P7" s="166"/>
      <c r="Q7" s="166"/>
      <c r="R7" s="166"/>
      <c r="S7" s="166"/>
      <c r="T7" s="558"/>
      <c r="U7" s="166"/>
      <c r="V7" s="166"/>
      <c r="W7" s="167"/>
      <c r="X7" s="541"/>
      <c r="Y7" s="541"/>
      <c r="Z7" s="190"/>
      <c r="AA7" s="190"/>
      <c r="AB7" s="190"/>
      <c r="AC7" s="190"/>
      <c r="AD7" s="190"/>
      <c r="AE7" s="190"/>
      <c r="AG7" s="166"/>
      <c r="AH7" s="170"/>
      <c r="AI7" s="171"/>
    </row>
    <row r="8" spans="1:37" ht="13" x14ac:dyDescent="0.25">
      <c r="B8" s="137"/>
      <c r="D8" s="217" t="s">
        <v>791</v>
      </c>
      <c r="I8" s="137"/>
      <c r="L8" s="137"/>
      <c r="M8" s="137"/>
      <c r="N8" s="137"/>
      <c r="O8" s="166"/>
      <c r="P8" s="166"/>
      <c r="Q8" s="166"/>
      <c r="R8" s="166"/>
      <c r="S8" s="166"/>
      <c r="T8" s="558"/>
      <c r="U8" s="166"/>
      <c r="V8" s="166"/>
      <c r="W8" s="167"/>
      <c r="X8" s="541"/>
      <c r="Y8" s="541"/>
      <c r="Z8" s="190"/>
      <c r="AA8" s="190"/>
      <c r="AB8" s="190"/>
      <c r="AC8" s="190"/>
      <c r="AD8" s="190"/>
      <c r="AE8" s="190"/>
      <c r="AG8" s="166"/>
      <c r="AH8" s="170"/>
      <c r="AI8" s="171"/>
    </row>
    <row r="9" spans="1:37" ht="13.5" thickBot="1" x14ac:dyDescent="0.3">
      <c r="B9" s="137"/>
      <c r="I9" s="137"/>
      <c r="L9" s="137"/>
      <c r="M9" s="137"/>
      <c r="N9" s="137"/>
      <c r="O9" s="166"/>
      <c r="P9" s="166"/>
      <c r="Q9" s="166"/>
      <c r="R9" s="166"/>
      <c r="S9" s="166"/>
      <c r="T9" s="558"/>
      <c r="U9" s="166"/>
      <c r="V9" s="166"/>
      <c r="W9" s="167"/>
      <c r="X9" s="541"/>
      <c r="Y9" s="541"/>
      <c r="Z9" s="190"/>
      <c r="AA9" s="190"/>
      <c r="AB9" s="190"/>
      <c r="AC9" s="190"/>
      <c r="AD9" s="190"/>
      <c r="AE9" s="190"/>
      <c r="AG9" s="166"/>
      <c r="AH9" s="170"/>
      <c r="AI9" s="171"/>
    </row>
    <row r="10" spans="1:37" ht="26" x14ac:dyDescent="0.25">
      <c r="A10" s="552" t="s">
        <v>785</v>
      </c>
      <c r="B10" s="590" t="s">
        <v>819</v>
      </c>
      <c r="C10" s="590" t="s">
        <v>940</v>
      </c>
      <c r="D10" s="604" t="s">
        <v>588</v>
      </c>
      <c r="E10" s="604" t="s">
        <v>588</v>
      </c>
      <c r="F10" s="604" t="s">
        <v>588</v>
      </c>
      <c r="G10" s="604" t="s">
        <v>588</v>
      </c>
      <c r="H10" s="588" t="s">
        <v>789</v>
      </c>
      <c r="I10" s="598" t="s">
        <v>451</v>
      </c>
      <c r="J10" s="554" t="s">
        <v>950</v>
      </c>
      <c r="K10" s="641" t="s">
        <v>5</v>
      </c>
      <c r="L10" s="598" t="s">
        <v>470</v>
      </c>
      <c r="M10" s="599" t="s">
        <v>546</v>
      </c>
    </row>
    <row r="11" spans="1:37" ht="13.5" thickBot="1" x14ac:dyDescent="0.3">
      <c r="A11" s="600"/>
      <c r="B11" s="601"/>
      <c r="C11" s="601"/>
      <c r="D11" s="605" t="s">
        <v>802</v>
      </c>
      <c r="E11" s="605" t="s">
        <v>787</v>
      </c>
      <c r="F11" s="605"/>
      <c r="G11" s="605"/>
      <c r="H11" s="605"/>
      <c r="I11" s="602"/>
      <c r="J11" s="639"/>
      <c r="K11" s="639"/>
      <c r="L11" s="602"/>
      <c r="M11" s="603"/>
    </row>
    <row r="12" spans="1:37" x14ac:dyDescent="0.25">
      <c r="A12" s="595"/>
      <c r="B12" s="582"/>
      <c r="C12" s="583"/>
      <c r="D12" s="606"/>
      <c r="E12" s="606"/>
      <c r="F12" s="606"/>
      <c r="G12" s="606"/>
      <c r="H12" s="606"/>
      <c r="I12" s="596"/>
      <c r="J12" s="583"/>
      <c r="K12" s="583"/>
      <c r="L12" s="596"/>
      <c r="M12" s="597"/>
    </row>
    <row r="13" spans="1:37" ht="13" x14ac:dyDescent="0.25">
      <c r="A13" s="592" t="s">
        <v>1011</v>
      </c>
      <c r="B13" s="589"/>
      <c r="C13" s="611"/>
      <c r="D13" s="607"/>
      <c r="E13" s="607"/>
      <c r="F13" s="607"/>
      <c r="G13" s="607"/>
      <c r="H13" s="607"/>
      <c r="I13" s="591"/>
      <c r="J13" s="607"/>
      <c r="K13" s="607"/>
      <c r="L13" s="591"/>
      <c r="M13" s="593"/>
    </row>
    <row r="14" spans="1:37" x14ac:dyDescent="0.25">
      <c r="A14" s="29"/>
      <c r="B14" s="608"/>
      <c r="C14" s="19"/>
      <c r="D14" s="608"/>
      <c r="E14" s="608"/>
      <c r="F14" s="608"/>
      <c r="G14" s="608"/>
      <c r="H14" s="608"/>
      <c r="I14" s="18"/>
      <c r="J14" s="19"/>
      <c r="K14" s="608"/>
      <c r="L14" s="18"/>
      <c r="M14" s="586"/>
    </row>
    <row r="15" spans="1:37" x14ac:dyDescent="0.25">
      <c r="A15" s="29" t="s">
        <v>328</v>
      </c>
      <c r="B15" s="608"/>
      <c r="C15" s="19" t="s">
        <v>328</v>
      </c>
      <c r="D15" s="609"/>
      <c r="E15" s="609"/>
      <c r="F15" s="608"/>
      <c r="G15" s="608"/>
      <c r="H15" s="608"/>
      <c r="I15" s="86" t="s">
        <v>1090</v>
      </c>
      <c r="J15" s="19" t="s">
        <v>66</v>
      </c>
      <c r="K15" s="608" t="s">
        <v>804</v>
      </c>
      <c r="L15" s="87" t="s">
        <v>1091</v>
      </c>
      <c r="M15" s="586"/>
    </row>
    <row r="16" spans="1:37" x14ac:dyDescent="0.25">
      <c r="A16" s="29" t="s">
        <v>328</v>
      </c>
      <c r="B16" s="608"/>
      <c r="C16" s="19" t="s">
        <v>328</v>
      </c>
      <c r="D16" s="608"/>
      <c r="E16" s="685">
        <v>44777</v>
      </c>
      <c r="F16" s="608"/>
      <c r="G16" s="608"/>
      <c r="H16" s="608"/>
      <c r="I16" s="87" t="s">
        <v>586</v>
      </c>
      <c r="J16" s="19" t="s">
        <v>66</v>
      </c>
      <c r="K16" s="608">
        <v>44749</v>
      </c>
      <c r="L16" s="87" t="s">
        <v>2031</v>
      </c>
      <c r="M16" s="586"/>
    </row>
    <row r="17" spans="1:13" x14ac:dyDescent="0.25">
      <c r="A17" s="29"/>
      <c r="B17" s="608"/>
      <c r="C17" s="339"/>
      <c r="D17" s="608"/>
      <c r="E17" s="608"/>
      <c r="F17" s="608"/>
      <c r="G17" s="608"/>
      <c r="H17" s="608"/>
      <c r="I17" s="86"/>
      <c r="J17" s="19"/>
      <c r="K17" s="608"/>
      <c r="L17" s="87"/>
      <c r="M17" s="586"/>
    </row>
    <row r="18" spans="1:13" ht="13" x14ac:dyDescent="0.25">
      <c r="A18" s="592" t="s">
        <v>1092</v>
      </c>
      <c r="B18" s="589"/>
      <c r="C18" s="611"/>
      <c r="D18" s="607"/>
      <c r="E18" s="607"/>
      <c r="F18" s="607"/>
      <c r="G18" s="607"/>
      <c r="H18" s="607"/>
      <c r="I18" s="591"/>
      <c r="J18" s="607"/>
      <c r="K18" s="607"/>
      <c r="L18" s="591"/>
      <c r="M18" s="593"/>
    </row>
    <row r="19" spans="1:13" x14ac:dyDescent="0.25">
      <c r="A19" s="29"/>
      <c r="B19" s="608"/>
      <c r="C19" s="19"/>
      <c r="D19" s="608"/>
      <c r="E19" s="608"/>
      <c r="F19" s="608"/>
      <c r="G19" s="608"/>
      <c r="H19" s="608"/>
      <c r="I19" s="18"/>
      <c r="J19" s="19"/>
      <c r="K19" s="608"/>
      <c r="L19" s="18"/>
      <c r="M19" s="586"/>
    </row>
    <row r="20" spans="1:13" x14ac:dyDescent="0.25">
      <c r="A20" s="29" t="s">
        <v>328</v>
      </c>
      <c r="B20" s="608" t="s">
        <v>71</v>
      </c>
      <c r="C20" s="19" t="s">
        <v>328</v>
      </c>
      <c r="D20" s="609"/>
      <c r="E20" s="609"/>
      <c r="F20" s="608"/>
      <c r="G20" s="608"/>
      <c r="H20" s="608"/>
      <c r="I20" s="87" t="s">
        <v>1093</v>
      </c>
      <c r="J20" s="19" t="s">
        <v>66</v>
      </c>
      <c r="K20" s="608" t="s">
        <v>804</v>
      </c>
      <c r="L20" s="87" t="s">
        <v>1099</v>
      </c>
      <c r="M20" s="586"/>
    </row>
    <row r="21" spans="1:13" x14ac:dyDescent="0.25">
      <c r="A21" s="29" t="s">
        <v>328</v>
      </c>
      <c r="B21" s="608" t="s">
        <v>71</v>
      </c>
      <c r="C21" s="19" t="s">
        <v>328</v>
      </c>
      <c r="D21" s="609"/>
      <c r="E21" s="609"/>
      <c r="F21" s="608"/>
      <c r="G21" s="608"/>
      <c r="H21" s="608"/>
      <c r="I21" s="87" t="s">
        <v>1094</v>
      </c>
      <c r="J21" s="19" t="s">
        <v>66</v>
      </c>
      <c r="K21" s="608" t="s">
        <v>804</v>
      </c>
      <c r="L21" s="87" t="s">
        <v>1100</v>
      </c>
      <c r="M21" s="586"/>
    </row>
    <row r="22" spans="1:13" x14ac:dyDescent="0.25">
      <c r="A22" s="29"/>
      <c r="B22" s="608"/>
      <c r="C22" s="19"/>
      <c r="D22" s="608"/>
      <c r="E22" s="608"/>
      <c r="F22" s="608"/>
      <c r="G22" s="608"/>
      <c r="H22" s="608"/>
      <c r="I22" s="18"/>
      <c r="J22" s="19"/>
      <c r="K22" s="608"/>
      <c r="L22" s="18"/>
      <c r="M22" s="586"/>
    </row>
    <row r="23" spans="1:13" ht="13" x14ac:dyDescent="0.25">
      <c r="A23" s="592" t="s">
        <v>1013</v>
      </c>
      <c r="B23" s="589"/>
      <c r="C23" s="611"/>
      <c r="D23" s="607"/>
      <c r="E23" s="607"/>
      <c r="F23" s="607"/>
      <c r="G23" s="607"/>
      <c r="H23" s="607"/>
      <c r="I23" s="591"/>
      <c r="J23" s="607"/>
      <c r="K23" s="607"/>
      <c r="L23" s="591"/>
      <c r="M23" s="593"/>
    </row>
    <row r="24" spans="1:13" x14ac:dyDescent="0.25">
      <c r="A24" s="29"/>
      <c r="B24" s="608"/>
      <c r="C24" s="19"/>
      <c r="D24" s="608"/>
      <c r="E24" s="608"/>
      <c r="F24" s="608"/>
      <c r="G24" s="608"/>
      <c r="H24" s="608"/>
      <c r="I24" s="18"/>
      <c r="J24" s="19"/>
      <c r="K24" s="608"/>
      <c r="L24" s="18"/>
      <c r="M24" s="586"/>
    </row>
    <row r="25" spans="1:13" x14ac:dyDescent="0.25">
      <c r="A25" s="29" t="s">
        <v>328</v>
      </c>
      <c r="B25" s="608" t="s">
        <v>26</v>
      </c>
      <c r="C25" s="19" t="s">
        <v>328</v>
      </c>
      <c r="D25" s="609"/>
      <c r="E25" s="609"/>
      <c r="F25" s="608"/>
      <c r="G25" s="608"/>
      <c r="H25" s="608"/>
      <c r="I25" s="87" t="s">
        <v>1097</v>
      </c>
      <c r="J25" s="19" t="s">
        <v>66</v>
      </c>
      <c r="K25" s="608" t="s">
        <v>804</v>
      </c>
      <c r="L25" s="87" t="s">
        <v>1095</v>
      </c>
      <c r="M25" s="586"/>
    </row>
    <row r="26" spans="1:13" x14ac:dyDescent="0.25">
      <c r="A26" s="29" t="s">
        <v>328</v>
      </c>
      <c r="B26" s="608" t="s">
        <v>26</v>
      </c>
      <c r="C26" s="19" t="s">
        <v>328</v>
      </c>
      <c r="D26" s="609"/>
      <c r="E26" s="609"/>
      <c r="F26" s="608"/>
      <c r="G26" s="608"/>
      <c r="H26" s="608"/>
      <c r="I26" s="87" t="s">
        <v>1098</v>
      </c>
      <c r="J26" s="19" t="s">
        <v>66</v>
      </c>
      <c r="K26" s="608" t="s">
        <v>804</v>
      </c>
      <c r="L26" s="87" t="s">
        <v>1096</v>
      </c>
      <c r="M26" s="586"/>
    </row>
    <row r="27" spans="1:13" x14ac:dyDescent="0.25">
      <c r="A27" s="29"/>
      <c r="B27" s="608"/>
      <c r="C27" s="19"/>
      <c r="D27" s="608"/>
      <c r="E27" s="608"/>
      <c r="F27" s="608"/>
      <c r="G27" s="608"/>
      <c r="H27" s="608"/>
      <c r="I27" s="18"/>
      <c r="J27" s="19"/>
      <c r="K27" s="608"/>
      <c r="L27" s="18"/>
      <c r="M27" s="586"/>
    </row>
    <row r="28" spans="1:13" ht="13" x14ac:dyDescent="0.25">
      <c r="A28" s="592" t="s">
        <v>173</v>
      </c>
      <c r="B28" s="589"/>
      <c r="C28" s="611"/>
      <c r="D28" s="607"/>
      <c r="E28" s="607"/>
      <c r="F28" s="607"/>
      <c r="G28" s="607"/>
      <c r="H28" s="607"/>
      <c r="I28" s="591"/>
      <c r="J28" s="607"/>
      <c r="K28" s="607"/>
      <c r="L28" s="591"/>
      <c r="M28" s="593"/>
    </row>
    <row r="29" spans="1:13" x14ac:dyDescent="0.25">
      <c r="A29" s="29"/>
      <c r="B29" s="608"/>
      <c r="C29" s="19"/>
      <c r="D29" s="608"/>
      <c r="E29" s="608"/>
      <c r="F29" s="608"/>
      <c r="G29" s="608"/>
      <c r="H29" s="608"/>
      <c r="I29" s="18"/>
      <c r="J29" s="19"/>
      <c r="K29" s="608"/>
      <c r="L29" s="18"/>
      <c r="M29" s="586"/>
    </row>
    <row r="30" spans="1:13" x14ac:dyDescent="0.25">
      <c r="A30" s="29" t="s">
        <v>328</v>
      </c>
      <c r="B30" s="608" t="s">
        <v>55</v>
      </c>
      <c r="C30" s="19" t="s">
        <v>328</v>
      </c>
      <c r="D30" s="609"/>
      <c r="E30" s="609"/>
      <c r="F30" s="608"/>
      <c r="G30" s="608"/>
      <c r="H30" s="608"/>
      <c r="I30" s="87" t="s">
        <v>1105</v>
      </c>
      <c r="J30" s="19" t="s">
        <v>66</v>
      </c>
      <c r="K30" s="608" t="s">
        <v>804</v>
      </c>
      <c r="L30" s="87" t="s">
        <v>1101</v>
      </c>
      <c r="M30" s="586"/>
    </row>
    <row r="31" spans="1:13" x14ac:dyDescent="0.25">
      <c r="A31" s="29" t="s">
        <v>328</v>
      </c>
      <c r="B31" s="608" t="s">
        <v>55</v>
      </c>
      <c r="C31" s="19" t="s">
        <v>328</v>
      </c>
      <c r="D31" s="609"/>
      <c r="E31" s="609"/>
      <c r="F31" s="608"/>
      <c r="G31" s="608"/>
      <c r="H31" s="608"/>
      <c r="I31" s="87" t="s">
        <v>1106</v>
      </c>
      <c r="J31" s="19" t="s">
        <v>66</v>
      </c>
      <c r="K31" s="608" t="s">
        <v>804</v>
      </c>
      <c r="L31" s="87" t="s">
        <v>1102</v>
      </c>
      <c r="M31" s="586"/>
    </row>
    <row r="32" spans="1:13" x14ac:dyDescent="0.25">
      <c r="A32" s="29"/>
      <c r="B32" s="608"/>
      <c r="C32" s="19"/>
      <c r="D32" s="608"/>
      <c r="E32" s="608"/>
      <c r="F32" s="608"/>
      <c r="G32" s="608"/>
      <c r="H32" s="608"/>
      <c r="I32" s="18"/>
      <c r="J32" s="19"/>
      <c r="K32" s="608"/>
      <c r="L32" s="87"/>
      <c r="M32" s="586"/>
    </row>
    <row r="33" spans="1:13" x14ac:dyDescent="0.25">
      <c r="A33" s="29" t="s">
        <v>328</v>
      </c>
      <c r="B33" s="608" t="s">
        <v>55</v>
      </c>
      <c r="C33" s="19" t="s">
        <v>328</v>
      </c>
      <c r="D33" s="609"/>
      <c r="E33" s="609"/>
      <c r="F33" s="608"/>
      <c r="G33" s="608"/>
      <c r="H33" s="608"/>
      <c r="I33" s="87" t="s">
        <v>1109</v>
      </c>
      <c r="J33" s="19" t="s">
        <v>66</v>
      </c>
      <c r="K33" s="608" t="s">
        <v>804</v>
      </c>
      <c r="L33" s="87" t="s">
        <v>1111</v>
      </c>
      <c r="M33" s="586"/>
    </row>
    <row r="34" spans="1:13" x14ac:dyDescent="0.25">
      <c r="A34" s="29" t="s">
        <v>328</v>
      </c>
      <c r="B34" s="608" t="s">
        <v>55</v>
      </c>
      <c r="C34" s="19" t="s">
        <v>328</v>
      </c>
      <c r="D34" s="609"/>
      <c r="E34" s="609"/>
      <c r="F34" s="608"/>
      <c r="G34" s="608"/>
      <c r="H34" s="608"/>
      <c r="I34" s="87" t="s">
        <v>1110</v>
      </c>
      <c r="J34" s="19" t="s">
        <v>66</v>
      </c>
      <c r="K34" s="608" t="s">
        <v>804</v>
      </c>
      <c r="L34" s="87" t="s">
        <v>1112</v>
      </c>
      <c r="M34" s="586"/>
    </row>
    <row r="35" spans="1:13" x14ac:dyDescent="0.25">
      <c r="A35" s="29"/>
      <c r="B35" s="608"/>
      <c r="C35" s="19"/>
      <c r="D35" s="608"/>
      <c r="E35" s="608"/>
      <c r="F35" s="608"/>
      <c r="G35" s="608"/>
      <c r="H35" s="608"/>
      <c r="I35" s="18"/>
      <c r="J35" s="19"/>
      <c r="K35" s="608"/>
      <c r="L35" s="87"/>
      <c r="M35" s="586"/>
    </row>
    <row r="36" spans="1:13" x14ac:dyDescent="0.25">
      <c r="A36" s="29" t="s">
        <v>328</v>
      </c>
      <c r="B36" s="608" t="s">
        <v>55</v>
      </c>
      <c r="C36" s="19" t="s">
        <v>328</v>
      </c>
      <c r="D36" s="609"/>
      <c r="E36" s="609"/>
      <c r="F36" s="608"/>
      <c r="G36" s="608"/>
      <c r="H36" s="608"/>
      <c r="I36" s="87" t="s">
        <v>1118</v>
      </c>
      <c r="J36" s="19" t="s">
        <v>66</v>
      </c>
      <c r="K36" s="608" t="s">
        <v>804</v>
      </c>
      <c r="L36" s="87" t="s">
        <v>1120</v>
      </c>
      <c r="M36" s="586"/>
    </row>
    <row r="37" spans="1:13" x14ac:dyDescent="0.25">
      <c r="A37" s="29" t="s">
        <v>328</v>
      </c>
      <c r="B37" s="608" t="s">
        <v>55</v>
      </c>
      <c r="C37" s="19" t="s">
        <v>328</v>
      </c>
      <c r="D37" s="609"/>
      <c r="E37" s="609"/>
      <c r="F37" s="608"/>
      <c r="G37" s="608"/>
      <c r="H37" s="608"/>
      <c r="I37" s="87" t="s">
        <v>1119</v>
      </c>
      <c r="J37" s="19" t="s">
        <v>66</v>
      </c>
      <c r="K37" s="608" t="s">
        <v>804</v>
      </c>
      <c r="L37" s="87" t="s">
        <v>1121</v>
      </c>
      <c r="M37" s="586"/>
    </row>
    <row r="38" spans="1:13" x14ac:dyDescent="0.25">
      <c r="A38" s="29"/>
      <c r="B38" s="608"/>
      <c r="C38" s="19"/>
      <c r="D38" s="608"/>
      <c r="E38" s="608"/>
      <c r="F38" s="608"/>
      <c r="G38" s="608"/>
      <c r="H38" s="608"/>
      <c r="I38" s="18"/>
      <c r="J38" s="19"/>
      <c r="K38" s="608"/>
      <c r="L38" s="18"/>
      <c r="M38" s="586"/>
    </row>
    <row r="39" spans="1:13" ht="13" x14ac:dyDescent="0.25">
      <c r="A39" s="592" t="s">
        <v>1012</v>
      </c>
      <c r="B39" s="589"/>
      <c r="C39" s="611"/>
      <c r="D39" s="607"/>
      <c r="E39" s="607"/>
      <c r="F39" s="607"/>
      <c r="G39" s="607"/>
      <c r="H39" s="607"/>
      <c r="I39" s="591"/>
      <c r="J39" s="607"/>
      <c r="K39" s="607"/>
      <c r="L39" s="591"/>
      <c r="M39" s="593"/>
    </row>
    <row r="40" spans="1:13" x14ac:dyDescent="0.25">
      <c r="A40" s="29"/>
      <c r="B40" s="608"/>
      <c r="C40" s="19"/>
      <c r="D40" s="608"/>
      <c r="E40" s="608"/>
      <c r="F40" s="608"/>
      <c r="G40" s="608"/>
      <c r="H40" s="608"/>
      <c r="I40" s="18"/>
      <c r="J40" s="19"/>
      <c r="K40" s="608"/>
      <c r="L40" s="18"/>
      <c r="M40" s="586"/>
    </row>
    <row r="41" spans="1:13" x14ac:dyDescent="0.25">
      <c r="A41" s="29" t="s">
        <v>328</v>
      </c>
      <c r="B41" s="608" t="s">
        <v>26</v>
      </c>
      <c r="C41" s="19" t="s">
        <v>328</v>
      </c>
      <c r="D41" s="609"/>
      <c r="E41" s="609"/>
      <c r="F41" s="608"/>
      <c r="G41" s="608"/>
      <c r="H41" s="608"/>
      <c r="I41" s="87" t="s">
        <v>1103</v>
      </c>
      <c r="J41" s="19" t="s">
        <v>66</v>
      </c>
      <c r="K41" s="608" t="s">
        <v>804</v>
      </c>
      <c r="L41" s="87" t="s">
        <v>1107</v>
      </c>
      <c r="M41" s="586"/>
    </row>
    <row r="42" spans="1:13" x14ac:dyDescent="0.25">
      <c r="A42" s="29" t="s">
        <v>328</v>
      </c>
      <c r="B42" s="608" t="s">
        <v>26</v>
      </c>
      <c r="C42" s="19" t="s">
        <v>328</v>
      </c>
      <c r="D42" s="609"/>
      <c r="E42" s="609"/>
      <c r="F42" s="608"/>
      <c r="G42" s="608"/>
      <c r="H42" s="608"/>
      <c r="I42" s="87" t="s">
        <v>1104</v>
      </c>
      <c r="J42" s="19" t="s">
        <v>66</v>
      </c>
      <c r="K42" s="608" t="s">
        <v>804</v>
      </c>
      <c r="L42" s="87" t="s">
        <v>1108</v>
      </c>
      <c r="M42" s="586"/>
    </row>
    <row r="43" spans="1:13" x14ac:dyDescent="0.25">
      <c r="A43" s="29"/>
      <c r="B43" s="608"/>
      <c r="C43" s="19"/>
      <c r="D43" s="608"/>
      <c r="E43" s="608"/>
      <c r="F43" s="608"/>
      <c r="G43" s="608"/>
      <c r="H43" s="608"/>
      <c r="I43" s="18"/>
      <c r="J43" s="19"/>
      <c r="K43" s="608"/>
      <c r="L43" s="18"/>
      <c r="M43" s="586"/>
    </row>
    <row r="44" spans="1:13" ht="13" x14ac:dyDescent="0.25">
      <c r="A44" s="592" t="s">
        <v>1113</v>
      </c>
      <c r="B44" s="589"/>
      <c r="C44" s="611"/>
      <c r="D44" s="607"/>
      <c r="E44" s="607"/>
      <c r="F44" s="607"/>
      <c r="G44" s="607"/>
      <c r="H44" s="607"/>
      <c r="I44" s="591"/>
      <c r="J44" s="607"/>
      <c r="K44" s="607"/>
      <c r="L44" s="591"/>
      <c r="M44" s="593"/>
    </row>
    <row r="45" spans="1:13" x14ac:dyDescent="0.25">
      <c r="A45" s="29"/>
      <c r="B45" s="608"/>
      <c r="C45" s="19"/>
      <c r="D45" s="608"/>
      <c r="E45" s="608"/>
      <c r="F45" s="608"/>
      <c r="G45" s="608"/>
      <c r="H45" s="608"/>
      <c r="I45" s="18"/>
      <c r="J45" s="19"/>
      <c r="K45" s="608"/>
      <c r="L45" s="18"/>
      <c r="M45" s="586"/>
    </row>
    <row r="46" spans="1:13" x14ac:dyDescent="0.25">
      <c r="A46" s="29" t="s">
        <v>328</v>
      </c>
      <c r="B46" s="608" t="s">
        <v>71</v>
      </c>
      <c r="C46" s="19" t="s">
        <v>328</v>
      </c>
      <c r="D46" s="609"/>
      <c r="E46" s="609"/>
      <c r="F46" s="608"/>
      <c r="G46" s="608"/>
      <c r="H46" s="608"/>
      <c r="I46" s="87" t="s">
        <v>1114</v>
      </c>
      <c r="J46" s="19" t="s">
        <v>66</v>
      </c>
      <c r="K46" s="608" t="s">
        <v>804</v>
      </c>
      <c r="L46" s="87" t="s">
        <v>1116</v>
      </c>
      <c r="M46" s="586"/>
    </row>
    <row r="47" spans="1:13" x14ac:dyDescent="0.25">
      <c r="A47" s="29" t="s">
        <v>328</v>
      </c>
      <c r="B47" s="608" t="s">
        <v>71</v>
      </c>
      <c r="C47" s="19" t="s">
        <v>328</v>
      </c>
      <c r="D47" s="609"/>
      <c r="E47" s="609"/>
      <c r="F47" s="608"/>
      <c r="G47" s="608"/>
      <c r="H47" s="608"/>
      <c r="I47" s="87" t="s">
        <v>1115</v>
      </c>
      <c r="J47" s="19" t="s">
        <v>66</v>
      </c>
      <c r="K47" s="608" t="s">
        <v>804</v>
      </c>
      <c r="L47" s="87" t="s">
        <v>1117</v>
      </c>
      <c r="M47" s="586"/>
    </row>
    <row r="48" spans="1:13" x14ac:dyDescent="0.25">
      <c r="A48" s="29"/>
      <c r="B48" s="608"/>
      <c r="C48" s="19"/>
      <c r="D48" s="608"/>
      <c r="E48" s="608"/>
      <c r="F48" s="608"/>
      <c r="G48" s="608"/>
      <c r="H48" s="608"/>
      <c r="I48" s="18"/>
      <c r="J48" s="19"/>
      <c r="K48" s="608"/>
      <c r="L48" s="18"/>
      <c r="M48" s="586"/>
    </row>
    <row r="49" spans="1:13" ht="13" x14ac:dyDescent="0.25">
      <c r="A49" s="592" t="s">
        <v>1014</v>
      </c>
      <c r="B49" s="589"/>
      <c r="C49" s="611"/>
      <c r="D49" s="607"/>
      <c r="E49" s="607"/>
      <c r="F49" s="607"/>
      <c r="G49" s="607"/>
      <c r="H49" s="607"/>
      <c r="I49" s="591"/>
      <c r="J49" s="607"/>
      <c r="K49" s="607"/>
      <c r="L49" s="591"/>
      <c r="M49" s="593"/>
    </row>
    <row r="50" spans="1:13" x14ac:dyDescent="0.25">
      <c r="A50" s="29"/>
      <c r="B50" s="608"/>
      <c r="C50" s="19"/>
      <c r="D50" s="608"/>
      <c r="E50" s="608"/>
      <c r="F50" s="608"/>
      <c r="G50" s="608"/>
      <c r="H50" s="608"/>
      <c r="I50" s="18"/>
      <c r="J50" s="19"/>
      <c r="K50" s="608"/>
      <c r="L50" s="18"/>
      <c r="M50" s="586"/>
    </row>
    <row r="51" spans="1:13" x14ac:dyDescent="0.25">
      <c r="A51" s="29"/>
      <c r="B51" s="19"/>
      <c r="C51" s="19"/>
      <c r="D51" s="608"/>
      <c r="E51" s="608"/>
      <c r="F51" s="608"/>
      <c r="G51" s="608"/>
      <c r="H51" s="608"/>
      <c r="I51" s="18"/>
      <c r="J51" s="19"/>
      <c r="K51" s="19"/>
      <c r="L51" s="18"/>
      <c r="M51" s="586"/>
    </row>
    <row r="52" spans="1:13" ht="13" thickBot="1" x14ac:dyDescent="0.3">
      <c r="A52" s="404"/>
      <c r="B52" s="594"/>
      <c r="C52" s="192"/>
      <c r="D52" s="473"/>
      <c r="E52" s="473"/>
      <c r="F52" s="473"/>
      <c r="G52" s="473"/>
      <c r="H52" s="473"/>
      <c r="I52" s="414"/>
      <c r="J52" s="192"/>
      <c r="K52" s="192"/>
      <c r="L52" s="414"/>
      <c r="M52" s="587"/>
    </row>
  </sheetData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39997558519241921"/>
  </sheetPr>
  <dimension ref="A1:AD84"/>
  <sheetViews>
    <sheetView topLeftCell="A10" zoomScale="90" zoomScaleNormal="90" zoomScaleSheetLayoutView="85" workbookViewId="0">
      <pane xSplit="12" ySplit="3" topLeftCell="M13" activePane="bottomRight" state="frozen"/>
      <selection activeCell="O663" sqref="O663"/>
      <selection pane="topRight" activeCell="O663" sqref="O663"/>
      <selection pane="bottomLeft" activeCell="O663" sqref="O663"/>
      <selection pane="bottomRight" activeCell="O663" sqref="O663"/>
    </sheetView>
  </sheetViews>
  <sheetFormatPr baseColWidth="10" defaultColWidth="11.453125" defaultRowHeight="13" outlineLevelRow="1" x14ac:dyDescent="0.3"/>
  <cols>
    <col min="1" max="1" width="7.6328125" customWidth="1"/>
    <col min="2" max="2" width="10.36328125" customWidth="1"/>
    <col min="3" max="3" width="7.6328125" customWidth="1"/>
    <col min="4" max="6" width="12.6328125" customWidth="1"/>
    <col min="7" max="7" width="7.6328125" style="689" bestFit="1" customWidth="1"/>
    <col min="8" max="8" width="5" style="689" bestFit="1" customWidth="1"/>
    <col min="9" max="9" width="8.36328125" style="689" bestFit="1" customWidth="1"/>
    <col min="10" max="10" width="6.453125" style="689" bestFit="1" customWidth="1"/>
    <col min="11" max="11" width="7.453125" style="690" bestFit="1" customWidth="1"/>
    <col min="12" max="12" width="4.90625" style="689" bestFit="1" customWidth="1"/>
    <col min="13" max="13" width="5.90625" style="689" bestFit="1" customWidth="1"/>
    <col min="14" max="14" width="11" style="689" bestFit="1" customWidth="1"/>
    <col min="15" max="15" width="18.54296875" style="691" customWidth="1"/>
    <col min="16" max="16" width="11.90625" style="692" customWidth="1"/>
    <col min="17" max="17" width="12.90625" style="692" customWidth="1"/>
    <col min="18" max="18" width="22.6328125" style="70" customWidth="1"/>
    <col min="19" max="19" width="58.08984375" style="70" bestFit="1" customWidth="1"/>
    <col min="20" max="20" width="38.54296875" style="70" bestFit="1" customWidth="1"/>
    <col min="21" max="21" width="10.54296875" style="70" bestFit="1" customWidth="1"/>
    <col min="22" max="23" width="10.6328125" style="70" customWidth="1"/>
    <col min="24" max="24" width="6.6328125" customWidth="1"/>
    <col min="25" max="25" width="8.54296875" style="689" customWidth="1"/>
    <col min="26" max="26" width="6.54296875" bestFit="1" customWidth="1"/>
    <col min="27" max="27" width="7.6328125" bestFit="1" customWidth="1"/>
    <col min="28" max="28" width="7.90625" style="693" bestFit="1" customWidth="1"/>
    <col min="29" max="29" width="24.36328125" style="60" customWidth="1"/>
    <col min="30" max="30" width="48.90625" customWidth="1"/>
  </cols>
  <sheetData>
    <row r="1" spans="1:30" x14ac:dyDescent="0.3">
      <c r="A1" s="164"/>
      <c r="B1" s="164"/>
      <c r="C1" s="164"/>
      <c r="D1" s="131"/>
      <c r="E1" s="131"/>
      <c r="F1" s="131"/>
    </row>
    <row r="2" spans="1:30" ht="15.5" x14ac:dyDescent="0.3">
      <c r="A2" s="350" t="s">
        <v>1200</v>
      </c>
      <c r="B2" s="350"/>
      <c r="C2" s="350"/>
      <c r="D2" s="350"/>
      <c r="E2" s="350"/>
      <c r="F2" s="350"/>
    </row>
    <row r="3" spans="1:30" x14ac:dyDescent="0.3">
      <c r="A3" s="164"/>
      <c r="B3" s="164"/>
      <c r="C3" s="164"/>
      <c r="D3" s="131"/>
      <c r="E3" s="131"/>
      <c r="F3" s="131"/>
    </row>
    <row r="4" spans="1:30" x14ac:dyDescent="0.3">
      <c r="A4" s="164"/>
      <c r="B4" s="164"/>
      <c r="C4" s="164"/>
      <c r="D4" s="218" t="s">
        <v>455</v>
      </c>
      <c r="E4" s="131"/>
      <c r="F4" s="131"/>
    </row>
    <row r="5" spans="1:30" x14ac:dyDescent="0.3">
      <c r="A5" s="164"/>
      <c r="B5" s="164"/>
      <c r="C5" s="164"/>
      <c r="D5" s="129" t="s">
        <v>514</v>
      </c>
      <c r="E5" s="131"/>
      <c r="F5" s="131"/>
    </row>
    <row r="6" spans="1:30" x14ac:dyDescent="0.3">
      <c r="A6" s="164"/>
      <c r="B6" s="164"/>
      <c r="C6" s="164"/>
      <c r="D6" s="130" t="s">
        <v>456</v>
      </c>
      <c r="E6" s="131"/>
      <c r="F6" s="131"/>
    </row>
    <row r="7" spans="1:30" x14ac:dyDescent="0.3">
      <c r="A7" s="164"/>
      <c r="B7" s="164"/>
      <c r="C7" s="164"/>
      <c r="D7" s="116" t="s">
        <v>541</v>
      </c>
      <c r="E7" s="131"/>
      <c r="F7" s="131"/>
    </row>
    <row r="8" spans="1:30" x14ac:dyDescent="0.3">
      <c r="A8" s="164"/>
      <c r="B8" s="164"/>
      <c r="C8" s="164"/>
      <c r="D8" s="217" t="s">
        <v>791</v>
      </c>
      <c r="E8" s="131"/>
      <c r="F8" s="131"/>
    </row>
    <row r="9" spans="1:30" ht="13.5" thickBot="1" x14ac:dyDescent="0.35">
      <c r="A9" s="164"/>
      <c r="B9" s="164"/>
      <c r="C9" s="164"/>
      <c r="D9" s="131"/>
      <c r="E9" s="131"/>
      <c r="F9" s="131"/>
    </row>
    <row r="10" spans="1:30" ht="14" x14ac:dyDescent="0.25">
      <c r="A10" s="1363" t="s">
        <v>1200</v>
      </c>
      <c r="B10" s="1364"/>
      <c r="C10" s="1364"/>
      <c r="D10" s="1364"/>
      <c r="E10" s="1364"/>
      <c r="F10" s="1365"/>
      <c r="G10" s="1307" t="s">
        <v>690</v>
      </c>
      <c r="H10" s="1308"/>
      <c r="I10" s="1308"/>
      <c r="J10" s="1308"/>
      <c r="K10" s="1308"/>
      <c r="L10" s="1308"/>
      <c r="M10" s="1308"/>
      <c r="N10" s="1309"/>
      <c r="O10" s="1307" t="s">
        <v>195</v>
      </c>
      <c r="P10" s="1308"/>
      <c r="Q10" s="1308"/>
      <c r="R10" s="1308"/>
      <c r="S10" s="1308"/>
      <c r="T10" s="1308"/>
      <c r="U10" s="1308"/>
      <c r="V10" s="1308"/>
      <c r="W10" s="1309"/>
      <c r="X10" s="1307"/>
      <c r="Y10" s="1308"/>
      <c r="Z10" s="1308"/>
      <c r="AA10" s="1308"/>
      <c r="AB10" s="1308"/>
      <c r="AC10" s="1308"/>
      <c r="AD10" s="1310"/>
    </row>
    <row r="11" spans="1:30" ht="23" x14ac:dyDescent="0.25">
      <c r="A11" s="75" t="s">
        <v>800</v>
      </c>
      <c r="B11" s="76" t="s">
        <v>801</v>
      </c>
      <c r="C11" s="76" t="s">
        <v>786</v>
      </c>
      <c r="D11" s="76" t="s">
        <v>794</v>
      </c>
      <c r="E11" s="76" t="s">
        <v>794</v>
      </c>
      <c r="F11" s="175" t="s">
        <v>789</v>
      </c>
      <c r="G11" s="53" t="s">
        <v>2</v>
      </c>
      <c r="H11" s="144" t="s">
        <v>3</v>
      </c>
      <c r="I11" s="144" t="s">
        <v>8</v>
      </c>
      <c r="J11" s="228" t="s">
        <v>4</v>
      </c>
      <c r="K11" s="229" t="s">
        <v>1</v>
      </c>
      <c r="L11" s="229" t="s">
        <v>7</v>
      </c>
      <c r="M11" s="228" t="s">
        <v>6</v>
      </c>
      <c r="N11" s="237" t="s">
        <v>5</v>
      </c>
      <c r="O11" s="53" t="s">
        <v>99</v>
      </c>
      <c r="P11" s="1303" t="s">
        <v>100</v>
      </c>
      <c r="Q11" s="1303"/>
      <c r="R11" s="98" t="s">
        <v>234</v>
      </c>
      <c r="S11" s="98" t="s">
        <v>235</v>
      </c>
      <c r="T11" s="98" t="s">
        <v>236</v>
      </c>
      <c r="U11" s="144" t="s">
        <v>239</v>
      </c>
      <c r="V11" s="144" t="s">
        <v>240</v>
      </c>
      <c r="W11" s="268" t="s">
        <v>241</v>
      </c>
      <c r="X11" s="53" t="s">
        <v>20</v>
      </c>
      <c r="Y11" s="228" t="s">
        <v>17</v>
      </c>
      <c r="Z11" s="98" t="s">
        <v>237</v>
      </c>
      <c r="AA11" s="98" t="s">
        <v>238</v>
      </c>
      <c r="AB11" s="228" t="s">
        <v>16</v>
      </c>
      <c r="AC11" s="144" t="s">
        <v>0</v>
      </c>
      <c r="AD11" s="354" t="s">
        <v>273</v>
      </c>
    </row>
    <row r="12" spans="1:30" ht="13.5" thickBot="1" x14ac:dyDescent="0.3">
      <c r="A12" s="383"/>
      <c r="B12" s="360"/>
      <c r="C12" s="219"/>
      <c r="D12" s="220" t="s">
        <v>787</v>
      </c>
      <c r="E12" s="220" t="s">
        <v>787</v>
      </c>
      <c r="F12" s="265"/>
      <c r="G12" s="259"/>
      <c r="H12" s="245"/>
      <c r="I12" s="245"/>
      <c r="J12" s="244"/>
      <c r="K12" s="260"/>
      <c r="L12" s="260"/>
      <c r="M12" s="244"/>
      <c r="N12" s="513"/>
      <c r="O12" s="259"/>
      <c r="P12" s="245"/>
      <c r="Q12" s="245"/>
      <c r="R12" s="264"/>
      <c r="S12" s="264"/>
      <c r="T12" s="264"/>
      <c r="U12" s="245"/>
      <c r="V12" s="245"/>
      <c r="W12" s="269"/>
      <c r="X12" s="259"/>
      <c r="Y12" s="244"/>
      <c r="Z12" s="264"/>
      <c r="AA12" s="264"/>
      <c r="AB12" s="244"/>
      <c r="AC12" s="245"/>
      <c r="AD12" s="454"/>
    </row>
    <row r="13" spans="1:30" ht="12.5" x14ac:dyDescent="0.25">
      <c r="A13" s="491"/>
      <c r="B13" s="492"/>
      <c r="C13" s="492"/>
      <c r="D13" s="493"/>
      <c r="E13" s="287"/>
      <c r="F13" s="497"/>
      <c r="G13" s="500"/>
      <c r="H13" s="283"/>
      <c r="I13" s="284"/>
      <c r="J13" s="283"/>
      <c r="K13" s="284"/>
      <c r="L13" s="284"/>
      <c r="M13" s="284"/>
      <c r="N13" s="504"/>
      <c r="O13" s="715"/>
      <c r="P13" s="284"/>
      <c r="Q13" s="287"/>
      <c r="R13" s="287"/>
      <c r="S13" s="287"/>
      <c r="T13" s="287"/>
      <c r="U13" s="287"/>
      <c r="V13" s="283"/>
      <c r="W13" s="288"/>
      <c r="X13" s="289"/>
      <c r="Y13" s="285"/>
      <c r="Z13" s="291"/>
      <c r="AA13" s="291"/>
      <c r="AB13" s="517"/>
      <c r="AC13" s="518"/>
      <c r="AD13" s="376"/>
    </row>
    <row r="14" spans="1:30" s="231" customFormat="1" x14ac:dyDescent="0.25">
      <c r="A14" s="494" t="s">
        <v>1122</v>
      </c>
      <c r="B14" s="490"/>
      <c r="C14" s="490"/>
      <c r="D14" s="490"/>
      <c r="E14" s="490"/>
      <c r="F14" s="477"/>
      <c r="G14" s="494"/>
      <c r="H14" s="478"/>
      <c r="I14" s="479"/>
      <c r="J14" s="480"/>
      <c r="K14" s="481"/>
      <c r="L14" s="481"/>
      <c r="M14" s="479"/>
      <c r="N14" s="505"/>
      <c r="O14" s="501"/>
      <c r="P14" s="481"/>
      <c r="Q14" s="481"/>
      <c r="R14" s="479"/>
      <c r="S14" s="479"/>
      <c r="T14" s="506"/>
      <c r="U14" s="506"/>
      <c r="V14" s="506"/>
      <c r="W14" s="720"/>
      <c r="X14" s="519"/>
      <c r="Y14" s="483"/>
      <c r="Z14" s="484"/>
      <c r="AA14" s="482"/>
      <c r="AB14" s="479"/>
      <c r="AC14" s="485"/>
      <c r="AD14" s="354"/>
    </row>
    <row r="15" spans="1:30" s="84" customFormat="1" ht="12.75" customHeight="1" outlineLevel="1" x14ac:dyDescent="0.25">
      <c r="A15" s="78" t="s">
        <v>328</v>
      </c>
      <c r="B15" s="138" t="s">
        <v>817</v>
      </c>
      <c r="C15" s="138" t="s">
        <v>328</v>
      </c>
      <c r="D15" s="83"/>
      <c r="E15" s="83"/>
      <c r="F15" s="695"/>
      <c r="G15" s="31">
        <v>710</v>
      </c>
      <c r="H15" s="13">
        <v>68</v>
      </c>
      <c r="I15" s="7" t="s">
        <v>1123</v>
      </c>
      <c r="J15" s="7" t="s">
        <v>98</v>
      </c>
      <c r="K15" s="14" t="s">
        <v>1124</v>
      </c>
      <c r="L15" s="7" t="s">
        <v>25</v>
      </c>
      <c r="M15" s="7" t="s">
        <v>19</v>
      </c>
      <c r="N15" s="710" t="s">
        <v>327</v>
      </c>
      <c r="O15" s="35" t="s">
        <v>101</v>
      </c>
      <c r="P15" s="8" t="s">
        <v>102</v>
      </c>
      <c r="Q15" s="8" t="s">
        <v>103</v>
      </c>
      <c r="R15" s="17" t="s">
        <v>248</v>
      </c>
      <c r="S15" s="18" t="s">
        <v>1125</v>
      </c>
      <c r="T15" s="694" t="s">
        <v>233</v>
      </c>
      <c r="U15" s="694"/>
      <c r="V15" s="5" t="s">
        <v>14</v>
      </c>
      <c r="W15" s="56" t="s">
        <v>244</v>
      </c>
      <c r="X15" s="298" t="s">
        <v>21</v>
      </c>
      <c r="Y15" s="3" t="s">
        <v>32</v>
      </c>
      <c r="Z15" s="729" t="s">
        <v>1126</v>
      </c>
      <c r="AA15" s="729" t="s">
        <v>1127</v>
      </c>
      <c r="AB15" s="14" t="s">
        <v>34</v>
      </c>
      <c r="AC15" s="139" t="str">
        <f>IF(G15="","",G15&amp;"_"&amp;H15&amp;"_"&amp;I15&amp;"_"&amp;J15&amp;"_"&amp;K15&amp;"_"&amp;L15&amp;"_"&amp;M15)</f>
        <v>710_68_1560_5_300_01_A</v>
      </c>
      <c r="AD15" s="45" t="str">
        <f>IF(G15="","",G15&amp;"_"&amp;H15&amp;"_"&amp;I15&amp;"_"&amp;J15&amp;"_"&amp;K15&amp;"_"&amp;L15&amp;"  "&amp;T15)</f>
        <v>710_68_1560_5_300_01  Konfigurator</v>
      </c>
    </row>
    <row r="16" spans="1:30" s="84" customFormat="1" ht="12.75" customHeight="1" outlineLevel="1" x14ac:dyDescent="0.25">
      <c r="A16" s="78" t="s">
        <v>328</v>
      </c>
      <c r="B16" s="138" t="s">
        <v>817</v>
      </c>
      <c r="C16" s="138" t="s">
        <v>328</v>
      </c>
      <c r="D16" s="83"/>
      <c r="E16" s="83"/>
      <c r="F16" s="695"/>
      <c r="G16" s="31">
        <v>710</v>
      </c>
      <c r="H16" s="13">
        <v>68</v>
      </c>
      <c r="I16" s="7" t="s">
        <v>1123</v>
      </c>
      <c r="J16" s="7" t="s">
        <v>98</v>
      </c>
      <c r="K16" s="14" t="s">
        <v>93</v>
      </c>
      <c r="L16" s="7" t="s">
        <v>25</v>
      </c>
      <c r="M16" s="7" t="s">
        <v>19</v>
      </c>
      <c r="N16" s="710" t="s">
        <v>327</v>
      </c>
      <c r="O16" s="35" t="s">
        <v>101</v>
      </c>
      <c r="P16" s="8" t="s">
        <v>102</v>
      </c>
      <c r="Q16" s="8" t="s">
        <v>103</v>
      </c>
      <c r="R16" s="17" t="s">
        <v>248</v>
      </c>
      <c r="S16" s="18" t="s">
        <v>1128</v>
      </c>
      <c r="T16" s="694" t="s">
        <v>1129</v>
      </c>
      <c r="U16" s="694"/>
      <c r="V16" s="5" t="s">
        <v>14</v>
      </c>
      <c r="W16" s="56" t="s">
        <v>244</v>
      </c>
      <c r="X16" s="298" t="s">
        <v>21</v>
      </c>
      <c r="Y16" s="3" t="s">
        <v>262</v>
      </c>
      <c r="Z16" s="729" t="s">
        <v>1126</v>
      </c>
      <c r="AA16" s="729" t="s">
        <v>1127</v>
      </c>
      <c r="AB16" s="14" t="s">
        <v>67</v>
      </c>
      <c r="AC16" s="139" t="str">
        <f t="shared" ref="AC16:AC18" si="0">IF(G16="","",G16&amp;"_"&amp;H16&amp;"_"&amp;I16&amp;"_"&amp;J16&amp;"_"&amp;K16&amp;"_"&amp;L16&amp;"_"&amp;M16)</f>
        <v>710_68_1560_5_310_01_A</v>
      </c>
      <c r="AD16" s="45" t="str">
        <f t="shared" ref="AD16:AD18" si="1">IF(G16="","",G16&amp;"_"&amp;H16&amp;"_"&amp;I16&amp;"_"&amp;J16&amp;"_"&amp;K16&amp;"_"&amp;L16&amp;"  "&amp;T16)</f>
        <v>710_68_1560_5_310_01  Muster-Schrankansicht</v>
      </c>
    </row>
    <row r="17" spans="1:30" s="84" customFormat="1" ht="12.75" customHeight="1" outlineLevel="1" x14ac:dyDescent="0.25">
      <c r="A17" s="78" t="s">
        <v>328</v>
      </c>
      <c r="B17" s="138" t="s">
        <v>817</v>
      </c>
      <c r="C17" s="138" t="s">
        <v>328</v>
      </c>
      <c r="D17" s="83"/>
      <c r="E17" s="83"/>
      <c r="F17" s="695"/>
      <c r="G17" s="31">
        <v>710</v>
      </c>
      <c r="H17" s="13">
        <v>68</v>
      </c>
      <c r="I17" s="7" t="s">
        <v>1123</v>
      </c>
      <c r="J17" s="7" t="s">
        <v>98</v>
      </c>
      <c r="K17" s="14" t="s">
        <v>96</v>
      </c>
      <c r="L17" s="7" t="s">
        <v>25</v>
      </c>
      <c r="M17" s="7" t="s">
        <v>19</v>
      </c>
      <c r="N17" s="710" t="s">
        <v>327</v>
      </c>
      <c r="O17" s="35" t="s">
        <v>101</v>
      </c>
      <c r="P17" s="8" t="s">
        <v>102</v>
      </c>
      <c r="Q17" s="8" t="s">
        <v>103</v>
      </c>
      <c r="R17" s="17" t="s">
        <v>248</v>
      </c>
      <c r="S17" s="18" t="s">
        <v>1130</v>
      </c>
      <c r="T17" s="694" t="s">
        <v>1129</v>
      </c>
      <c r="U17" s="694"/>
      <c r="V17" s="5" t="s">
        <v>14</v>
      </c>
      <c r="W17" s="56" t="s">
        <v>244</v>
      </c>
      <c r="X17" s="298" t="s">
        <v>21</v>
      </c>
      <c r="Y17" s="3" t="s">
        <v>262</v>
      </c>
      <c r="Z17" s="729" t="s">
        <v>1126</v>
      </c>
      <c r="AA17" s="729" t="s">
        <v>1127</v>
      </c>
      <c r="AB17" s="14" t="s">
        <v>67</v>
      </c>
      <c r="AC17" s="139" t="str">
        <f t="shared" si="0"/>
        <v>710_68_1560_5_311_01_A</v>
      </c>
      <c r="AD17" s="45" t="str">
        <f t="shared" si="1"/>
        <v>710_68_1560_5_311_01  Muster-Schrankansicht</v>
      </c>
    </row>
    <row r="18" spans="1:30" s="84" customFormat="1" ht="12.75" customHeight="1" outlineLevel="1" x14ac:dyDescent="0.25">
      <c r="A18" s="78" t="s">
        <v>328</v>
      </c>
      <c r="B18" s="138" t="s">
        <v>817</v>
      </c>
      <c r="C18" s="138" t="s">
        <v>328</v>
      </c>
      <c r="D18" s="83"/>
      <c r="E18" s="83"/>
      <c r="F18" s="695"/>
      <c r="G18" s="31">
        <v>710</v>
      </c>
      <c r="H18" s="13">
        <v>68</v>
      </c>
      <c r="I18" s="7" t="s">
        <v>1123</v>
      </c>
      <c r="J18" s="7" t="s">
        <v>98</v>
      </c>
      <c r="K18" s="14" t="s">
        <v>179</v>
      </c>
      <c r="L18" s="7" t="s">
        <v>25</v>
      </c>
      <c r="M18" s="7" t="s">
        <v>19</v>
      </c>
      <c r="N18" s="710" t="s">
        <v>327</v>
      </c>
      <c r="O18" s="35" t="s">
        <v>101</v>
      </c>
      <c r="P18" s="8" t="s">
        <v>102</v>
      </c>
      <c r="Q18" s="8" t="s">
        <v>103</v>
      </c>
      <c r="R18" s="17" t="s">
        <v>248</v>
      </c>
      <c r="S18" s="18" t="s">
        <v>1131</v>
      </c>
      <c r="T18" s="694" t="s">
        <v>1129</v>
      </c>
      <c r="U18" s="694"/>
      <c r="V18" s="5" t="s">
        <v>14</v>
      </c>
      <c r="W18" s="56" t="s">
        <v>244</v>
      </c>
      <c r="X18" s="298" t="s">
        <v>21</v>
      </c>
      <c r="Y18" s="3" t="s">
        <v>262</v>
      </c>
      <c r="Z18" s="729" t="s">
        <v>1126</v>
      </c>
      <c r="AA18" s="729" t="s">
        <v>1127</v>
      </c>
      <c r="AB18" s="14" t="s">
        <v>67</v>
      </c>
      <c r="AC18" s="139" t="str">
        <f t="shared" si="0"/>
        <v>710_68_1560_5_312_01_A</v>
      </c>
      <c r="AD18" s="45" t="str">
        <f t="shared" si="1"/>
        <v>710_68_1560_5_312_01  Muster-Schrankansicht</v>
      </c>
    </row>
    <row r="19" spans="1:30" s="84" customFormat="1" ht="12.75" customHeight="1" outlineLevel="1" x14ac:dyDescent="0.25">
      <c r="A19" s="78" t="s">
        <v>328</v>
      </c>
      <c r="B19" s="138" t="s">
        <v>817</v>
      </c>
      <c r="C19" s="138" t="s">
        <v>328</v>
      </c>
      <c r="D19" s="83"/>
      <c r="E19" s="83"/>
      <c r="F19" s="695"/>
      <c r="G19" s="31">
        <v>710</v>
      </c>
      <c r="H19" s="13">
        <v>68</v>
      </c>
      <c r="I19" s="7" t="s">
        <v>1123</v>
      </c>
      <c r="J19" s="7" t="s">
        <v>98</v>
      </c>
      <c r="K19" s="14" t="s">
        <v>180</v>
      </c>
      <c r="L19" s="7" t="s">
        <v>25</v>
      </c>
      <c r="M19" s="7" t="s">
        <v>19</v>
      </c>
      <c r="N19" s="710" t="s">
        <v>327</v>
      </c>
      <c r="O19" s="35" t="s">
        <v>101</v>
      </c>
      <c r="P19" s="8" t="s">
        <v>102</v>
      </c>
      <c r="Q19" s="8" t="s">
        <v>103</v>
      </c>
      <c r="R19" s="17" t="s">
        <v>248</v>
      </c>
      <c r="S19" s="18" t="s">
        <v>1132</v>
      </c>
      <c r="T19" s="694" t="s">
        <v>1129</v>
      </c>
      <c r="U19" s="694"/>
      <c r="V19" s="5" t="s">
        <v>14</v>
      </c>
      <c r="W19" s="56" t="s">
        <v>244</v>
      </c>
      <c r="X19" s="298" t="s">
        <v>21</v>
      </c>
      <c r="Y19" s="3" t="s">
        <v>262</v>
      </c>
      <c r="Z19" s="729" t="s">
        <v>1126</v>
      </c>
      <c r="AA19" s="729" t="s">
        <v>1127</v>
      </c>
      <c r="AB19" s="14" t="s">
        <v>67</v>
      </c>
      <c r="AC19" s="139" t="str">
        <f t="shared" ref="AC19:AC83" si="2">IF(G19="","",G19&amp;"_"&amp;H19&amp;"_"&amp;I19&amp;"_"&amp;J19&amp;"_"&amp;K19&amp;"_"&amp;L19&amp;"_"&amp;M19)</f>
        <v>710_68_1560_5_313_01_A</v>
      </c>
      <c r="AD19" s="45" t="str">
        <f t="shared" ref="AD19:AD83" si="3">IF(G19="","",G19&amp;"_"&amp;H19&amp;"_"&amp;I19&amp;"_"&amp;J19&amp;"_"&amp;K19&amp;"_"&amp;L19&amp;"  "&amp;T19)</f>
        <v>710_68_1560_5_313_01  Muster-Schrankansicht</v>
      </c>
    </row>
    <row r="20" spans="1:30" s="84" customFormat="1" ht="12.75" customHeight="1" outlineLevel="1" x14ac:dyDescent="0.25">
      <c r="A20" s="78" t="s">
        <v>328</v>
      </c>
      <c r="B20" s="138" t="s">
        <v>817</v>
      </c>
      <c r="C20" s="138" t="s">
        <v>328</v>
      </c>
      <c r="D20" s="83"/>
      <c r="E20" s="83"/>
      <c r="F20" s="695"/>
      <c r="G20" s="31">
        <v>710</v>
      </c>
      <c r="H20" s="13">
        <v>68</v>
      </c>
      <c r="I20" s="7" t="s">
        <v>1123</v>
      </c>
      <c r="J20" s="7" t="s">
        <v>98</v>
      </c>
      <c r="K20" s="14" t="s">
        <v>181</v>
      </c>
      <c r="L20" s="7" t="s">
        <v>25</v>
      </c>
      <c r="M20" s="7" t="s">
        <v>19</v>
      </c>
      <c r="N20" s="710" t="s">
        <v>327</v>
      </c>
      <c r="O20" s="35" t="s">
        <v>101</v>
      </c>
      <c r="P20" s="8" t="s">
        <v>102</v>
      </c>
      <c r="Q20" s="8" t="s">
        <v>103</v>
      </c>
      <c r="R20" s="17" t="s">
        <v>248</v>
      </c>
      <c r="S20" s="18" t="s">
        <v>1133</v>
      </c>
      <c r="T20" s="694" t="s">
        <v>1129</v>
      </c>
      <c r="U20" s="694"/>
      <c r="V20" s="5" t="s">
        <v>14</v>
      </c>
      <c r="W20" s="56" t="s">
        <v>244</v>
      </c>
      <c r="X20" s="298" t="s">
        <v>21</v>
      </c>
      <c r="Y20" s="3" t="s">
        <v>262</v>
      </c>
      <c r="Z20" s="729" t="s">
        <v>1126</v>
      </c>
      <c r="AA20" s="729" t="s">
        <v>1127</v>
      </c>
      <c r="AB20" s="14" t="s">
        <v>67</v>
      </c>
      <c r="AC20" s="139" t="str">
        <f t="shared" si="2"/>
        <v>710_68_1560_5_314_01_A</v>
      </c>
      <c r="AD20" s="45" t="str">
        <f t="shared" si="3"/>
        <v>710_68_1560_5_314_01  Muster-Schrankansicht</v>
      </c>
    </row>
    <row r="21" spans="1:30" s="84" customFormat="1" ht="12.75" customHeight="1" outlineLevel="1" x14ac:dyDescent="0.25">
      <c r="A21" s="78" t="s">
        <v>328</v>
      </c>
      <c r="B21" s="138" t="s">
        <v>817</v>
      </c>
      <c r="C21" s="138" t="s">
        <v>328</v>
      </c>
      <c r="D21" s="83"/>
      <c r="E21" s="83"/>
      <c r="F21" s="695"/>
      <c r="G21" s="31">
        <v>710</v>
      </c>
      <c r="H21" s="13">
        <v>68</v>
      </c>
      <c r="I21" s="7" t="s">
        <v>1123</v>
      </c>
      <c r="J21" s="7" t="s">
        <v>98</v>
      </c>
      <c r="K21" s="14" t="s">
        <v>182</v>
      </c>
      <c r="L21" s="7" t="s">
        <v>25</v>
      </c>
      <c r="M21" s="7" t="s">
        <v>19</v>
      </c>
      <c r="N21" s="710" t="s">
        <v>327</v>
      </c>
      <c r="O21" s="35" t="s">
        <v>101</v>
      </c>
      <c r="P21" s="8" t="s">
        <v>102</v>
      </c>
      <c r="Q21" s="8" t="s">
        <v>103</v>
      </c>
      <c r="R21" s="17" t="s">
        <v>248</v>
      </c>
      <c r="S21" s="18" t="s">
        <v>1134</v>
      </c>
      <c r="T21" s="694" t="s">
        <v>1129</v>
      </c>
      <c r="U21" s="694"/>
      <c r="V21" s="5" t="s">
        <v>14</v>
      </c>
      <c r="W21" s="56" t="s">
        <v>244</v>
      </c>
      <c r="X21" s="298" t="s">
        <v>21</v>
      </c>
      <c r="Y21" s="3" t="s">
        <v>262</v>
      </c>
      <c r="Z21" s="729" t="s">
        <v>1126</v>
      </c>
      <c r="AA21" s="729" t="s">
        <v>1127</v>
      </c>
      <c r="AB21" s="14" t="s">
        <v>67</v>
      </c>
      <c r="AC21" s="139" t="str">
        <f t="shared" si="2"/>
        <v>710_68_1560_5_315_01_A</v>
      </c>
      <c r="AD21" s="45" t="str">
        <f t="shared" si="3"/>
        <v>710_68_1560_5_315_01  Muster-Schrankansicht</v>
      </c>
    </row>
    <row r="22" spans="1:30" s="84" customFormat="1" ht="12.75" customHeight="1" outlineLevel="1" x14ac:dyDescent="0.25">
      <c r="A22" s="78" t="s">
        <v>328</v>
      </c>
      <c r="B22" s="138" t="s">
        <v>817</v>
      </c>
      <c r="C22" s="138" t="s">
        <v>328</v>
      </c>
      <c r="D22" s="83"/>
      <c r="E22" s="83"/>
      <c r="F22" s="695"/>
      <c r="G22" s="31">
        <v>710</v>
      </c>
      <c r="H22" s="13">
        <v>68</v>
      </c>
      <c r="I22" s="7" t="s">
        <v>1123</v>
      </c>
      <c r="J22" s="7" t="s">
        <v>98</v>
      </c>
      <c r="K22" s="14" t="s">
        <v>1135</v>
      </c>
      <c r="L22" s="7" t="s">
        <v>25</v>
      </c>
      <c r="M22" s="7" t="s">
        <v>19</v>
      </c>
      <c r="N22" s="710" t="s">
        <v>327</v>
      </c>
      <c r="O22" s="35" t="s">
        <v>101</v>
      </c>
      <c r="P22" s="8" t="s">
        <v>102</v>
      </c>
      <c r="Q22" s="8" t="s">
        <v>103</v>
      </c>
      <c r="R22" s="17" t="s">
        <v>248</v>
      </c>
      <c r="S22" s="18" t="s">
        <v>1136</v>
      </c>
      <c r="T22" s="694" t="s">
        <v>1129</v>
      </c>
      <c r="U22" s="694"/>
      <c r="V22" s="5" t="s">
        <v>14</v>
      </c>
      <c r="W22" s="56" t="s">
        <v>244</v>
      </c>
      <c r="X22" s="298" t="s">
        <v>21</v>
      </c>
      <c r="Y22" s="3" t="s">
        <v>262</v>
      </c>
      <c r="Z22" s="729" t="s">
        <v>1126</v>
      </c>
      <c r="AA22" s="729" t="s">
        <v>1127</v>
      </c>
      <c r="AB22" s="14" t="s">
        <v>67</v>
      </c>
      <c r="AC22" s="139" t="str">
        <f t="shared" si="2"/>
        <v>710_68_1560_5_320_01_A</v>
      </c>
      <c r="AD22" s="45" t="str">
        <f t="shared" si="3"/>
        <v>710_68_1560_5_320_01  Muster-Schrankansicht</v>
      </c>
    </row>
    <row r="23" spans="1:30" s="84" customFormat="1" ht="12.75" customHeight="1" outlineLevel="1" x14ac:dyDescent="0.25">
      <c r="A23" s="78" t="s">
        <v>328</v>
      </c>
      <c r="B23" s="138" t="s">
        <v>817</v>
      </c>
      <c r="C23" s="138" t="s">
        <v>328</v>
      </c>
      <c r="D23" s="83"/>
      <c r="E23" s="83"/>
      <c r="F23" s="695"/>
      <c r="G23" s="31">
        <v>710</v>
      </c>
      <c r="H23" s="13">
        <v>68</v>
      </c>
      <c r="I23" s="7" t="s">
        <v>1123</v>
      </c>
      <c r="J23" s="7" t="s">
        <v>98</v>
      </c>
      <c r="K23" s="14" t="s">
        <v>1137</v>
      </c>
      <c r="L23" s="7" t="s">
        <v>25</v>
      </c>
      <c r="M23" s="7" t="s">
        <v>19</v>
      </c>
      <c r="N23" s="710" t="s">
        <v>327</v>
      </c>
      <c r="O23" s="35" t="s">
        <v>101</v>
      </c>
      <c r="P23" s="8" t="s">
        <v>102</v>
      </c>
      <c r="Q23" s="8" t="s">
        <v>103</v>
      </c>
      <c r="R23" s="17" t="s">
        <v>248</v>
      </c>
      <c r="S23" s="18" t="s">
        <v>1138</v>
      </c>
      <c r="T23" s="694" t="s">
        <v>1129</v>
      </c>
      <c r="U23" s="694"/>
      <c r="V23" s="5" t="s">
        <v>14</v>
      </c>
      <c r="W23" s="56" t="s">
        <v>244</v>
      </c>
      <c r="X23" s="298" t="s">
        <v>21</v>
      </c>
      <c r="Y23" s="3" t="s">
        <v>262</v>
      </c>
      <c r="Z23" s="729" t="s">
        <v>1126</v>
      </c>
      <c r="AA23" s="729" t="s">
        <v>1127</v>
      </c>
      <c r="AB23" s="14" t="s">
        <v>67</v>
      </c>
      <c r="AC23" s="139" t="str">
        <f t="shared" si="2"/>
        <v>710_68_1560_5_321_01_A</v>
      </c>
      <c r="AD23" s="45" t="str">
        <f t="shared" si="3"/>
        <v>710_68_1560_5_321_01  Muster-Schrankansicht</v>
      </c>
    </row>
    <row r="24" spans="1:30" x14ac:dyDescent="0.3">
      <c r="A24" s="700"/>
      <c r="B24" s="74"/>
      <c r="C24" s="74"/>
      <c r="D24" s="74"/>
      <c r="E24" s="74"/>
      <c r="F24" s="704"/>
      <c r="G24" s="699"/>
      <c r="H24" s="696"/>
      <c r="I24" s="696"/>
      <c r="J24" s="696"/>
      <c r="K24" s="697"/>
      <c r="L24" s="696"/>
      <c r="M24" s="698"/>
      <c r="N24" s="711"/>
      <c r="O24" s="716"/>
      <c r="P24" s="713"/>
      <c r="Q24" s="713"/>
      <c r="R24" s="714"/>
      <c r="S24" s="714"/>
      <c r="T24" s="714"/>
      <c r="U24" s="714"/>
      <c r="V24" s="714"/>
      <c r="W24" s="86"/>
      <c r="X24" s="700"/>
      <c r="Y24" s="696"/>
      <c r="Z24" s="74"/>
      <c r="AA24" s="74"/>
      <c r="AB24" s="722"/>
      <c r="AC24" s="139" t="str">
        <f t="shared" si="2"/>
        <v/>
      </c>
      <c r="AD24" s="45" t="str">
        <f t="shared" si="3"/>
        <v/>
      </c>
    </row>
    <row r="25" spans="1:30" s="231" customFormat="1" x14ac:dyDescent="0.25">
      <c r="A25" s="494" t="s">
        <v>1139</v>
      </c>
      <c r="B25" s="490"/>
      <c r="C25" s="490"/>
      <c r="D25" s="490"/>
      <c r="E25" s="490"/>
      <c r="F25" s="477"/>
      <c r="G25" s="494"/>
      <c r="H25" s="490"/>
      <c r="I25" s="490"/>
      <c r="J25" s="490"/>
      <c r="K25" s="478"/>
      <c r="L25" s="479"/>
      <c r="M25" s="482"/>
      <c r="N25" s="515"/>
      <c r="O25" s="501"/>
      <c r="P25" s="481"/>
      <c r="Q25" s="481"/>
      <c r="R25" s="479"/>
      <c r="S25" s="479"/>
      <c r="T25" s="506"/>
      <c r="U25" s="506"/>
      <c r="V25" s="506"/>
      <c r="W25" s="720"/>
      <c r="X25" s="508"/>
      <c r="Y25" s="506"/>
      <c r="Z25" s="484"/>
      <c r="AA25" s="482"/>
      <c r="AB25" s="483"/>
      <c r="AC25" s="482"/>
      <c r="AD25" s="723"/>
    </row>
    <row r="26" spans="1:30" s="84" customFormat="1" ht="12.75" customHeight="1" outlineLevel="1" x14ac:dyDescent="0.25">
      <c r="A26" s="78" t="s">
        <v>328</v>
      </c>
      <c r="B26" s="138" t="s">
        <v>71</v>
      </c>
      <c r="C26" s="138" t="s">
        <v>328</v>
      </c>
      <c r="D26" s="83"/>
      <c r="E26" s="83"/>
      <c r="F26" s="695"/>
      <c r="G26" s="31">
        <v>710</v>
      </c>
      <c r="H26" s="13">
        <v>68</v>
      </c>
      <c r="I26" s="7" t="s">
        <v>9</v>
      </c>
      <c r="J26" s="7" t="s">
        <v>98</v>
      </c>
      <c r="K26" s="14" t="s">
        <v>1140</v>
      </c>
      <c r="L26" s="7" t="s">
        <v>25</v>
      </c>
      <c r="M26" s="7" t="s">
        <v>19</v>
      </c>
      <c r="N26" s="710" t="s">
        <v>327</v>
      </c>
      <c r="O26" s="35" t="s">
        <v>101</v>
      </c>
      <c r="P26" s="8" t="s">
        <v>102</v>
      </c>
      <c r="Q26" s="8" t="s">
        <v>103</v>
      </c>
      <c r="R26" s="17" t="s">
        <v>248</v>
      </c>
      <c r="S26" s="18" t="s">
        <v>1141</v>
      </c>
      <c r="T26" s="694" t="s">
        <v>206</v>
      </c>
      <c r="U26" s="694"/>
      <c r="V26" s="5" t="s">
        <v>14</v>
      </c>
      <c r="W26" s="56" t="s">
        <v>244</v>
      </c>
      <c r="X26" s="298" t="s">
        <v>21</v>
      </c>
      <c r="Y26" s="3" t="s">
        <v>262</v>
      </c>
      <c r="Z26" s="729" t="s">
        <v>37</v>
      </c>
      <c r="AA26" s="729" t="s">
        <v>1264</v>
      </c>
      <c r="AB26" s="14" t="s">
        <v>67</v>
      </c>
      <c r="AC26" s="139" t="str">
        <f t="shared" si="2"/>
        <v>710_68_1370_5_301_01_A</v>
      </c>
      <c r="AD26" s="45" t="str">
        <f t="shared" si="3"/>
        <v>710_68_1370_5_301_01  Schrankansicht</v>
      </c>
    </row>
    <row r="27" spans="1:30" s="84" customFormat="1" ht="12.75" customHeight="1" outlineLevel="1" x14ac:dyDescent="0.25">
      <c r="A27" s="78" t="s">
        <v>328</v>
      </c>
      <c r="B27" s="138" t="s">
        <v>71</v>
      </c>
      <c r="C27" s="138" t="s">
        <v>328</v>
      </c>
      <c r="D27" s="83"/>
      <c r="E27" s="83"/>
      <c r="F27" s="695"/>
      <c r="G27" s="31">
        <v>710</v>
      </c>
      <c r="H27" s="13">
        <v>68</v>
      </c>
      <c r="I27" s="7" t="s">
        <v>9</v>
      </c>
      <c r="J27" s="7" t="s">
        <v>98</v>
      </c>
      <c r="K27" s="14" t="s">
        <v>1142</v>
      </c>
      <c r="L27" s="7" t="s">
        <v>25</v>
      </c>
      <c r="M27" s="7" t="s">
        <v>19</v>
      </c>
      <c r="N27" s="710" t="s">
        <v>327</v>
      </c>
      <c r="O27" s="35" t="s">
        <v>101</v>
      </c>
      <c r="P27" s="8" t="s">
        <v>102</v>
      </c>
      <c r="Q27" s="8" t="s">
        <v>103</v>
      </c>
      <c r="R27" s="17" t="s">
        <v>248</v>
      </c>
      <c r="S27" s="18" t="s">
        <v>1143</v>
      </c>
      <c r="T27" s="694" t="s">
        <v>206</v>
      </c>
      <c r="U27" s="694"/>
      <c r="V27" s="5" t="s">
        <v>14</v>
      </c>
      <c r="W27" s="56" t="s">
        <v>244</v>
      </c>
      <c r="X27" s="298" t="s">
        <v>21</v>
      </c>
      <c r="Y27" s="3" t="s">
        <v>262</v>
      </c>
      <c r="Z27" s="729" t="s">
        <v>37</v>
      </c>
      <c r="AA27" s="729" t="s">
        <v>1264</v>
      </c>
      <c r="AB27" s="14" t="s">
        <v>67</v>
      </c>
      <c r="AC27" s="139" t="str">
        <f t="shared" si="2"/>
        <v>710_68_1370_5_302_01_A</v>
      </c>
      <c r="AD27" s="45" t="str">
        <f t="shared" si="3"/>
        <v>710_68_1370_5_302_01  Schrankansicht</v>
      </c>
    </row>
    <row r="28" spans="1:30" x14ac:dyDescent="0.3">
      <c r="A28" s="700"/>
      <c r="B28" s="74"/>
      <c r="C28" s="74"/>
      <c r="D28" s="74"/>
      <c r="E28" s="74"/>
      <c r="F28" s="704"/>
      <c r="G28" s="699"/>
      <c r="H28" s="696"/>
      <c r="I28" s="696"/>
      <c r="J28" s="696"/>
      <c r="K28" s="697"/>
      <c r="L28" s="696"/>
      <c r="M28" s="698"/>
      <c r="N28" s="711"/>
      <c r="O28" s="716"/>
      <c r="P28" s="713"/>
      <c r="Q28" s="713"/>
      <c r="R28" s="714"/>
      <c r="S28" s="714"/>
      <c r="T28" s="714"/>
      <c r="U28" s="714"/>
      <c r="V28" s="714"/>
      <c r="W28" s="86"/>
      <c r="X28" s="700"/>
      <c r="Y28" s="696"/>
      <c r="Z28" s="74"/>
      <c r="AA28" s="74"/>
      <c r="AB28" s="722"/>
      <c r="AC28" s="139" t="str">
        <f t="shared" si="2"/>
        <v/>
      </c>
      <c r="AD28" s="45" t="str">
        <f t="shared" si="3"/>
        <v/>
      </c>
    </row>
    <row r="29" spans="1:30" s="231" customFormat="1" x14ac:dyDescent="0.25">
      <c r="A29" s="494" t="s">
        <v>1144</v>
      </c>
      <c r="B29" s="490"/>
      <c r="C29" s="490"/>
      <c r="D29" s="490"/>
      <c r="E29" s="490"/>
      <c r="F29" s="477"/>
      <c r="G29" s="494"/>
      <c r="H29" s="490"/>
      <c r="I29" s="490"/>
      <c r="J29" s="490"/>
      <c r="K29" s="478"/>
      <c r="L29" s="479"/>
      <c r="M29" s="482"/>
      <c r="N29" s="515"/>
      <c r="O29" s="501"/>
      <c r="P29" s="481"/>
      <c r="Q29" s="481"/>
      <c r="R29" s="479"/>
      <c r="S29" s="479"/>
      <c r="T29" s="506"/>
      <c r="U29" s="506"/>
      <c r="V29" s="506"/>
      <c r="W29" s="720"/>
      <c r="X29" s="508"/>
      <c r="Y29" s="506"/>
      <c r="Z29" s="484"/>
      <c r="AA29" s="482"/>
      <c r="AB29" s="483"/>
      <c r="AC29" s="482"/>
      <c r="AD29" s="723"/>
    </row>
    <row r="30" spans="1:30" s="84" customFormat="1" ht="12.75" customHeight="1" outlineLevel="1" x14ac:dyDescent="0.25">
      <c r="A30" s="78" t="s">
        <v>328</v>
      </c>
      <c r="B30" s="138" t="s">
        <v>1201</v>
      </c>
      <c r="C30" s="138" t="s">
        <v>328</v>
      </c>
      <c r="D30" s="83"/>
      <c r="E30" s="83"/>
      <c r="F30" s="695"/>
      <c r="G30" s="31">
        <v>710</v>
      </c>
      <c r="H30" s="13">
        <v>68</v>
      </c>
      <c r="I30" s="7" t="s">
        <v>9</v>
      </c>
      <c r="J30" s="7" t="s">
        <v>98</v>
      </c>
      <c r="K30" s="14" t="s">
        <v>93</v>
      </c>
      <c r="L30" s="7" t="s">
        <v>25</v>
      </c>
      <c r="M30" s="7" t="s">
        <v>19</v>
      </c>
      <c r="N30" s="710" t="s">
        <v>327</v>
      </c>
      <c r="O30" s="35" t="s">
        <v>101</v>
      </c>
      <c r="P30" s="8" t="s">
        <v>102</v>
      </c>
      <c r="Q30" s="8" t="s">
        <v>103</v>
      </c>
      <c r="R30" s="17" t="s">
        <v>248</v>
      </c>
      <c r="S30" s="18" t="s">
        <v>1145</v>
      </c>
      <c r="T30" s="694" t="s">
        <v>1146</v>
      </c>
      <c r="U30" s="694"/>
      <c r="V30" s="5" t="s">
        <v>14</v>
      </c>
      <c r="W30" s="56" t="s">
        <v>244</v>
      </c>
      <c r="X30" s="298" t="s">
        <v>21</v>
      </c>
      <c r="Y30" s="3" t="s">
        <v>32</v>
      </c>
      <c r="Z30" s="729" t="s">
        <v>37</v>
      </c>
      <c r="AA30" s="729" t="s">
        <v>1264</v>
      </c>
      <c r="AB30" s="14" t="s">
        <v>67</v>
      </c>
      <c r="AC30" s="139" t="str">
        <f t="shared" si="2"/>
        <v>710_68_1370_5_310_01_A</v>
      </c>
      <c r="AD30" s="45" t="str">
        <f t="shared" si="3"/>
        <v>710_68_1370_5_310_01  Systemaufbau RUH_141 und RUH_142</v>
      </c>
    </row>
    <row r="31" spans="1:30" s="84" customFormat="1" ht="12.75" customHeight="1" outlineLevel="1" x14ac:dyDescent="0.25">
      <c r="A31" s="78" t="s">
        <v>328</v>
      </c>
      <c r="B31" s="138" t="s">
        <v>1201</v>
      </c>
      <c r="C31" s="138" t="s">
        <v>328</v>
      </c>
      <c r="D31" s="83"/>
      <c r="E31" s="83"/>
      <c r="F31" s="695"/>
      <c r="G31" s="31">
        <v>710</v>
      </c>
      <c r="H31" s="13">
        <v>68</v>
      </c>
      <c r="I31" s="7" t="s">
        <v>9</v>
      </c>
      <c r="J31" s="7" t="s">
        <v>98</v>
      </c>
      <c r="K31" s="14" t="s">
        <v>96</v>
      </c>
      <c r="L31" s="7" t="s">
        <v>25</v>
      </c>
      <c r="M31" s="7" t="s">
        <v>19</v>
      </c>
      <c r="N31" s="710" t="s">
        <v>327</v>
      </c>
      <c r="O31" s="35" t="s">
        <v>101</v>
      </c>
      <c r="P31" s="8" t="s">
        <v>102</v>
      </c>
      <c r="Q31" s="8" t="s">
        <v>103</v>
      </c>
      <c r="R31" s="17" t="s">
        <v>248</v>
      </c>
      <c r="S31" s="18" t="s">
        <v>1147</v>
      </c>
      <c r="T31" s="694" t="s">
        <v>1148</v>
      </c>
      <c r="U31" s="694"/>
      <c r="V31" s="5" t="s">
        <v>14</v>
      </c>
      <c r="W31" s="56" t="s">
        <v>244</v>
      </c>
      <c r="X31" s="298" t="s">
        <v>21</v>
      </c>
      <c r="Y31" s="3" t="s">
        <v>32</v>
      </c>
      <c r="Z31" s="729" t="s">
        <v>37</v>
      </c>
      <c r="AA31" s="729" t="s">
        <v>1264</v>
      </c>
      <c r="AB31" s="14" t="s">
        <v>67</v>
      </c>
      <c r="AC31" s="139" t="str">
        <f t="shared" si="2"/>
        <v>710_68_1370_5_311_01_A</v>
      </c>
      <c r="AD31" s="45" t="str">
        <f t="shared" si="3"/>
        <v>710_68_1370_5_311_01  Profinet 1.1 und 1.2</v>
      </c>
    </row>
    <row r="32" spans="1:30" s="84" customFormat="1" ht="12.75" customHeight="1" outlineLevel="1" x14ac:dyDescent="0.25">
      <c r="A32" s="78" t="s">
        <v>328</v>
      </c>
      <c r="B32" s="138" t="s">
        <v>1201</v>
      </c>
      <c r="C32" s="138" t="s">
        <v>328</v>
      </c>
      <c r="D32" s="83"/>
      <c r="E32" s="83"/>
      <c r="F32" s="695"/>
      <c r="G32" s="31">
        <v>710</v>
      </c>
      <c r="H32" s="13">
        <v>68</v>
      </c>
      <c r="I32" s="7" t="s">
        <v>9</v>
      </c>
      <c r="J32" s="7" t="s">
        <v>98</v>
      </c>
      <c r="K32" s="14" t="s">
        <v>179</v>
      </c>
      <c r="L32" s="7" t="s">
        <v>25</v>
      </c>
      <c r="M32" s="7" t="s">
        <v>19</v>
      </c>
      <c r="N32" s="710" t="s">
        <v>327</v>
      </c>
      <c r="O32" s="35" t="s">
        <v>101</v>
      </c>
      <c r="P32" s="8" t="s">
        <v>102</v>
      </c>
      <c r="Q32" s="8" t="s">
        <v>103</v>
      </c>
      <c r="R32" s="17" t="s">
        <v>248</v>
      </c>
      <c r="S32" s="18" t="s">
        <v>1147</v>
      </c>
      <c r="T32" s="694" t="s">
        <v>1149</v>
      </c>
      <c r="U32" s="694"/>
      <c r="V32" s="5" t="s">
        <v>14</v>
      </c>
      <c r="W32" s="56" t="s">
        <v>244</v>
      </c>
      <c r="X32" s="298" t="s">
        <v>21</v>
      </c>
      <c r="Y32" s="3" t="s">
        <v>32</v>
      </c>
      <c r="Z32" s="729" t="s">
        <v>37</v>
      </c>
      <c r="AA32" s="729" t="s">
        <v>1264</v>
      </c>
      <c r="AB32" s="14" t="s">
        <v>67</v>
      </c>
      <c r="AC32" s="139" t="str">
        <f t="shared" si="2"/>
        <v>710_68_1370_5_312_01_A</v>
      </c>
      <c r="AD32" s="45" t="str">
        <f t="shared" si="3"/>
        <v>710_68_1370_5_312_01  Profibus 1.1</v>
      </c>
    </row>
    <row r="33" spans="1:30" s="84" customFormat="1" ht="12.75" customHeight="1" outlineLevel="1" x14ac:dyDescent="0.25">
      <c r="A33" s="78" t="s">
        <v>328</v>
      </c>
      <c r="B33" s="138" t="s">
        <v>1201</v>
      </c>
      <c r="C33" s="138" t="s">
        <v>328</v>
      </c>
      <c r="D33" s="83"/>
      <c r="E33" s="83"/>
      <c r="F33" s="695"/>
      <c r="G33" s="31">
        <v>710</v>
      </c>
      <c r="H33" s="13">
        <v>68</v>
      </c>
      <c r="I33" s="7" t="s">
        <v>9</v>
      </c>
      <c r="J33" s="7" t="s">
        <v>98</v>
      </c>
      <c r="K33" s="14" t="s">
        <v>180</v>
      </c>
      <c r="L33" s="7" t="s">
        <v>25</v>
      </c>
      <c r="M33" s="7" t="s">
        <v>19</v>
      </c>
      <c r="N33" s="710" t="s">
        <v>327</v>
      </c>
      <c r="O33" s="35" t="s">
        <v>101</v>
      </c>
      <c r="P33" s="8" t="s">
        <v>102</v>
      </c>
      <c r="Q33" s="8" t="s">
        <v>103</v>
      </c>
      <c r="R33" s="17" t="s">
        <v>248</v>
      </c>
      <c r="S33" s="18" t="s">
        <v>1147</v>
      </c>
      <c r="T33" s="694" t="s">
        <v>1150</v>
      </c>
      <c r="U33" s="694"/>
      <c r="V33" s="5" t="s">
        <v>14</v>
      </c>
      <c r="W33" s="56" t="s">
        <v>244</v>
      </c>
      <c r="X33" s="298" t="s">
        <v>21</v>
      </c>
      <c r="Y33" s="3" t="s">
        <v>32</v>
      </c>
      <c r="Z33" s="729" t="s">
        <v>37</v>
      </c>
      <c r="AA33" s="729" t="s">
        <v>1264</v>
      </c>
      <c r="AB33" s="14" t="s">
        <v>67</v>
      </c>
      <c r="AC33" s="139" t="str">
        <f t="shared" si="2"/>
        <v>710_68_1370_5_313_01_A</v>
      </c>
      <c r="AD33" s="45" t="str">
        <f t="shared" si="3"/>
        <v>710_68_1370_5_313_01  Profibus 1.2</v>
      </c>
    </row>
    <row r="34" spans="1:30" s="84" customFormat="1" ht="12.75" customHeight="1" outlineLevel="1" x14ac:dyDescent="0.25">
      <c r="A34" s="78" t="s">
        <v>328</v>
      </c>
      <c r="B34" s="138" t="s">
        <v>1201</v>
      </c>
      <c r="C34" s="138" t="s">
        <v>328</v>
      </c>
      <c r="D34" s="83"/>
      <c r="E34" s="83"/>
      <c r="F34" s="695"/>
      <c r="G34" s="31">
        <v>710</v>
      </c>
      <c r="H34" s="13">
        <v>68</v>
      </c>
      <c r="I34" s="7" t="s">
        <v>9</v>
      </c>
      <c r="J34" s="7" t="s">
        <v>98</v>
      </c>
      <c r="K34" s="14" t="s">
        <v>181</v>
      </c>
      <c r="L34" s="7" t="s">
        <v>25</v>
      </c>
      <c r="M34" s="7" t="s">
        <v>19</v>
      </c>
      <c r="N34" s="710" t="s">
        <v>327</v>
      </c>
      <c r="O34" s="35" t="s">
        <v>101</v>
      </c>
      <c r="P34" s="8" t="s">
        <v>102</v>
      </c>
      <c r="Q34" s="8" t="s">
        <v>103</v>
      </c>
      <c r="R34" s="17" t="s">
        <v>248</v>
      </c>
      <c r="S34" s="18" t="s">
        <v>1147</v>
      </c>
      <c r="T34" s="694" t="s">
        <v>1151</v>
      </c>
      <c r="U34" s="694"/>
      <c r="V34" s="5" t="s">
        <v>14</v>
      </c>
      <c r="W34" s="56" t="s">
        <v>244</v>
      </c>
      <c r="X34" s="298" t="s">
        <v>21</v>
      </c>
      <c r="Y34" s="3" t="s">
        <v>32</v>
      </c>
      <c r="Z34" s="729" t="s">
        <v>37</v>
      </c>
      <c r="AA34" s="729" t="s">
        <v>1264</v>
      </c>
      <c r="AB34" s="14" t="s">
        <v>67</v>
      </c>
      <c r="AC34" s="139" t="str">
        <f t="shared" si="2"/>
        <v>710_68_1370_5_314_01_A</v>
      </c>
      <c r="AD34" s="45" t="str">
        <f t="shared" si="3"/>
        <v>710_68_1370_5_314_01  Profibus 1.3</v>
      </c>
    </row>
    <row r="35" spans="1:30" s="84" customFormat="1" ht="12.75" customHeight="1" outlineLevel="1" x14ac:dyDescent="0.25">
      <c r="A35" s="78" t="s">
        <v>328</v>
      </c>
      <c r="B35" s="138" t="s">
        <v>1201</v>
      </c>
      <c r="C35" s="138" t="s">
        <v>328</v>
      </c>
      <c r="D35" s="83"/>
      <c r="E35" s="83"/>
      <c r="F35" s="695"/>
      <c r="G35" s="31">
        <v>710</v>
      </c>
      <c r="H35" s="13">
        <v>68</v>
      </c>
      <c r="I35" s="7" t="s">
        <v>9</v>
      </c>
      <c r="J35" s="7" t="s">
        <v>98</v>
      </c>
      <c r="K35" s="14" t="s">
        <v>182</v>
      </c>
      <c r="L35" s="7" t="s">
        <v>25</v>
      </c>
      <c r="M35" s="7" t="s">
        <v>19</v>
      </c>
      <c r="N35" s="710" t="s">
        <v>327</v>
      </c>
      <c r="O35" s="35" t="s">
        <v>101</v>
      </c>
      <c r="P35" s="8" t="s">
        <v>102</v>
      </c>
      <c r="Q35" s="8" t="s">
        <v>103</v>
      </c>
      <c r="R35" s="17" t="s">
        <v>248</v>
      </c>
      <c r="S35" s="18" t="s">
        <v>1147</v>
      </c>
      <c r="T35" s="694" t="s">
        <v>1152</v>
      </c>
      <c r="U35" s="694"/>
      <c r="V35" s="5" t="s">
        <v>14</v>
      </c>
      <c r="W35" s="56" t="s">
        <v>244</v>
      </c>
      <c r="X35" s="298" t="s">
        <v>21</v>
      </c>
      <c r="Y35" s="3" t="s">
        <v>32</v>
      </c>
      <c r="Z35" s="729" t="s">
        <v>37</v>
      </c>
      <c r="AA35" s="729" t="s">
        <v>1264</v>
      </c>
      <c r="AB35" s="14" t="s">
        <v>67</v>
      </c>
      <c r="AC35" s="139" t="str">
        <f t="shared" si="2"/>
        <v>710_68_1370_5_315_01_A</v>
      </c>
      <c r="AD35" s="45" t="str">
        <f t="shared" si="3"/>
        <v>710_68_1370_5_315_01  Profibus 1.4</v>
      </c>
    </row>
    <row r="36" spans="1:30" s="84" customFormat="1" ht="12.75" customHeight="1" outlineLevel="1" x14ac:dyDescent="0.25">
      <c r="A36" s="78" t="s">
        <v>328</v>
      </c>
      <c r="B36" s="138" t="s">
        <v>1201</v>
      </c>
      <c r="C36" s="138" t="s">
        <v>328</v>
      </c>
      <c r="D36" s="83"/>
      <c r="E36" s="83"/>
      <c r="F36" s="695"/>
      <c r="G36" s="31">
        <v>710</v>
      </c>
      <c r="H36" s="13">
        <v>68</v>
      </c>
      <c r="I36" s="7" t="s">
        <v>9</v>
      </c>
      <c r="J36" s="7" t="s">
        <v>98</v>
      </c>
      <c r="K36" s="14" t="s">
        <v>1137</v>
      </c>
      <c r="L36" s="7" t="s">
        <v>25</v>
      </c>
      <c r="M36" s="7" t="s">
        <v>19</v>
      </c>
      <c r="N36" s="710" t="s">
        <v>327</v>
      </c>
      <c r="O36" s="35" t="s">
        <v>101</v>
      </c>
      <c r="P36" s="8" t="s">
        <v>102</v>
      </c>
      <c r="Q36" s="8" t="s">
        <v>103</v>
      </c>
      <c r="R36" s="17" t="s">
        <v>248</v>
      </c>
      <c r="S36" s="18" t="s">
        <v>1153</v>
      </c>
      <c r="T36" s="694" t="s">
        <v>1148</v>
      </c>
      <c r="U36" s="694"/>
      <c r="V36" s="5" t="s">
        <v>14</v>
      </c>
      <c r="W36" s="56" t="s">
        <v>244</v>
      </c>
      <c r="X36" s="298" t="s">
        <v>21</v>
      </c>
      <c r="Y36" s="3" t="s">
        <v>32</v>
      </c>
      <c r="Z36" s="729" t="s">
        <v>37</v>
      </c>
      <c r="AA36" s="729" t="s">
        <v>1264</v>
      </c>
      <c r="AB36" s="14" t="s">
        <v>67</v>
      </c>
      <c r="AC36" s="139" t="str">
        <f t="shared" si="2"/>
        <v>710_68_1370_5_321_01_A</v>
      </c>
      <c r="AD36" s="45" t="str">
        <f t="shared" si="3"/>
        <v>710_68_1370_5_321_01  Profinet 1.1 und 1.2</v>
      </c>
    </row>
    <row r="37" spans="1:30" s="84" customFormat="1" ht="12.75" customHeight="1" outlineLevel="1" x14ac:dyDescent="0.25">
      <c r="A37" s="78" t="s">
        <v>328</v>
      </c>
      <c r="B37" s="138" t="s">
        <v>1201</v>
      </c>
      <c r="C37" s="138" t="s">
        <v>328</v>
      </c>
      <c r="D37" s="83"/>
      <c r="E37" s="83"/>
      <c r="F37" s="695"/>
      <c r="G37" s="31">
        <v>710</v>
      </c>
      <c r="H37" s="13">
        <v>68</v>
      </c>
      <c r="I37" s="7" t="s">
        <v>9</v>
      </c>
      <c r="J37" s="7" t="s">
        <v>98</v>
      </c>
      <c r="K37" s="14" t="s">
        <v>1154</v>
      </c>
      <c r="L37" s="7" t="s">
        <v>25</v>
      </c>
      <c r="M37" s="7" t="s">
        <v>19</v>
      </c>
      <c r="N37" s="710" t="s">
        <v>327</v>
      </c>
      <c r="O37" s="35" t="s">
        <v>101</v>
      </c>
      <c r="P37" s="8" t="s">
        <v>102</v>
      </c>
      <c r="Q37" s="8" t="s">
        <v>103</v>
      </c>
      <c r="R37" s="17" t="s">
        <v>248</v>
      </c>
      <c r="S37" s="18" t="s">
        <v>1153</v>
      </c>
      <c r="T37" s="694" t="s">
        <v>1149</v>
      </c>
      <c r="U37" s="694"/>
      <c r="V37" s="5" t="s">
        <v>14</v>
      </c>
      <c r="W37" s="56" t="s">
        <v>244</v>
      </c>
      <c r="X37" s="298" t="s">
        <v>21</v>
      </c>
      <c r="Y37" s="3" t="s">
        <v>32</v>
      </c>
      <c r="Z37" s="729" t="s">
        <v>37</v>
      </c>
      <c r="AA37" s="729" t="s">
        <v>1264</v>
      </c>
      <c r="AB37" s="14" t="s">
        <v>67</v>
      </c>
      <c r="AC37" s="139" t="str">
        <f t="shared" si="2"/>
        <v>710_68_1370_5_322_01_A</v>
      </c>
      <c r="AD37" s="45" t="str">
        <f t="shared" si="3"/>
        <v>710_68_1370_5_322_01  Profibus 1.1</v>
      </c>
    </row>
    <row r="38" spans="1:30" s="84" customFormat="1" ht="12.75" customHeight="1" outlineLevel="1" x14ac:dyDescent="0.25">
      <c r="A38" s="78" t="s">
        <v>328</v>
      </c>
      <c r="B38" s="138" t="s">
        <v>1201</v>
      </c>
      <c r="C38" s="138" t="s">
        <v>328</v>
      </c>
      <c r="D38" s="83"/>
      <c r="E38" s="83"/>
      <c r="F38" s="695"/>
      <c r="G38" s="31">
        <v>710</v>
      </c>
      <c r="H38" s="13">
        <v>68</v>
      </c>
      <c r="I38" s="7" t="s">
        <v>9</v>
      </c>
      <c r="J38" s="7" t="s">
        <v>98</v>
      </c>
      <c r="K38" s="14" t="s">
        <v>1155</v>
      </c>
      <c r="L38" s="7" t="s">
        <v>25</v>
      </c>
      <c r="M38" s="7" t="s">
        <v>19</v>
      </c>
      <c r="N38" s="710" t="s">
        <v>327</v>
      </c>
      <c r="O38" s="35" t="s">
        <v>101</v>
      </c>
      <c r="P38" s="8" t="s">
        <v>102</v>
      </c>
      <c r="Q38" s="8" t="s">
        <v>103</v>
      </c>
      <c r="R38" s="17" t="s">
        <v>248</v>
      </c>
      <c r="S38" s="18" t="s">
        <v>1153</v>
      </c>
      <c r="T38" s="694" t="s">
        <v>1150</v>
      </c>
      <c r="U38" s="694"/>
      <c r="V38" s="5" t="s">
        <v>14</v>
      </c>
      <c r="W38" s="56" t="s">
        <v>244</v>
      </c>
      <c r="X38" s="298" t="s">
        <v>21</v>
      </c>
      <c r="Y38" s="3" t="s">
        <v>32</v>
      </c>
      <c r="Z38" s="729" t="s">
        <v>37</v>
      </c>
      <c r="AA38" s="729" t="s">
        <v>1264</v>
      </c>
      <c r="AB38" s="14" t="s">
        <v>67</v>
      </c>
      <c r="AC38" s="139" t="str">
        <f t="shared" si="2"/>
        <v>710_68_1370_5_323_01_A</v>
      </c>
      <c r="AD38" s="45" t="str">
        <f t="shared" si="3"/>
        <v>710_68_1370_5_323_01  Profibus 1.2</v>
      </c>
    </row>
    <row r="39" spans="1:30" s="84" customFormat="1" ht="12.75" customHeight="1" outlineLevel="1" x14ac:dyDescent="0.25">
      <c r="A39" s="78" t="s">
        <v>328</v>
      </c>
      <c r="B39" s="138" t="s">
        <v>1201</v>
      </c>
      <c r="C39" s="138" t="s">
        <v>328</v>
      </c>
      <c r="D39" s="83"/>
      <c r="E39" s="83"/>
      <c r="F39" s="695"/>
      <c r="G39" s="31">
        <v>710</v>
      </c>
      <c r="H39" s="13">
        <v>68</v>
      </c>
      <c r="I39" s="7" t="s">
        <v>9</v>
      </c>
      <c r="J39" s="7" t="s">
        <v>98</v>
      </c>
      <c r="K39" s="14" t="s">
        <v>1156</v>
      </c>
      <c r="L39" s="7" t="s">
        <v>25</v>
      </c>
      <c r="M39" s="7" t="s">
        <v>19</v>
      </c>
      <c r="N39" s="710" t="s">
        <v>327</v>
      </c>
      <c r="O39" s="35" t="s">
        <v>101</v>
      </c>
      <c r="P39" s="8" t="s">
        <v>102</v>
      </c>
      <c r="Q39" s="8" t="s">
        <v>103</v>
      </c>
      <c r="R39" s="17" t="s">
        <v>248</v>
      </c>
      <c r="S39" s="18" t="s">
        <v>1153</v>
      </c>
      <c r="T39" s="694" t="s">
        <v>1151</v>
      </c>
      <c r="U39" s="694"/>
      <c r="V39" s="5" t="s">
        <v>14</v>
      </c>
      <c r="W39" s="56" t="s">
        <v>244</v>
      </c>
      <c r="X39" s="298" t="s">
        <v>21</v>
      </c>
      <c r="Y39" s="3" t="s">
        <v>32</v>
      </c>
      <c r="Z39" s="729" t="s">
        <v>37</v>
      </c>
      <c r="AA39" s="729" t="s">
        <v>1264</v>
      </c>
      <c r="AB39" s="14" t="s">
        <v>67</v>
      </c>
      <c r="AC39" s="139" t="str">
        <f t="shared" si="2"/>
        <v>710_68_1370_5_325_01_A</v>
      </c>
      <c r="AD39" s="45" t="str">
        <f t="shared" si="3"/>
        <v>710_68_1370_5_325_01  Profibus 1.3</v>
      </c>
    </row>
    <row r="40" spans="1:30" s="84" customFormat="1" ht="12.75" customHeight="1" outlineLevel="1" x14ac:dyDescent="0.25">
      <c r="A40" s="78" t="s">
        <v>328</v>
      </c>
      <c r="B40" s="138" t="s">
        <v>1201</v>
      </c>
      <c r="C40" s="138" t="s">
        <v>328</v>
      </c>
      <c r="D40" s="83"/>
      <c r="E40" s="83"/>
      <c r="F40" s="695"/>
      <c r="G40" s="31">
        <v>710</v>
      </c>
      <c r="H40" s="13">
        <v>68</v>
      </c>
      <c r="I40" s="7" t="s">
        <v>9</v>
      </c>
      <c r="J40" s="7" t="s">
        <v>98</v>
      </c>
      <c r="K40" s="14" t="s">
        <v>1156</v>
      </c>
      <c r="L40" s="7" t="s">
        <v>25</v>
      </c>
      <c r="M40" s="7" t="s">
        <v>19</v>
      </c>
      <c r="N40" s="710" t="s">
        <v>327</v>
      </c>
      <c r="O40" s="35" t="s">
        <v>101</v>
      </c>
      <c r="P40" s="8" t="s">
        <v>102</v>
      </c>
      <c r="Q40" s="8" t="s">
        <v>103</v>
      </c>
      <c r="R40" s="17" t="s">
        <v>248</v>
      </c>
      <c r="S40" s="18" t="s">
        <v>1153</v>
      </c>
      <c r="T40" s="694" t="s">
        <v>1152</v>
      </c>
      <c r="U40" s="694"/>
      <c r="V40" s="5" t="s">
        <v>14</v>
      </c>
      <c r="W40" s="56" t="s">
        <v>244</v>
      </c>
      <c r="X40" s="298" t="s">
        <v>21</v>
      </c>
      <c r="Y40" s="3" t="s">
        <v>32</v>
      </c>
      <c r="Z40" s="729" t="s">
        <v>37</v>
      </c>
      <c r="AA40" s="729" t="s">
        <v>1264</v>
      </c>
      <c r="AB40" s="14" t="s">
        <v>67</v>
      </c>
      <c r="AC40" s="139" t="str">
        <f t="shared" si="2"/>
        <v>710_68_1370_5_325_01_A</v>
      </c>
      <c r="AD40" s="45" t="str">
        <f t="shared" si="3"/>
        <v>710_68_1370_5_325_01  Profibus 1.4</v>
      </c>
    </row>
    <row r="41" spans="1:30" s="84" customFormat="1" ht="12.75" customHeight="1" outlineLevel="1" x14ac:dyDescent="0.25">
      <c r="A41" s="78" t="s">
        <v>328</v>
      </c>
      <c r="B41" s="138" t="s">
        <v>1201</v>
      </c>
      <c r="C41" s="138" t="s">
        <v>328</v>
      </c>
      <c r="D41" s="83"/>
      <c r="E41" s="83"/>
      <c r="F41" s="695"/>
      <c r="G41" s="31">
        <v>710</v>
      </c>
      <c r="H41" s="13">
        <v>68</v>
      </c>
      <c r="I41" s="7" t="s">
        <v>9</v>
      </c>
      <c r="J41" s="7" t="s">
        <v>98</v>
      </c>
      <c r="K41" s="14" t="s">
        <v>1157</v>
      </c>
      <c r="L41" s="7" t="s">
        <v>25</v>
      </c>
      <c r="M41" s="7" t="s">
        <v>19</v>
      </c>
      <c r="N41" s="710" t="s">
        <v>327</v>
      </c>
      <c r="O41" s="35" t="s">
        <v>101</v>
      </c>
      <c r="P41" s="8" t="s">
        <v>102</v>
      </c>
      <c r="Q41" s="8" t="s">
        <v>103</v>
      </c>
      <c r="R41" s="17" t="s">
        <v>248</v>
      </c>
      <c r="S41" s="18" t="s">
        <v>1158</v>
      </c>
      <c r="T41" s="694" t="s">
        <v>329</v>
      </c>
      <c r="U41" s="694"/>
      <c r="V41" s="5" t="s">
        <v>14</v>
      </c>
      <c r="W41" s="56" t="s">
        <v>244</v>
      </c>
      <c r="X41" s="298" t="s">
        <v>21</v>
      </c>
      <c r="Y41" s="3" t="s">
        <v>32</v>
      </c>
      <c r="Z41" s="729" t="s">
        <v>37</v>
      </c>
      <c r="AA41" s="729" t="s">
        <v>1264</v>
      </c>
      <c r="AB41" s="14" t="s">
        <v>67</v>
      </c>
      <c r="AC41" s="139" t="str">
        <f t="shared" si="2"/>
        <v>710_68_1370_5_330_01_A</v>
      </c>
      <c r="AD41" s="45" t="str">
        <f t="shared" si="3"/>
        <v>710_68_1370_5_330_01  Übersichtsplan</v>
      </c>
    </row>
    <row r="42" spans="1:30" s="84" customFormat="1" ht="12.75" customHeight="1" outlineLevel="1" x14ac:dyDescent="0.25">
      <c r="A42" s="78" t="s">
        <v>328</v>
      </c>
      <c r="B42" s="138" t="s">
        <v>1201</v>
      </c>
      <c r="C42" s="138" t="s">
        <v>328</v>
      </c>
      <c r="D42" s="83"/>
      <c r="E42" s="83"/>
      <c r="F42" s="695"/>
      <c r="G42" s="31">
        <v>710</v>
      </c>
      <c r="H42" s="13">
        <v>68</v>
      </c>
      <c r="I42" s="7" t="s">
        <v>9</v>
      </c>
      <c r="J42" s="7" t="s">
        <v>98</v>
      </c>
      <c r="K42" s="14" t="s">
        <v>1262</v>
      </c>
      <c r="L42" s="7" t="s">
        <v>25</v>
      </c>
      <c r="M42" s="7" t="s">
        <v>19</v>
      </c>
      <c r="N42" s="710" t="s">
        <v>327</v>
      </c>
      <c r="O42" s="35" t="s">
        <v>101</v>
      </c>
      <c r="P42" s="8" t="s">
        <v>102</v>
      </c>
      <c r="Q42" s="8" t="s">
        <v>103</v>
      </c>
      <c r="R42" s="17" t="s">
        <v>248</v>
      </c>
      <c r="S42" s="18" t="s">
        <v>1263</v>
      </c>
      <c r="T42" s="694" t="s">
        <v>329</v>
      </c>
      <c r="U42" s="694"/>
      <c r="V42" s="5" t="s">
        <v>14</v>
      </c>
      <c r="W42" s="56" t="s">
        <v>244</v>
      </c>
      <c r="X42" s="298" t="s">
        <v>21</v>
      </c>
      <c r="Y42" s="3" t="s">
        <v>32</v>
      </c>
      <c r="Z42" s="729" t="s">
        <v>37</v>
      </c>
      <c r="AA42" s="729" t="s">
        <v>1264</v>
      </c>
      <c r="AB42" s="14" t="s">
        <v>67</v>
      </c>
      <c r="AC42" s="139" t="s">
        <v>1265</v>
      </c>
      <c r="AD42" s="45" t="s">
        <v>1266</v>
      </c>
    </row>
    <row r="43" spans="1:30" s="84" customFormat="1" ht="12.75" customHeight="1" outlineLevel="1" x14ac:dyDescent="0.25">
      <c r="A43" s="78" t="s">
        <v>328</v>
      </c>
      <c r="B43" s="138" t="s">
        <v>1201</v>
      </c>
      <c r="C43" s="138" t="s">
        <v>328</v>
      </c>
      <c r="D43" s="83"/>
      <c r="E43" s="83"/>
      <c r="F43" s="695"/>
      <c r="G43" s="31">
        <v>710</v>
      </c>
      <c r="H43" s="13">
        <v>68</v>
      </c>
      <c r="I43" s="7" t="s">
        <v>9</v>
      </c>
      <c r="J43" s="7" t="s">
        <v>98</v>
      </c>
      <c r="K43" s="14" t="s">
        <v>1159</v>
      </c>
      <c r="L43" s="7" t="s">
        <v>25</v>
      </c>
      <c r="M43" s="7" t="s">
        <v>19</v>
      </c>
      <c r="N43" s="710" t="s">
        <v>327</v>
      </c>
      <c r="O43" s="35" t="s">
        <v>101</v>
      </c>
      <c r="P43" s="8" t="s">
        <v>102</v>
      </c>
      <c r="Q43" s="8" t="s">
        <v>103</v>
      </c>
      <c r="R43" s="17" t="s">
        <v>248</v>
      </c>
      <c r="S43" s="18" t="s">
        <v>1160</v>
      </c>
      <c r="T43" s="694" t="s">
        <v>1129</v>
      </c>
      <c r="U43" s="694"/>
      <c r="V43" s="5" t="s">
        <v>14</v>
      </c>
      <c r="W43" s="56" t="s">
        <v>244</v>
      </c>
      <c r="X43" s="298" t="s">
        <v>21</v>
      </c>
      <c r="Y43" s="3" t="s">
        <v>262</v>
      </c>
      <c r="Z43" s="729" t="s">
        <v>37</v>
      </c>
      <c r="AA43" s="729" t="s">
        <v>1264</v>
      </c>
      <c r="AB43" s="14" t="s">
        <v>67</v>
      </c>
      <c r="AC43" s="139" t="str">
        <f t="shared" si="2"/>
        <v>710_68_1370_5_340_01_A</v>
      </c>
      <c r="AD43" s="45" t="str">
        <f t="shared" si="3"/>
        <v>710_68_1370_5_340_01  Muster-Schrankansicht</v>
      </c>
    </row>
    <row r="44" spans="1:30" x14ac:dyDescent="0.3">
      <c r="A44" s="700"/>
      <c r="B44" s="74"/>
      <c r="C44" s="74"/>
      <c r="D44" s="74"/>
      <c r="E44" s="74"/>
      <c r="F44" s="704"/>
      <c r="G44" s="699"/>
      <c r="H44" s="696"/>
      <c r="I44" s="696"/>
      <c r="J44" s="696"/>
      <c r="K44" s="697"/>
      <c r="L44" s="696"/>
      <c r="M44" s="698"/>
      <c r="N44" s="711"/>
      <c r="O44" s="716"/>
      <c r="P44" s="713"/>
      <c r="Q44" s="713"/>
      <c r="R44" s="714"/>
      <c r="S44" s="714"/>
      <c r="T44" s="714"/>
      <c r="U44" s="714"/>
      <c r="V44" s="714"/>
      <c r="W44" s="86"/>
      <c r="X44" s="700"/>
      <c r="Y44" s="696"/>
      <c r="Z44" s="74"/>
      <c r="AA44" s="74"/>
      <c r="AB44" s="722"/>
      <c r="AC44" s="139" t="str">
        <f t="shared" si="2"/>
        <v/>
      </c>
      <c r="AD44" s="45" t="str">
        <f t="shared" si="3"/>
        <v/>
      </c>
    </row>
    <row r="45" spans="1:30" s="231" customFormat="1" x14ac:dyDescent="0.25">
      <c r="A45" s="494" t="s">
        <v>1161</v>
      </c>
      <c r="B45" s="490"/>
      <c r="C45" s="490"/>
      <c r="D45" s="490"/>
      <c r="E45" s="490"/>
      <c r="F45" s="477"/>
      <c r="G45" s="494"/>
      <c r="H45" s="490"/>
      <c r="I45" s="490"/>
      <c r="J45" s="490"/>
      <c r="K45" s="478"/>
      <c r="L45" s="479"/>
      <c r="M45" s="482"/>
      <c r="N45" s="515"/>
      <c r="O45" s="501"/>
      <c r="P45" s="481"/>
      <c r="Q45" s="481"/>
      <c r="R45" s="479"/>
      <c r="S45" s="479"/>
      <c r="T45" s="506"/>
      <c r="U45" s="506"/>
      <c r="V45" s="506"/>
      <c r="W45" s="720"/>
      <c r="X45" s="508"/>
      <c r="Y45" s="506"/>
      <c r="Z45" s="484"/>
      <c r="AA45" s="482"/>
      <c r="AB45" s="483"/>
      <c r="AC45" s="482"/>
      <c r="AD45" s="723"/>
    </row>
    <row r="46" spans="1:30" s="84" customFormat="1" ht="12.75" customHeight="1" outlineLevel="1" x14ac:dyDescent="0.25">
      <c r="A46" s="78" t="s">
        <v>328</v>
      </c>
      <c r="B46" s="138" t="s">
        <v>1202</v>
      </c>
      <c r="C46" s="138" t="s">
        <v>328</v>
      </c>
      <c r="D46" s="83"/>
      <c r="E46" s="83"/>
      <c r="F46" s="695"/>
      <c r="G46" s="31">
        <v>710</v>
      </c>
      <c r="H46" s="13">
        <v>68</v>
      </c>
      <c r="I46" s="7" t="s">
        <v>11</v>
      </c>
      <c r="J46" s="7" t="s">
        <v>98</v>
      </c>
      <c r="K46" s="14" t="s">
        <v>93</v>
      </c>
      <c r="L46" s="7" t="s">
        <v>25</v>
      </c>
      <c r="M46" s="7" t="s">
        <v>19</v>
      </c>
      <c r="N46" s="710" t="s">
        <v>327</v>
      </c>
      <c r="O46" s="35" t="s">
        <v>101</v>
      </c>
      <c r="P46" s="8" t="s">
        <v>102</v>
      </c>
      <c r="Q46" s="8" t="s">
        <v>103</v>
      </c>
      <c r="R46" s="17" t="s">
        <v>248</v>
      </c>
      <c r="S46" s="18" t="s">
        <v>1162</v>
      </c>
      <c r="T46" s="694" t="s">
        <v>1163</v>
      </c>
      <c r="U46" s="694"/>
      <c r="V46" s="5" t="s">
        <v>13</v>
      </c>
      <c r="W46" s="56" t="s">
        <v>242</v>
      </c>
      <c r="X46" s="298" t="s">
        <v>21</v>
      </c>
      <c r="Y46" s="3" t="s">
        <v>32</v>
      </c>
      <c r="Z46" s="729" t="s">
        <v>38</v>
      </c>
      <c r="AA46" s="729" t="s">
        <v>247</v>
      </c>
      <c r="AB46" s="14" t="s">
        <v>67</v>
      </c>
      <c r="AC46" s="139" t="str">
        <f t="shared" si="2"/>
        <v>710_68_1380_5_310_01_A</v>
      </c>
      <c r="AD46" s="45" t="str">
        <f t="shared" si="3"/>
        <v>710_68_1380_5_310_01  Systemaufbau RUH_143</v>
      </c>
    </row>
    <row r="47" spans="1:30" s="84" customFormat="1" ht="12.75" customHeight="1" outlineLevel="1" x14ac:dyDescent="0.25">
      <c r="A47" s="78" t="s">
        <v>328</v>
      </c>
      <c r="B47" s="138" t="s">
        <v>1202</v>
      </c>
      <c r="C47" s="138" t="s">
        <v>328</v>
      </c>
      <c r="D47" s="83"/>
      <c r="E47" s="83"/>
      <c r="F47" s="695"/>
      <c r="G47" s="31">
        <v>710</v>
      </c>
      <c r="H47" s="13">
        <v>68</v>
      </c>
      <c r="I47" s="7" t="s">
        <v>11</v>
      </c>
      <c r="J47" s="7" t="s">
        <v>98</v>
      </c>
      <c r="K47" s="14" t="s">
        <v>96</v>
      </c>
      <c r="L47" s="7" t="s">
        <v>25</v>
      </c>
      <c r="M47" s="7" t="s">
        <v>19</v>
      </c>
      <c r="N47" s="710" t="s">
        <v>327</v>
      </c>
      <c r="O47" s="35" t="s">
        <v>101</v>
      </c>
      <c r="P47" s="8" t="s">
        <v>102</v>
      </c>
      <c r="Q47" s="8" t="s">
        <v>103</v>
      </c>
      <c r="R47" s="17" t="s">
        <v>248</v>
      </c>
      <c r="S47" s="18" t="s">
        <v>1164</v>
      </c>
      <c r="T47" s="694" t="s">
        <v>1165</v>
      </c>
      <c r="U47" s="694"/>
      <c r="V47" s="5" t="s">
        <v>13</v>
      </c>
      <c r="W47" s="56" t="s">
        <v>242</v>
      </c>
      <c r="X47" s="298" t="s">
        <v>21</v>
      </c>
      <c r="Y47" s="3" t="s">
        <v>32</v>
      </c>
      <c r="Z47" s="729" t="s">
        <v>38</v>
      </c>
      <c r="AA47" s="729" t="s">
        <v>247</v>
      </c>
      <c r="AB47" s="14" t="s">
        <v>67</v>
      </c>
      <c r="AC47" s="139" t="str">
        <f t="shared" si="2"/>
        <v>710_68_1380_5_311_01_A</v>
      </c>
      <c r="AD47" s="45" t="str">
        <f t="shared" si="3"/>
        <v>710_68_1380_5_311_01  Profinet 1.1</v>
      </c>
    </row>
    <row r="48" spans="1:30" s="84" customFormat="1" ht="12.75" customHeight="1" outlineLevel="1" x14ac:dyDescent="0.25">
      <c r="A48" s="78" t="s">
        <v>328</v>
      </c>
      <c r="B48" s="138" t="s">
        <v>1202</v>
      </c>
      <c r="C48" s="138" t="s">
        <v>328</v>
      </c>
      <c r="D48" s="83"/>
      <c r="E48" s="83"/>
      <c r="F48" s="695"/>
      <c r="G48" s="31">
        <v>710</v>
      </c>
      <c r="H48" s="13">
        <v>68</v>
      </c>
      <c r="I48" s="7" t="s">
        <v>11</v>
      </c>
      <c r="J48" s="7" t="s">
        <v>98</v>
      </c>
      <c r="K48" s="14" t="s">
        <v>179</v>
      </c>
      <c r="L48" s="7" t="s">
        <v>25</v>
      </c>
      <c r="M48" s="7" t="s">
        <v>19</v>
      </c>
      <c r="N48" s="710" t="s">
        <v>327</v>
      </c>
      <c r="O48" s="35" t="s">
        <v>101</v>
      </c>
      <c r="P48" s="8" t="s">
        <v>102</v>
      </c>
      <c r="Q48" s="8" t="s">
        <v>103</v>
      </c>
      <c r="R48" s="17" t="s">
        <v>248</v>
      </c>
      <c r="S48" s="18" t="s">
        <v>1164</v>
      </c>
      <c r="T48" s="694" t="s">
        <v>1166</v>
      </c>
      <c r="U48" s="694"/>
      <c r="V48" s="5" t="s">
        <v>13</v>
      </c>
      <c r="W48" s="56" t="s">
        <v>242</v>
      </c>
      <c r="X48" s="298" t="s">
        <v>21</v>
      </c>
      <c r="Y48" s="3" t="s">
        <v>32</v>
      </c>
      <c r="Z48" s="729" t="s">
        <v>38</v>
      </c>
      <c r="AA48" s="729" t="s">
        <v>247</v>
      </c>
      <c r="AB48" s="14" t="s">
        <v>67</v>
      </c>
      <c r="AC48" s="139" t="str">
        <f t="shared" si="2"/>
        <v>710_68_1380_5_312_01_A</v>
      </c>
      <c r="AD48" s="45" t="str">
        <f t="shared" si="3"/>
        <v>710_68_1380_5_312_01  Profinet 1.2</v>
      </c>
    </row>
    <row r="49" spans="1:30" s="84" customFormat="1" ht="12.75" customHeight="1" outlineLevel="1" x14ac:dyDescent="0.25">
      <c r="A49" s="78" t="s">
        <v>328</v>
      </c>
      <c r="B49" s="138" t="s">
        <v>1202</v>
      </c>
      <c r="C49" s="138" t="s">
        <v>328</v>
      </c>
      <c r="D49" s="83"/>
      <c r="E49" s="83"/>
      <c r="F49" s="695"/>
      <c r="G49" s="31">
        <v>710</v>
      </c>
      <c r="H49" s="13">
        <v>68</v>
      </c>
      <c r="I49" s="7" t="s">
        <v>11</v>
      </c>
      <c r="J49" s="7" t="s">
        <v>98</v>
      </c>
      <c r="K49" s="14" t="s">
        <v>180</v>
      </c>
      <c r="L49" s="7" t="s">
        <v>25</v>
      </c>
      <c r="M49" s="7" t="s">
        <v>19</v>
      </c>
      <c r="N49" s="710" t="s">
        <v>327</v>
      </c>
      <c r="O49" s="35" t="s">
        <v>101</v>
      </c>
      <c r="P49" s="8" t="s">
        <v>102</v>
      </c>
      <c r="Q49" s="8" t="s">
        <v>103</v>
      </c>
      <c r="R49" s="17" t="s">
        <v>248</v>
      </c>
      <c r="S49" s="18" t="s">
        <v>1164</v>
      </c>
      <c r="T49" s="694" t="s">
        <v>1149</v>
      </c>
      <c r="U49" s="694"/>
      <c r="V49" s="5" t="s">
        <v>13</v>
      </c>
      <c r="W49" s="56" t="s">
        <v>242</v>
      </c>
      <c r="X49" s="298" t="s">
        <v>21</v>
      </c>
      <c r="Y49" s="3" t="s">
        <v>32</v>
      </c>
      <c r="Z49" s="729" t="s">
        <v>38</v>
      </c>
      <c r="AA49" s="729" t="s">
        <v>247</v>
      </c>
      <c r="AB49" s="14" t="s">
        <v>67</v>
      </c>
      <c r="AC49" s="139" t="str">
        <f t="shared" si="2"/>
        <v>710_68_1380_5_313_01_A</v>
      </c>
      <c r="AD49" s="45" t="str">
        <f t="shared" si="3"/>
        <v>710_68_1380_5_313_01  Profibus 1.1</v>
      </c>
    </row>
    <row r="50" spans="1:30" s="84" customFormat="1" ht="12.75" customHeight="1" outlineLevel="1" x14ac:dyDescent="0.25">
      <c r="A50" s="78" t="s">
        <v>328</v>
      </c>
      <c r="B50" s="138" t="s">
        <v>1202</v>
      </c>
      <c r="C50" s="138" t="s">
        <v>328</v>
      </c>
      <c r="D50" s="83"/>
      <c r="E50" s="83"/>
      <c r="F50" s="695"/>
      <c r="G50" s="31">
        <v>710</v>
      </c>
      <c r="H50" s="13">
        <v>68</v>
      </c>
      <c r="I50" s="7" t="s">
        <v>11</v>
      </c>
      <c r="J50" s="7" t="s">
        <v>98</v>
      </c>
      <c r="K50" s="14" t="s">
        <v>181</v>
      </c>
      <c r="L50" s="7" t="s">
        <v>25</v>
      </c>
      <c r="M50" s="7" t="s">
        <v>19</v>
      </c>
      <c r="N50" s="710" t="s">
        <v>327</v>
      </c>
      <c r="O50" s="35" t="s">
        <v>101</v>
      </c>
      <c r="P50" s="8" t="s">
        <v>102</v>
      </c>
      <c r="Q50" s="8" t="s">
        <v>103</v>
      </c>
      <c r="R50" s="17" t="s">
        <v>248</v>
      </c>
      <c r="S50" s="18" t="s">
        <v>1164</v>
      </c>
      <c r="T50" s="694" t="s">
        <v>1150</v>
      </c>
      <c r="U50" s="694"/>
      <c r="V50" s="5" t="s">
        <v>13</v>
      </c>
      <c r="W50" s="56" t="s">
        <v>242</v>
      </c>
      <c r="X50" s="298" t="s">
        <v>21</v>
      </c>
      <c r="Y50" s="3" t="s">
        <v>32</v>
      </c>
      <c r="Z50" s="729" t="s">
        <v>38</v>
      </c>
      <c r="AA50" s="729" t="s">
        <v>247</v>
      </c>
      <c r="AB50" s="14" t="s">
        <v>67</v>
      </c>
      <c r="AC50" s="139" t="str">
        <f t="shared" si="2"/>
        <v>710_68_1380_5_314_01_A</v>
      </c>
      <c r="AD50" s="45" t="str">
        <f t="shared" si="3"/>
        <v>710_68_1380_5_314_01  Profibus 1.2</v>
      </c>
    </row>
    <row r="51" spans="1:30" s="84" customFormat="1" ht="12.75" customHeight="1" outlineLevel="1" x14ac:dyDescent="0.25">
      <c r="A51" s="78" t="s">
        <v>328</v>
      </c>
      <c r="B51" s="138" t="s">
        <v>1202</v>
      </c>
      <c r="C51" s="138" t="s">
        <v>328</v>
      </c>
      <c r="D51" s="83"/>
      <c r="E51" s="83"/>
      <c r="F51" s="695"/>
      <c r="G51" s="31">
        <v>710</v>
      </c>
      <c r="H51" s="13">
        <v>68</v>
      </c>
      <c r="I51" s="7" t="s">
        <v>11</v>
      </c>
      <c r="J51" s="7" t="s">
        <v>98</v>
      </c>
      <c r="K51" s="14" t="s">
        <v>182</v>
      </c>
      <c r="L51" s="7" t="s">
        <v>25</v>
      </c>
      <c r="M51" s="7" t="s">
        <v>19</v>
      </c>
      <c r="N51" s="710" t="s">
        <v>327</v>
      </c>
      <c r="O51" s="35" t="s">
        <v>101</v>
      </c>
      <c r="P51" s="8" t="s">
        <v>102</v>
      </c>
      <c r="Q51" s="8" t="s">
        <v>103</v>
      </c>
      <c r="R51" s="17" t="s">
        <v>248</v>
      </c>
      <c r="S51" s="18" t="s">
        <v>1164</v>
      </c>
      <c r="T51" s="694" t="s">
        <v>1151</v>
      </c>
      <c r="U51" s="694"/>
      <c r="V51" s="5" t="s">
        <v>13</v>
      </c>
      <c r="W51" s="56" t="s">
        <v>242</v>
      </c>
      <c r="X51" s="298" t="s">
        <v>21</v>
      </c>
      <c r="Y51" s="3" t="s">
        <v>32</v>
      </c>
      <c r="Z51" s="729" t="s">
        <v>38</v>
      </c>
      <c r="AA51" s="729" t="s">
        <v>247</v>
      </c>
      <c r="AB51" s="14" t="s">
        <v>67</v>
      </c>
      <c r="AC51" s="139" t="str">
        <f t="shared" si="2"/>
        <v>710_68_1380_5_315_01_A</v>
      </c>
      <c r="AD51" s="45" t="str">
        <f t="shared" si="3"/>
        <v>710_68_1380_5_315_01  Profibus 1.3</v>
      </c>
    </row>
    <row r="52" spans="1:30" s="84" customFormat="1" ht="12.75" customHeight="1" outlineLevel="1" x14ac:dyDescent="0.25">
      <c r="A52" s="78" t="s">
        <v>328</v>
      </c>
      <c r="B52" s="138" t="s">
        <v>1202</v>
      </c>
      <c r="C52" s="138" t="s">
        <v>328</v>
      </c>
      <c r="D52" s="83"/>
      <c r="E52" s="83"/>
      <c r="F52" s="695"/>
      <c r="G52" s="31">
        <v>710</v>
      </c>
      <c r="H52" s="13">
        <v>68</v>
      </c>
      <c r="I52" s="7" t="s">
        <v>11</v>
      </c>
      <c r="J52" s="7" t="s">
        <v>98</v>
      </c>
      <c r="K52" s="14" t="s">
        <v>1167</v>
      </c>
      <c r="L52" s="7" t="s">
        <v>25</v>
      </c>
      <c r="M52" s="7" t="s">
        <v>19</v>
      </c>
      <c r="N52" s="710" t="s">
        <v>327</v>
      </c>
      <c r="O52" s="35" t="s">
        <v>101</v>
      </c>
      <c r="P52" s="8" t="s">
        <v>102</v>
      </c>
      <c r="Q52" s="8" t="s">
        <v>103</v>
      </c>
      <c r="R52" s="17" t="s">
        <v>248</v>
      </c>
      <c r="S52" s="18" t="s">
        <v>1164</v>
      </c>
      <c r="T52" s="694" t="s">
        <v>1152</v>
      </c>
      <c r="U52" s="694"/>
      <c r="V52" s="5" t="s">
        <v>13</v>
      </c>
      <c r="W52" s="56" t="s">
        <v>242</v>
      </c>
      <c r="X52" s="298" t="s">
        <v>21</v>
      </c>
      <c r="Y52" s="3" t="s">
        <v>32</v>
      </c>
      <c r="Z52" s="729" t="s">
        <v>38</v>
      </c>
      <c r="AA52" s="729" t="s">
        <v>247</v>
      </c>
      <c r="AB52" s="14" t="s">
        <v>67</v>
      </c>
      <c r="AC52" s="139" t="str">
        <f t="shared" si="2"/>
        <v>710_68_1380_5_316_01_A</v>
      </c>
      <c r="AD52" s="45" t="str">
        <f t="shared" si="3"/>
        <v>710_68_1380_5_316_01  Profibus 1.4</v>
      </c>
    </row>
    <row r="53" spans="1:30" s="84" customFormat="1" ht="12.75" customHeight="1" outlineLevel="1" x14ac:dyDescent="0.25">
      <c r="A53" s="78" t="s">
        <v>328</v>
      </c>
      <c r="B53" s="138" t="s">
        <v>1202</v>
      </c>
      <c r="C53" s="138" t="s">
        <v>328</v>
      </c>
      <c r="D53" s="83"/>
      <c r="E53" s="83"/>
      <c r="F53" s="695"/>
      <c r="G53" s="31">
        <v>710</v>
      </c>
      <c r="H53" s="13">
        <v>68</v>
      </c>
      <c r="I53" s="7" t="s">
        <v>11</v>
      </c>
      <c r="J53" s="7" t="s">
        <v>98</v>
      </c>
      <c r="K53" s="14" t="s">
        <v>1135</v>
      </c>
      <c r="L53" s="7" t="s">
        <v>25</v>
      </c>
      <c r="M53" s="7" t="s">
        <v>19</v>
      </c>
      <c r="N53" s="710" t="s">
        <v>327</v>
      </c>
      <c r="O53" s="35" t="s">
        <v>101</v>
      </c>
      <c r="P53" s="8" t="s">
        <v>102</v>
      </c>
      <c r="Q53" s="8" t="s">
        <v>103</v>
      </c>
      <c r="R53" s="17" t="s">
        <v>248</v>
      </c>
      <c r="S53" s="18" t="s">
        <v>1168</v>
      </c>
      <c r="T53" s="694" t="s">
        <v>1129</v>
      </c>
      <c r="U53" s="694"/>
      <c r="V53" s="5" t="s">
        <v>13</v>
      </c>
      <c r="W53" s="56" t="s">
        <v>242</v>
      </c>
      <c r="X53" s="298" t="s">
        <v>21</v>
      </c>
      <c r="Y53" s="3" t="s">
        <v>262</v>
      </c>
      <c r="Z53" s="729" t="s">
        <v>38</v>
      </c>
      <c r="AA53" s="729" t="s">
        <v>247</v>
      </c>
      <c r="AB53" s="14" t="s">
        <v>67</v>
      </c>
      <c r="AC53" s="139" t="str">
        <f t="shared" si="2"/>
        <v>710_68_1380_5_320_01_A</v>
      </c>
      <c r="AD53" s="45" t="str">
        <f t="shared" si="3"/>
        <v>710_68_1380_5_320_01  Muster-Schrankansicht</v>
      </c>
    </row>
    <row r="54" spans="1:30" s="84" customFormat="1" ht="12.75" customHeight="1" outlineLevel="1" x14ac:dyDescent="0.25">
      <c r="A54" s="78" t="s">
        <v>328</v>
      </c>
      <c r="B54" s="138" t="s">
        <v>1202</v>
      </c>
      <c r="C54" s="138" t="s">
        <v>328</v>
      </c>
      <c r="D54" s="83"/>
      <c r="E54" s="83"/>
      <c r="F54" s="695"/>
      <c r="G54" s="31">
        <v>710</v>
      </c>
      <c r="H54" s="13">
        <v>68</v>
      </c>
      <c r="I54" s="7" t="s">
        <v>11</v>
      </c>
      <c r="J54" s="7" t="s">
        <v>98</v>
      </c>
      <c r="K54" s="14" t="s">
        <v>1157</v>
      </c>
      <c r="L54" s="7" t="s">
        <v>25</v>
      </c>
      <c r="M54" s="7" t="s">
        <v>19</v>
      </c>
      <c r="N54" s="710" t="s">
        <v>327</v>
      </c>
      <c r="O54" s="35" t="s">
        <v>101</v>
      </c>
      <c r="P54" s="8" t="s">
        <v>102</v>
      </c>
      <c r="Q54" s="8" t="s">
        <v>103</v>
      </c>
      <c r="R54" s="17" t="s">
        <v>248</v>
      </c>
      <c r="S54" s="18" t="s">
        <v>1169</v>
      </c>
      <c r="T54" s="694" t="s">
        <v>1129</v>
      </c>
      <c r="U54" s="694"/>
      <c r="V54" s="5" t="s">
        <v>13</v>
      </c>
      <c r="W54" s="56" t="s">
        <v>242</v>
      </c>
      <c r="X54" s="298" t="s">
        <v>21</v>
      </c>
      <c r="Y54" s="3" t="s">
        <v>262</v>
      </c>
      <c r="Z54" s="729" t="s">
        <v>38</v>
      </c>
      <c r="AA54" s="729" t="s">
        <v>247</v>
      </c>
      <c r="AB54" s="14" t="s">
        <v>67</v>
      </c>
      <c r="AC54" s="139" t="str">
        <f t="shared" si="2"/>
        <v>710_68_1380_5_330_01_A</v>
      </c>
      <c r="AD54" s="45" t="str">
        <f t="shared" si="3"/>
        <v>710_68_1380_5_330_01  Muster-Schrankansicht</v>
      </c>
    </row>
    <row r="55" spans="1:30" s="84" customFormat="1" ht="12.75" customHeight="1" outlineLevel="1" x14ac:dyDescent="0.25">
      <c r="A55" s="78" t="s">
        <v>328</v>
      </c>
      <c r="B55" s="138" t="s">
        <v>1202</v>
      </c>
      <c r="C55" s="138" t="s">
        <v>328</v>
      </c>
      <c r="D55" s="83"/>
      <c r="E55" s="83"/>
      <c r="F55" s="695"/>
      <c r="G55" s="31">
        <v>710</v>
      </c>
      <c r="H55" s="13">
        <v>68</v>
      </c>
      <c r="I55" s="7" t="s">
        <v>59</v>
      </c>
      <c r="J55" s="7" t="s">
        <v>98</v>
      </c>
      <c r="K55" s="14" t="s">
        <v>93</v>
      </c>
      <c r="L55" s="7" t="s">
        <v>25</v>
      </c>
      <c r="M55" s="7" t="s">
        <v>19</v>
      </c>
      <c r="N55" s="710" t="s">
        <v>327</v>
      </c>
      <c r="O55" s="35" t="s">
        <v>101</v>
      </c>
      <c r="P55" s="8" t="s">
        <v>102</v>
      </c>
      <c r="Q55" s="8" t="s">
        <v>103</v>
      </c>
      <c r="R55" s="17" t="s">
        <v>248</v>
      </c>
      <c r="S55" s="18" t="s">
        <v>1170</v>
      </c>
      <c r="T55" s="694" t="s">
        <v>1129</v>
      </c>
      <c r="U55" s="694"/>
      <c r="V55" s="5" t="s">
        <v>13</v>
      </c>
      <c r="W55" s="56" t="s">
        <v>242</v>
      </c>
      <c r="X55" s="298" t="s">
        <v>21</v>
      </c>
      <c r="Y55" s="3" t="s">
        <v>262</v>
      </c>
      <c r="Z55" s="729" t="s">
        <v>38</v>
      </c>
      <c r="AA55" s="729" t="s">
        <v>247</v>
      </c>
      <c r="AB55" s="14" t="s">
        <v>67</v>
      </c>
      <c r="AC55" s="139" t="str">
        <f t="shared" si="2"/>
        <v>710_68_1375_5_310_01_A</v>
      </c>
      <c r="AD55" s="45" t="str">
        <f t="shared" si="3"/>
        <v>710_68_1375_5_310_01  Muster-Schrankansicht</v>
      </c>
    </row>
    <row r="56" spans="1:30" x14ac:dyDescent="0.3">
      <c r="A56" s="700"/>
      <c r="B56" s="74"/>
      <c r="C56" s="74"/>
      <c r="D56" s="74"/>
      <c r="E56" s="74"/>
      <c r="F56" s="704"/>
      <c r="G56" s="699"/>
      <c r="H56" s="696"/>
      <c r="I56" s="696"/>
      <c r="J56" s="696"/>
      <c r="K56" s="697"/>
      <c r="L56" s="696"/>
      <c r="M56" s="698"/>
      <c r="N56" s="711"/>
      <c r="O56" s="716"/>
      <c r="P56" s="713"/>
      <c r="Q56" s="713"/>
      <c r="R56" s="714"/>
      <c r="S56" s="714"/>
      <c r="T56" s="714"/>
      <c r="U56" s="714"/>
      <c r="V56" s="714"/>
      <c r="W56" s="86"/>
      <c r="X56" s="700"/>
      <c r="Y56" s="696"/>
      <c r="Z56" s="74"/>
      <c r="AA56" s="74"/>
      <c r="AB56" s="722"/>
      <c r="AC56" s="139" t="str">
        <f t="shared" si="2"/>
        <v/>
      </c>
      <c r="AD56" s="45" t="str">
        <f t="shared" si="3"/>
        <v/>
      </c>
    </row>
    <row r="57" spans="1:30" s="231" customFormat="1" x14ac:dyDescent="0.25">
      <c r="A57" s="494" t="s">
        <v>1171</v>
      </c>
      <c r="B57" s="490"/>
      <c r="C57" s="490"/>
      <c r="D57" s="490"/>
      <c r="E57" s="490"/>
      <c r="F57" s="477"/>
      <c r="G57" s="494"/>
      <c r="H57" s="490"/>
      <c r="I57" s="490"/>
      <c r="J57" s="490"/>
      <c r="K57" s="478"/>
      <c r="L57" s="479"/>
      <c r="M57" s="482"/>
      <c r="N57" s="515"/>
      <c r="O57" s="501"/>
      <c r="P57" s="481"/>
      <c r="Q57" s="481"/>
      <c r="R57" s="479"/>
      <c r="S57" s="479"/>
      <c r="T57" s="506"/>
      <c r="U57" s="506"/>
      <c r="V57" s="506"/>
      <c r="W57" s="720"/>
      <c r="X57" s="508"/>
      <c r="Y57" s="506"/>
      <c r="Z57" s="484"/>
      <c r="AA57" s="482"/>
      <c r="AB57" s="483"/>
      <c r="AC57" s="482"/>
      <c r="AD57" s="723"/>
    </row>
    <row r="58" spans="1:30" s="84" customFormat="1" ht="12.75" customHeight="1" outlineLevel="1" x14ac:dyDescent="0.25">
      <c r="A58" s="78" t="s">
        <v>328</v>
      </c>
      <c r="B58" s="138" t="s">
        <v>55</v>
      </c>
      <c r="C58" s="138" t="s">
        <v>328</v>
      </c>
      <c r="D58" s="83"/>
      <c r="E58" s="83"/>
      <c r="F58" s="695"/>
      <c r="G58" s="31">
        <v>710</v>
      </c>
      <c r="H58" s="13">
        <v>68</v>
      </c>
      <c r="I58" s="7" t="s">
        <v>22</v>
      </c>
      <c r="J58" s="7" t="s">
        <v>98</v>
      </c>
      <c r="K58" s="14" t="s">
        <v>93</v>
      </c>
      <c r="L58" s="7" t="s">
        <v>25</v>
      </c>
      <c r="M58" s="7" t="s">
        <v>19</v>
      </c>
      <c r="N58" s="710" t="s">
        <v>327</v>
      </c>
      <c r="O58" s="35" t="s">
        <v>101</v>
      </c>
      <c r="P58" s="8" t="s">
        <v>102</v>
      </c>
      <c r="Q58" s="8" t="s">
        <v>103</v>
      </c>
      <c r="R58" s="17" t="s">
        <v>248</v>
      </c>
      <c r="S58" s="18" t="s">
        <v>1172</v>
      </c>
      <c r="T58" s="694" t="s">
        <v>1173</v>
      </c>
      <c r="U58" s="694"/>
      <c r="V58" s="5" t="s">
        <v>13</v>
      </c>
      <c r="W58" s="56" t="s">
        <v>242</v>
      </c>
      <c r="X58" s="298" t="s">
        <v>21</v>
      </c>
      <c r="Y58" s="3" t="s">
        <v>32</v>
      </c>
      <c r="Z58" s="729" t="s">
        <v>330</v>
      </c>
      <c r="AA58" s="729" t="s">
        <v>247</v>
      </c>
      <c r="AB58" s="14" t="s">
        <v>67</v>
      </c>
      <c r="AC58" s="139" t="str">
        <f t="shared" si="2"/>
        <v>710_68_1790_5_310_01_A</v>
      </c>
      <c r="AD58" s="45" t="str">
        <f t="shared" si="3"/>
        <v>710_68_1790_5_310_01  Systemaufbau RUH_133</v>
      </c>
    </row>
    <row r="59" spans="1:30" s="84" customFormat="1" ht="12.75" customHeight="1" outlineLevel="1" x14ac:dyDescent="0.25">
      <c r="A59" s="78" t="s">
        <v>328</v>
      </c>
      <c r="B59" s="138" t="s">
        <v>55</v>
      </c>
      <c r="C59" s="138" t="s">
        <v>328</v>
      </c>
      <c r="D59" s="83"/>
      <c r="E59" s="83"/>
      <c r="F59" s="695"/>
      <c r="G59" s="31">
        <v>710</v>
      </c>
      <c r="H59" s="13">
        <v>68</v>
      </c>
      <c r="I59" s="7" t="s">
        <v>22</v>
      </c>
      <c r="J59" s="7" t="s">
        <v>98</v>
      </c>
      <c r="K59" s="14" t="s">
        <v>96</v>
      </c>
      <c r="L59" s="7" t="s">
        <v>25</v>
      </c>
      <c r="M59" s="7" t="s">
        <v>19</v>
      </c>
      <c r="N59" s="710" t="s">
        <v>327</v>
      </c>
      <c r="O59" s="35" t="s">
        <v>101</v>
      </c>
      <c r="P59" s="8" t="s">
        <v>102</v>
      </c>
      <c r="Q59" s="8" t="s">
        <v>103</v>
      </c>
      <c r="R59" s="17" t="s">
        <v>248</v>
      </c>
      <c r="S59" s="18" t="s">
        <v>1174</v>
      </c>
      <c r="T59" s="694" t="s">
        <v>1175</v>
      </c>
      <c r="U59" s="694"/>
      <c r="V59" s="5" t="s">
        <v>13</v>
      </c>
      <c r="W59" s="56" t="s">
        <v>242</v>
      </c>
      <c r="X59" s="298" t="s">
        <v>21</v>
      </c>
      <c r="Y59" s="3" t="s">
        <v>32</v>
      </c>
      <c r="Z59" s="729" t="s">
        <v>330</v>
      </c>
      <c r="AA59" s="729" t="s">
        <v>247</v>
      </c>
      <c r="AB59" s="14" t="s">
        <v>67</v>
      </c>
      <c r="AC59" s="139" t="str">
        <f t="shared" si="2"/>
        <v>710_68_1790_5_311_01_A</v>
      </c>
      <c r="AD59" s="45" t="str">
        <f t="shared" si="3"/>
        <v>710_68_1790_5_311_01  Profinet 1.1 und 2.1</v>
      </c>
    </row>
    <row r="60" spans="1:30" s="84" customFormat="1" ht="12.75" customHeight="1" outlineLevel="1" x14ac:dyDescent="0.25">
      <c r="A60" s="78" t="s">
        <v>328</v>
      </c>
      <c r="B60" s="138" t="s">
        <v>55</v>
      </c>
      <c r="C60" s="138" t="s">
        <v>328</v>
      </c>
      <c r="D60" s="83"/>
      <c r="E60" s="83"/>
      <c r="F60" s="695"/>
      <c r="G60" s="31">
        <v>710</v>
      </c>
      <c r="H60" s="13">
        <v>68</v>
      </c>
      <c r="I60" s="7" t="s">
        <v>22</v>
      </c>
      <c r="J60" s="7" t="s">
        <v>98</v>
      </c>
      <c r="K60" s="14" t="s">
        <v>179</v>
      </c>
      <c r="L60" s="7" t="s">
        <v>25</v>
      </c>
      <c r="M60" s="7" t="s">
        <v>19</v>
      </c>
      <c r="N60" s="710" t="s">
        <v>327</v>
      </c>
      <c r="O60" s="35" t="s">
        <v>101</v>
      </c>
      <c r="P60" s="8" t="s">
        <v>102</v>
      </c>
      <c r="Q60" s="8" t="s">
        <v>103</v>
      </c>
      <c r="R60" s="17" t="s">
        <v>248</v>
      </c>
      <c r="S60" s="18" t="s">
        <v>1174</v>
      </c>
      <c r="T60" s="694" t="s">
        <v>1176</v>
      </c>
      <c r="U60" s="694"/>
      <c r="V60" s="5" t="s">
        <v>13</v>
      </c>
      <c r="W60" s="56" t="s">
        <v>242</v>
      </c>
      <c r="X60" s="298" t="s">
        <v>21</v>
      </c>
      <c r="Y60" s="3" t="s">
        <v>32</v>
      </c>
      <c r="Z60" s="729" t="s">
        <v>330</v>
      </c>
      <c r="AA60" s="729" t="s">
        <v>247</v>
      </c>
      <c r="AB60" s="14" t="s">
        <v>67</v>
      </c>
      <c r="AC60" s="139" t="str">
        <f t="shared" si="2"/>
        <v>710_68_1790_5_312_01_A</v>
      </c>
      <c r="AD60" s="45" t="str">
        <f t="shared" si="3"/>
        <v>710_68_1790_5_312_01  Profibus 1.1 und 2.1</v>
      </c>
    </row>
    <row r="61" spans="1:30" x14ac:dyDescent="0.3">
      <c r="A61" s="700"/>
      <c r="B61" s="74"/>
      <c r="C61" s="74"/>
      <c r="D61" s="74"/>
      <c r="E61" s="74"/>
      <c r="F61" s="704"/>
      <c r="G61" s="699"/>
      <c r="H61" s="696"/>
      <c r="I61" s="696"/>
      <c r="J61" s="696"/>
      <c r="K61" s="697"/>
      <c r="L61" s="696"/>
      <c r="M61" s="698"/>
      <c r="N61" s="711"/>
      <c r="O61" s="716"/>
      <c r="P61" s="713"/>
      <c r="Q61" s="713"/>
      <c r="R61" s="714"/>
      <c r="S61" s="714"/>
      <c r="T61" s="714"/>
      <c r="U61" s="714"/>
      <c r="V61" s="714"/>
      <c r="W61" s="86"/>
      <c r="X61" s="700"/>
      <c r="Y61" s="696"/>
      <c r="Z61" s="74"/>
      <c r="AA61" s="74"/>
      <c r="AB61" s="722"/>
      <c r="AC61" s="139" t="str">
        <f t="shared" si="2"/>
        <v/>
      </c>
      <c r="AD61" s="45" t="str">
        <f t="shared" si="3"/>
        <v/>
      </c>
    </row>
    <row r="62" spans="1:30" s="231" customFormat="1" x14ac:dyDescent="0.25">
      <c r="A62" s="494" t="s">
        <v>1177</v>
      </c>
      <c r="B62" s="490"/>
      <c r="C62" s="490"/>
      <c r="D62" s="490"/>
      <c r="E62" s="490"/>
      <c r="F62" s="477"/>
      <c r="G62" s="494"/>
      <c r="H62" s="490"/>
      <c r="I62" s="490"/>
      <c r="J62" s="490"/>
      <c r="K62" s="478"/>
      <c r="L62" s="479"/>
      <c r="M62" s="482"/>
      <c r="N62" s="515"/>
      <c r="O62" s="501"/>
      <c r="P62" s="481"/>
      <c r="Q62" s="481"/>
      <c r="R62" s="479"/>
      <c r="S62" s="479"/>
      <c r="T62" s="506"/>
      <c r="U62" s="506"/>
      <c r="V62" s="506"/>
      <c r="W62" s="720"/>
      <c r="X62" s="508"/>
      <c r="Y62" s="506"/>
      <c r="Z62" s="484"/>
      <c r="AA62" s="482"/>
      <c r="AB62" s="483"/>
      <c r="AC62" s="482"/>
      <c r="AD62" s="723"/>
    </row>
    <row r="63" spans="1:30" s="84" customFormat="1" ht="12.75" customHeight="1" outlineLevel="1" x14ac:dyDescent="0.25">
      <c r="A63" s="78" t="s">
        <v>328</v>
      </c>
      <c r="B63" s="138" t="s">
        <v>71</v>
      </c>
      <c r="C63" s="138" t="s">
        <v>328</v>
      </c>
      <c r="D63" s="83"/>
      <c r="E63" s="83"/>
      <c r="F63" s="695"/>
      <c r="G63" s="31">
        <v>710</v>
      </c>
      <c r="H63" s="13">
        <v>68</v>
      </c>
      <c r="I63" s="7" t="s">
        <v>73</v>
      </c>
      <c r="J63" s="7" t="s">
        <v>98</v>
      </c>
      <c r="K63" s="14" t="s">
        <v>93</v>
      </c>
      <c r="L63" s="7" t="s">
        <v>25</v>
      </c>
      <c r="M63" s="7" t="s">
        <v>19</v>
      </c>
      <c r="N63" s="710" t="s">
        <v>327</v>
      </c>
      <c r="O63" s="35" t="s">
        <v>101</v>
      </c>
      <c r="P63" s="8" t="s">
        <v>102</v>
      </c>
      <c r="Q63" s="8" t="s">
        <v>103</v>
      </c>
      <c r="R63" s="17" t="s">
        <v>248</v>
      </c>
      <c r="S63" s="18" t="s">
        <v>1178</v>
      </c>
      <c r="T63" s="694" t="s">
        <v>1179</v>
      </c>
      <c r="U63" s="694"/>
      <c r="V63" s="5" t="s">
        <v>14</v>
      </c>
      <c r="W63" s="56" t="s">
        <v>244</v>
      </c>
      <c r="X63" s="298" t="s">
        <v>21</v>
      </c>
      <c r="Y63" s="3" t="s">
        <v>32</v>
      </c>
      <c r="Z63" s="729" t="s">
        <v>332</v>
      </c>
      <c r="AA63" s="729" t="s">
        <v>1267</v>
      </c>
      <c r="AB63" s="14" t="s">
        <v>67</v>
      </c>
      <c r="AC63" s="139" t="str">
        <f t="shared" si="2"/>
        <v>710_68_1320_5_310_01_A</v>
      </c>
      <c r="AD63" s="45" t="str">
        <f t="shared" si="3"/>
        <v>710_68_1320_5_310_01  Systemaufbau RUH_107</v>
      </c>
    </row>
    <row r="64" spans="1:30" s="84" customFormat="1" ht="12.75" customHeight="1" outlineLevel="1" x14ac:dyDescent="0.25">
      <c r="A64" s="78" t="s">
        <v>328</v>
      </c>
      <c r="B64" s="138" t="s">
        <v>71</v>
      </c>
      <c r="C64" s="138" t="s">
        <v>328</v>
      </c>
      <c r="D64" s="83"/>
      <c r="E64" s="83"/>
      <c r="F64" s="695"/>
      <c r="G64" s="31">
        <v>710</v>
      </c>
      <c r="H64" s="13">
        <v>68</v>
      </c>
      <c r="I64" s="7" t="s">
        <v>73</v>
      </c>
      <c r="J64" s="7" t="s">
        <v>98</v>
      </c>
      <c r="K64" s="14" t="s">
        <v>96</v>
      </c>
      <c r="L64" s="7" t="s">
        <v>25</v>
      </c>
      <c r="M64" s="7" t="s">
        <v>19</v>
      </c>
      <c r="N64" s="710" t="s">
        <v>327</v>
      </c>
      <c r="O64" s="35" t="s">
        <v>101</v>
      </c>
      <c r="P64" s="8" t="s">
        <v>102</v>
      </c>
      <c r="Q64" s="8" t="s">
        <v>103</v>
      </c>
      <c r="R64" s="17" t="s">
        <v>248</v>
      </c>
      <c r="S64" s="18" t="s">
        <v>1180</v>
      </c>
      <c r="T64" s="694" t="s">
        <v>1181</v>
      </c>
      <c r="U64" s="694"/>
      <c r="V64" s="5" t="s">
        <v>14</v>
      </c>
      <c r="W64" s="56" t="s">
        <v>244</v>
      </c>
      <c r="X64" s="298" t="s">
        <v>21</v>
      </c>
      <c r="Y64" s="3" t="s">
        <v>32</v>
      </c>
      <c r="Z64" s="729" t="s">
        <v>332</v>
      </c>
      <c r="AA64" s="729" t="s">
        <v>1267</v>
      </c>
      <c r="AB64" s="14" t="s">
        <v>67</v>
      </c>
      <c r="AC64" s="139" t="str">
        <f t="shared" si="2"/>
        <v>710_68_1320_5_311_01_A</v>
      </c>
      <c r="AD64" s="45" t="str">
        <f t="shared" si="3"/>
        <v>710_68_1320_5_311_01  Profibus PA</v>
      </c>
    </row>
    <row r="65" spans="1:30" s="84" customFormat="1" ht="12.75" customHeight="1" outlineLevel="1" x14ac:dyDescent="0.25">
      <c r="A65" s="78" t="s">
        <v>328</v>
      </c>
      <c r="B65" s="138" t="s">
        <v>71</v>
      </c>
      <c r="C65" s="138" t="s">
        <v>328</v>
      </c>
      <c r="D65" s="83"/>
      <c r="E65" s="83"/>
      <c r="F65" s="695"/>
      <c r="G65" s="31">
        <v>710</v>
      </c>
      <c r="H65" s="13">
        <v>68</v>
      </c>
      <c r="I65" s="7" t="s">
        <v>73</v>
      </c>
      <c r="J65" s="7" t="s">
        <v>98</v>
      </c>
      <c r="K65" s="14" t="s">
        <v>179</v>
      </c>
      <c r="L65" s="7" t="s">
        <v>25</v>
      </c>
      <c r="M65" s="7" t="s">
        <v>19</v>
      </c>
      <c r="N65" s="710" t="s">
        <v>327</v>
      </c>
      <c r="O65" s="35" t="s">
        <v>101</v>
      </c>
      <c r="P65" s="8" t="s">
        <v>102</v>
      </c>
      <c r="Q65" s="8" t="s">
        <v>103</v>
      </c>
      <c r="R65" s="17" t="s">
        <v>248</v>
      </c>
      <c r="S65" s="18" t="s">
        <v>1180</v>
      </c>
      <c r="T65" s="694" t="s">
        <v>1149</v>
      </c>
      <c r="U65" s="694"/>
      <c r="V65" s="5" t="s">
        <v>14</v>
      </c>
      <c r="W65" s="56" t="s">
        <v>244</v>
      </c>
      <c r="X65" s="298" t="s">
        <v>21</v>
      </c>
      <c r="Y65" s="3" t="s">
        <v>32</v>
      </c>
      <c r="Z65" s="729" t="s">
        <v>332</v>
      </c>
      <c r="AA65" s="729" t="s">
        <v>1267</v>
      </c>
      <c r="AB65" s="14" t="s">
        <v>67</v>
      </c>
      <c r="AC65" s="139" t="str">
        <f t="shared" si="2"/>
        <v>710_68_1320_5_312_01_A</v>
      </c>
      <c r="AD65" s="45" t="str">
        <f t="shared" si="3"/>
        <v>710_68_1320_5_312_01  Profibus 1.1</v>
      </c>
    </row>
    <row r="66" spans="1:30" s="84" customFormat="1" ht="12.75" customHeight="1" outlineLevel="1" x14ac:dyDescent="0.25">
      <c r="A66" s="78" t="s">
        <v>328</v>
      </c>
      <c r="B66" s="138" t="s">
        <v>71</v>
      </c>
      <c r="C66" s="138" t="s">
        <v>328</v>
      </c>
      <c r="D66" s="83"/>
      <c r="E66" s="83"/>
      <c r="F66" s="695"/>
      <c r="G66" s="31">
        <v>710</v>
      </c>
      <c r="H66" s="13">
        <v>68</v>
      </c>
      <c r="I66" s="7" t="s">
        <v>73</v>
      </c>
      <c r="J66" s="7" t="s">
        <v>98</v>
      </c>
      <c r="K66" s="14" t="s">
        <v>180</v>
      </c>
      <c r="L66" s="7" t="s">
        <v>25</v>
      </c>
      <c r="M66" s="7" t="s">
        <v>19</v>
      </c>
      <c r="N66" s="710" t="s">
        <v>327</v>
      </c>
      <c r="O66" s="35" t="s">
        <v>101</v>
      </c>
      <c r="P66" s="8" t="s">
        <v>102</v>
      </c>
      <c r="Q66" s="8" t="s">
        <v>103</v>
      </c>
      <c r="R66" s="17" t="s">
        <v>248</v>
      </c>
      <c r="S66" s="18" t="s">
        <v>1180</v>
      </c>
      <c r="T66" s="694" t="s">
        <v>1150</v>
      </c>
      <c r="U66" s="694"/>
      <c r="V66" s="5" t="s">
        <v>14</v>
      </c>
      <c r="W66" s="56" t="s">
        <v>244</v>
      </c>
      <c r="X66" s="298" t="s">
        <v>21</v>
      </c>
      <c r="Y66" s="3" t="s">
        <v>32</v>
      </c>
      <c r="Z66" s="729" t="s">
        <v>332</v>
      </c>
      <c r="AA66" s="729" t="s">
        <v>1267</v>
      </c>
      <c r="AB66" s="14" t="s">
        <v>67</v>
      </c>
      <c r="AC66" s="139" t="str">
        <f t="shared" si="2"/>
        <v>710_68_1320_5_313_01_A</v>
      </c>
      <c r="AD66" s="45" t="str">
        <f t="shared" si="3"/>
        <v>710_68_1320_5_313_01  Profibus 1.2</v>
      </c>
    </row>
    <row r="67" spans="1:30" x14ac:dyDescent="0.3">
      <c r="A67" s="700"/>
      <c r="B67" s="74"/>
      <c r="C67" s="74"/>
      <c r="D67" s="74"/>
      <c r="E67" s="74"/>
      <c r="F67" s="704"/>
      <c r="G67" s="699"/>
      <c r="H67" s="696"/>
      <c r="I67" s="696"/>
      <c r="J67" s="696"/>
      <c r="K67" s="697"/>
      <c r="L67" s="696"/>
      <c r="M67" s="698"/>
      <c r="N67" s="711"/>
      <c r="O67" s="716"/>
      <c r="P67" s="713"/>
      <c r="Q67" s="713"/>
      <c r="R67" s="714"/>
      <c r="S67" s="714"/>
      <c r="T67" s="714"/>
      <c r="U67" s="714"/>
      <c r="V67" s="714"/>
      <c r="W67" s="86"/>
      <c r="X67" s="700"/>
      <c r="Y67" s="696"/>
      <c r="Z67" s="74"/>
      <c r="AA67" s="74"/>
      <c r="AB67" s="722"/>
      <c r="AC67" s="139" t="str">
        <f t="shared" si="2"/>
        <v/>
      </c>
      <c r="AD67" s="45" t="str">
        <f t="shared" si="3"/>
        <v/>
      </c>
    </row>
    <row r="68" spans="1:30" s="231" customFormat="1" x14ac:dyDescent="0.25">
      <c r="A68" s="494" t="s">
        <v>1182</v>
      </c>
      <c r="B68" s="490"/>
      <c r="C68" s="490"/>
      <c r="D68" s="490"/>
      <c r="E68" s="490"/>
      <c r="F68" s="477"/>
      <c r="G68" s="494"/>
      <c r="H68" s="490"/>
      <c r="I68" s="490"/>
      <c r="J68" s="490"/>
      <c r="K68" s="478"/>
      <c r="L68" s="479"/>
      <c r="M68" s="482"/>
      <c r="N68" s="515"/>
      <c r="O68" s="501"/>
      <c r="P68" s="481"/>
      <c r="Q68" s="481"/>
      <c r="R68" s="479"/>
      <c r="S68" s="479"/>
      <c r="T68" s="506"/>
      <c r="U68" s="506"/>
      <c r="V68" s="506"/>
      <c r="W68" s="720"/>
      <c r="X68" s="508"/>
      <c r="Y68" s="506"/>
      <c r="Z68" s="484"/>
      <c r="AA68" s="482"/>
      <c r="AB68" s="483"/>
      <c r="AC68" s="482"/>
      <c r="AD68" s="723"/>
    </row>
    <row r="69" spans="1:30" s="84" customFormat="1" ht="12.75" customHeight="1" outlineLevel="1" x14ac:dyDescent="0.25">
      <c r="A69" s="78" t="s">
        <v>328</v>
      </c>
      <c r="B69" s="138" t="s">
        <v>55</v>
      </c>
      <c r="C69" s="138" t="s">
        <v>328</v>
      </c>
      <c r="D69" s="83"/>
      <c r="E69" s="83"/>
      <c r="F69" s="695"/>
      <c r="G69" s="31">
        <v>710</v>
      </c>
      <c r="H69" s="13">
        <v>68</v>
      </c>
      <c r="I69" s="7" t="s">
        <v>11</v>
      </c>
      <c r="J69" s="7" t="s">
        <v>98</v>
      </c>
      <c r="K69" s="14" t="s">
        <v>1183</v>
      </c>
      <c r="L69" s="7" t="s">
        <v>25</v>
      </c>
      <c r="M69" s="7" t="s">
        <v>19</v>
      </c>
      <c r="N69" s="710" t="s">
        <v>327</v>
      </c>
      <c r="O69" s="35" t="s">
        <v>101</v>
      </c>
      <c r="P69" s="8" t="s">
        <v>102</v>
      </c>
      <c r="Q69" s="8" t="s">
        <v>103</v>
      </c>
      <c r="R69" s="17" t="s">
        <v>248</v>
      </c>
      <c r="S69" s="18" t="s">
        <v>1184</v>
      </c>
      <c r="T69" s="694" t="s">
        <v>1185</v>
      </c>
      <c r="U69" s="694"/>
      <c r="V69" s="5" t="s">
        <v>13</v>
      </c>
      <c r="W69" s="56" t="s">
        <v>242</v>
      </c>
      <c r="X69" s="298" t="s">
        <v>21</v>
      </c>
      <c r="Y69" s="3" t="s">
        <v>32</v>
      </c>
      <c r="Z69" s="729" t="s">
        <v>1186</v>
      </c>
      <c r="AA69" s="729" t="s">
        <v>247</v>
      </c>
      <c r="AB69" s="14" t="s">
        <v>67</v>
      </c>
      <c r="AC69" s="139" t="str">
        <f t="shared" si="2"/>
        <v>710_68_1380_5_350_01_A</v>
      </c>
      <c r="AD69" s="45" t="str">
        <f t="shared" si="3"/>
        <v>710_68_1380_5_350_01  Geräteaufstellung</v>
      </c>
    </row>
    <row r="70" spans="1:30" s="84" customFormat="1" ht="12.75" customHeight="1" outlineLevel="1" x14ac:dyDescent="0.25">
      <c r="A70" s="78" t="s">
        <v>328</v>
      </c>
      <c r="B70" s="138" t="s">
        <v>55</v>
      </c>
      <c r="C70" s="138" t="s">
        <v>328</v>
      </c>
      <c r="D70" s="83"/>
      <c r="E70" s="83"/>
      <c r="F70" s="695"/>
      <c r="G70" s="31">
        <v>710</v>
      </c>
      <c r="H70" s="13">
        <v>68</v>
      </c>
      <c r="I70" s="7" t="s">
        <v>11</v>
      </c>
      <c r="J70" s="7" t="s">
        <v>98</v>
      </c>
      <c r="K70" s="14" t="s">
        <v>1159</v>
      </c>
      <c r="L70" s="7" t="s">
        <v>25</v>
      </c>
      <c r="M70" s="7" t="s">
        <v>19</v>
      </c>
      <c r="N70" s="710" t="s">
        <v>327</v>
      </c>
      <c r="O70" s="35" t="s">
        <v>101</v>
      </c>
      <c r="P70" s="8" t="s">
        <v>102</v>
      </c>
      <c r="Q70" s="8" t="s">
        <v>103</v>
      </c>
      <c r="R70" s="17" t="s">
        <v>248</v>
      </c>
      <c r="S70" s="18" t="s">
        <v>1187</v>
      </c>
      <c r="T70" s="694" t="s">
        <v>206</v>
      </c>
      <c r="U70" s="694"/>
      <c r="V70" s="5" t="s">
        <v>13</v>
      </c>
      <c r="W70" s="56" t="s">
        <v>242</v>
      </c>
      <c r="X70" s="298" t="s">
        <v>21</v>
      </c>
      <c r="Y70" s="3" t="s">
        <v>32</v>
      </c>
      <c r="Z70" s="729" t="s">
        <v>1186</v>
      </c>
      <c r="AA70" s="729" t="s">
        <v>247</v>
      </c>
      <c r="AB70" s="14" t="s">
        <v>67</v>
      </c>
      <c r="AC70" s="139" t="str">
        <f t="shared" si="2"/>
        <v>710_68_1380_5_340_01_A</v>
      </c>
      <c r="AD70" s="45" t="str">
        <f t="shared" si="3"/>
        <v>710_68_1380_5_340_01  Schrankansicht</v>
      </c>
    </row>
    <row r="71" spans="1:30" x14ac:dyDescent="0.3">
      <c r="A71" s="700"/>
      <c r="B71" s="74"/>
      <c r="C71" s="74"/>
      <c r="D71" s="74"/>
      <c r="E71" s="74"/>
      <c r="F71" s="704"/>
      <c r="G71" s="699"/>
      <c r="H71" s="696"/>
      <c r="I71" s="696"/>
      <c r="J71" s="696"/>
      <c r="K71" s="697"/>
      <c r="L71" s="696"/>
      <c r="M71" s="698"/>
      <c r="N71" s="711"/>
      <c r="O71" s="716"/>
      <c r="P71" s="713"/>
      <c r="Q71" s="713"/>
      <c r="R71" s="714"/>
      <c r="S71" s="714"/>
      <c r="T71" s="714"/>
      <c r="U71" s="714"/>
      <c r="V71" s="714"/>
      <c r="W71" s="86"/>
      <c r="X71" s="700"/>
      <c r="Y71" s="696"/>
      <c r="Z71" s="74"/>
      <c r="AA71" s="74"/>
      <c r="AB71" s="722"/>
      <c r="AC71" s="139" t="str">
        <f t="shared" si="2"/>
        <v/>
      </c>
      <c r="AD71" s="45" t="str">
        <f t="shared" si="3"/>
        <v/>
      </c>
    </row>
    <row r="72" spans="1:30" s="231" customFormat="1" x14ac:dyDescent="0.25">
      <c r="A72" s="494" t="s">
        <v>46</v>
      </c>
      <c r="B72" s="490"/>
      <c r="C72" s="490"/>
      <c r="D72" s="490"/>
      <c r="E72" s="490"/>
      <c r="F72" s="477"/>
      <c r="G72" s="494"/>
      <c r="H72" s="490"/>
      <c r="I72" s="490"/>
      <c r="J72" s="490"/>
      <c r="K72" s="478"/>
      <c r="L72" s="479"/>
      <c r="M72" s="482"/>
      <c r="N72" s="515"/>
      <c r="O72" s="501"/>
      <c r="P72" s="481"/>
      <c r="Q72" s="481"/>
      <c r="R72" s="479"/>
      <c r="S72" s="479"/>
      <c r="T72" s="506"/>
      <c r="U72" s="506"/>
      <c r="V72" s="506"/>
      <c r="W72" s="720"/>
      <c r="X72" s="508"/>
      <c r="Y72" s="506"/>
      <c r="Z72" s="484"/>
      <c r="AA72" s="482"/>
      <c r="AB72" s="483"/>
      <c r="AC72" s="482"/>
      <c r="AD72" s="723"/>
    </row>
    <row r="73" spans="1:30" s="84" customFormat="1" ht="12.75" customHeight="1" outlineLevel="1" x14ac:dyDescent="0.25">
      <c r="A73" s="78" t="s">
        <v>328</v>
      </c>
      <c r="B73" s="138" t="s">
        <v>71</v>
      </c>
      <c r="C73" s="138" t="s">
        <v>328</v>
      </c>
      <c r="D73" s="83"/>
      <c r="E73" s="83"/>
      <c r="F73" s="695"/>
      <c r="G73" s="31">
        <v>710</v>
      </c>
      <c r="H73" s="13">
        <v>68</v>
      </c>
      <c r="I73" s="7" t="s">
        <v>40</v>
      </c>
      <c r="J73" s="7" t="s">
        <v>98</v>
      </c>
      <c r="K73" s="14" t="s">
        <v>93</v>
      </c>
      <c r="L73" s="7" t="s">
        <v>25</v>
      </c>
      <c r="M73" s="7" t="s">
        <v>19</v>
      </c>
      <c r="N73" s="710" t="s">
        <v>327</v>
      </c>
      <c r="O73" s="35" t="s">
        <v>101</v>
      </c>
      <c r="P73" s="8" t="s">
        <v>102</v>
      </c>
      <c r="Q73" s="8" t="s">
        <v>103</v>
      </c>
      <c r="R73" s="17" t="s">
        <v>248</v>
      </c>
      <c r="S73" s="18" t="s">
        <v>1188</v>
      </c>
      <c r="T73" s="694" t="s">
        <v>1189</v>
      </c>
      <c r="U73" s="694"/>
      <c r="V73" s="5" t="s">
        <v>245</v>
      </c>
      <c r="W73" s="56" t="s">
        <v>246</v>
      </c>
      <c r="X73" s="298" t="s">
        <v>21</v>
      </c>
      <c r="Y73" s="3" t="s">
        <v>32</v>
      </c>
      <c r="Z73" s="729" t="s">
        <v>1268</v>
      </c>
      <c r="AA73" s="729" t="s">
        <v>1269</v>
      </c>
      <c r="AB73" s="14" t="s">
        <v>67</v>
      </c>
      <c r="AC73" s="139" t="str">
        <f t="shared" si="2"/>
        <v>710_68_1510_5_310_01_A</v>
      </c>
      <c r="AD73" s="45" t="str">
        <f t="shared" si="3"/>
        <v>710_68_1510_5_310_01  Systemaufbau RUH_134</v>
      </c>
    </row>
    <row r="74" spans="1:30" s="84" customFormat="1" ht="12.75" customHeight="1" outlineLevel="1" x14ac:dyDescent="0.25">
      <c r="A74" s="78" t="s">
        <v>328</v>
      </c>
      <c r="B74" s="138" t="s">
        <v>71</v>
      </c>
      <c r="C74" s="138" t="s">
        <v>328</v>
      </c>
      <c r="D74" s="83"/>
      <c r="E74" s="83"/>
      <c r="F74" s="695"/>
      <c r="G74" s="31">
        <v>710</v>
      </c>
      <c r="H74" s="13">
        <v>68</v>
      </c>
      <c r="I74" s="7" t="s">
        <v>40</v>
      </c>
      <c r="J74" s="7" t="s">
        <v>98</v>
      </c>
      <c r="K74" s="14" t="s">
        <v>96</v>
      </c>
      <c r="L74" s="7" t="s">
        <v>25</v>
      </c>
      <c r="M74" s="7" t="s">
        <v>19</v>
      </c>
      <c r="N74" s="710" t="s">
        <v>327</v>
      </c>
      <c r="O74" s="35" t="s">
        <v>101</v>
      </c>
      <c r="P74" s="8" t="s">
        <v>102</v>
      </c>
      <c r="Q74" s="8" t="s">
        <v>103</v>
      </c>
      <c r="R74" s="17" t="s">
        <v>248</v>
      </c>
      <c r="S74" s="18" t="s">
        <v>1190</v>
      </c>
      <c r="T74" s="694" t="s">
        <v>206</v>
      </c>
      <c r="U74" s="694"/>
      <c r="V74" s="5" t="s">
        <v>245</v>
      </c>
      <c r="W74" s="56" t="s">
        <v>246</v>
      </c>
      <c r="X74" s="298" t="s">
        <v>21</v>
      </c>
      <c r="Y74" s="3" t="s">
        <v>32</v>
      </c>
      <c r="Z74" s="729" t="s">
        <v>1268</v>
      </c>
      <c r="AA74" s="729" t="s">
        <v>1269</v>
      </c>
      <c r="AB74" s="14" t="s">
        <v>67</v>
      </c>
      <c r="AC74" s="139" t="str">
        <f t="shared" si="2"/>
        <v>710_68_1510_5_311_01_A</v>
      </c>
      <c r="AD74" s="45" t="str">
        <f t="shared" si="3"/>
        <v>710_68_1510_5_311_01  Schrankansicht</v>
      </c>
    </row>
    <row r="75" spans="1:30" s="84" customFormat="1" ht="12.75" customHeight="1" outlineLevel="1" x14ac:dyDescent="0.25">
      <c r="A75" s="78" t="s">
        <v>328</v>
      </c>
      <c r="B75" s="138" t="s">
        <v>71</v>
      </c>
      <c r="C75" s="138" t="s">
        <v>328</v>
      </c>
      <c r="D75" s="83"/>
      <c r="E75" s="83"/>
      <c r="F75" s="695"/>
      <c r="G75" s="31">
        <v>710</v>
      </c>
      <c r="H75" s="13">
        <v>68</v>
      </c>
      <c r="I75" s="7" t="s">
        <v>40</v>
      </c>
      <c r="J75" s="7" t="s">
        <v>98</v>
      </c>
      <c r="K75" s="14" t="s">
        <v>179</v>
      </c>
      <c r="L75" s="7" t="s">
        <v>25</v>
      </c>
      <c r="M75" s="7" t="s">
        <v>19</v>
      </c>
      <c r="N75" s="710" t="s">
        <v>327</v>
      </c>
      <c r="O75" s="35" t="s">
        <v>101</v>
      </c>
      <c r="P75" s="8" t="s">
        <v>102</v>
      </c>
      <c r="Q75" s="8" t="s">
        <v>103</v>
      </c>
      <c r="R75" s="17" t="s">
        <v>248</v>
      </c>
      <c r="S75" s="18" t="s">
        <v>1191</v>
      </c>
      <c r="T75" s="694" t="s">
        <v>206</v>
      </c>
      <c r="U75" s="694"/>
      <c r="V75" s="5" t="s">
        <v>245</v>
      </c>
      <c r="W75" s="56" t="s">
        <v>246</v>
      </c>
      <c r="X75" s="298" t="s">
        <v>21</v>
      </c>
      <c r="Y75" s="3" t="s">
        <v>32</v>
      </c>
      <c r="Z75" s="729" t="s">
        <v>1268</v>
      </c>
      <c r="AA75" s="729" t="s">
        <v>1269</v>
      </c>
      <c r="AB75" s="14" t="s">
        <v>67</v>
      </c>
      <c r="AC75" s="139" t="str">
        <f t="shared" si="2"/>
        <v>710_68_1510_5_312_01_A</v>
      </c>
      <c r="AD75" s="45" t="str">
        <f t="shared" si="3"/>
        <v>710_68_1510_5_312_01  Schrankansicht</v>
      </c>
    </row>
    <row r="76" spans="1:30" x14ac:dyDescent="0.3">
      <c r="A76" s="700"/>
      <c r="B76" s="74"/>
      <c r="C76" s="74"/>
      <c r="D76" s="74"/>
      <c r="E76" s="74"/>
      <c r="F76" s="704"/>
      <c r="G76" s="699"/>
      <c r="H76" s="696"/>
      <c r="I76" s="696"/>
      <c r="J76" s="696"/>
      <c r="K76" s="697"/>
      <c r="L76" s="696"/>
      <c r="M76" s="698"/>
      <c r="N76" s="711"/>
      <c r="O76" s="716"/>
      <c r="P76" s="713"/>
      <c r="Q76" s="713"/>
      <c r="R76" s="714"/>
      <c r="S76" s="714"/>
      <c r="T76" s="714"/>
      <c r="U76" s="714"/>
      <c r="V76" s="714"/>
      <c r="W76" s="86"/>
      <c r="X76" s="700"/>
      <c r="Y76" s="696"/>
      <c r="Z76" s="74"/>
      <c r="AA76" s="74"/>
      <c r="AB76" s="722"/>
      <c r="AC76" s="139" t="str">
        <f t="shared" si="2"/>
        <v/>
      </c>
      <c r="AD76" s="45" t="str">
        <f t="shared" si="3"/>
        <v/>
      </c>
    </row>
    <row r="77" spans="1:30" s="231" customFormat="1" x14ac:dyDescent="0.25">
      <c r="A77" s="494" t="s">
        <v>1192</v>
      </c>
      <c r="B77" s="490"/>
      <c r="C77" s="490"/>
      <c r="D77" s="490"/>
      <c r="E77" s="490"/>
      <c r="F77" s="477"/>
      <c r="G77" s="494"/>
      <c r="H77" s="490"/>
      <c r="I77" s="490"/>
      <c r="J77" s="490"/>
      <c r="K77" s="478"/>
      <c r="L77" s="479"/>
      <c r="M77" s="482"/>
      <c r="N77" s="515"/>
      <c r="O77" s="501"/>
      <c r="P77" s="481"/>
      <c r="Q77" s="481"/>
      <c r="R77" s="479"/>
      <c r="S77" s="479"/>
      <c r="T77" s="506"/>
      <c r="U77" s="506"/>
      <c r="V77" s="506"/>
      <c r="W77" s="720"/>
      <c r="X77" s="508"/>
      <c r="Y77" s="506"/>
      <c r="Z77" s="484"/>
      <c r="AA77" s="482"/>
      <c r="AB77" s="483"/>
      <c r="AC77" s="482"/>
      <c r="AD77" s="723"/>
    </row>
    <row r="78" spans="1:30" s="84" customFormat="1" ht="12.75" customHeight="1" outlineLevel="1" x14ac:dyDescent="0.25">
      <c r="A78" s="78" t="s">
        <v>328</v>
      </c>
      <c r="B78" s="138" t="s">
        <v>71</v>
      </c>
      <c r="C78" s="138" t="s">
        <v>328</v>
      </c>
      <c r="D78" s="83"/>
      <c r="E78" s="83"/>
      <c r="F78" s="695"/>
      <c r="G78" s="31">
        <v>710</v>
      </c>
      <c r="H78" s="13">
        <v>68</v>
      </c>
      <c r="I78" s="7" t="s">
        <v>40</v>
      </c>
      <c r="J78" s="7" t="s">
        <v>98</v>
      </c>
      <c r="K78" s="14" t="s">
        <v>93</v>
      </c>
      <c r="L78" s="7" t="s">
        <v>25</v>
      </c>
      <c r="M78" s="7" t="s">
        <v>19</v>
      </c>
      <c r="N78" s="710" t="s">
        <v>327</v>
      </c>
      <c r="O78" s="35" t="s">
        <v>101</v>
      </c>
      <c r="P78" s="8" t="s">
        <v>102</v>
      </c>
      <c r="Q78" s="8" t="s">
        <v>103</v>
      </c>
      <c r="R78" s="17" t="s">
        <v>248</v>
      </c>
      <c r="S78" s="18" t="s">
        <v>1193</v>
      </c>
      <c r="T78" s="694" t="s">
        <v>1194</v>
      </c>
      <c r="U78" s="694"/>
      <c r="V78" s="5" t="s">
        <v>245</v>
      </c>
      <c r="W78" s="56" t="s">
        <v>246</v>
      </c>
      <c r="X78" s="298" t="s">
        <v>21</v>
      </c>
      <c r="Y78" s="3" t="s">
        <v>32</v>
      </c>
      <c r="Z78" s="729" t="s">
        <v>1270</v>
      </c>
      <c r="AA78" s="729" t="s">
        <v>1195</v>
      </c>
      <c r="AB78" s="14" t="s">
        <v>67</v>
      </c>
      <c r="AC78" s="139" t="str">
        <f t="shared" si="2"/>
        <v>710_68_1510_5_310_01_A</v>
      </c>
      <c r="AD78" s="45" t="str">
        <f t="shared" si="3"/>
        <v>710_68_1510_5_310_01  Systemaufbau RUH_104</v>
      </c>
    </row>
    <row r="79" spans="1:30" s="84" customFormat="1" ht="12.75" customHeight="1" outlineLevel="1" x14ac:dyDescent="0.25">
      <c r="A79" s="78" t="s">
        <v>328</v>
      </c>
      <c r="B79" s="138" t="s">
        <v>71</v>
      </c>
      <c r="C79" s="138" t="s">
        <v>328</v>
      </c>
      <c r="D79" s="83"/>
      <c r="E79" s="83"/>
      <c r="F79" s="695"/>
      <c r="G79" s="31">
        <v>710</v>
      </c>
      <c r="H79" s="13">
        <v>68</v>
      </c>
      <c r="I79" s="7" t="s">
        <v>40</v>
      </c>
      <c r="J79" s="7" t="s">
        <v>98</v>
      </c>
      <c r="K79" s="14" t="s">
        <v>96</v>
      </c>
      <c r="L79" s="7" t="s">
        <v>25</v>
      </c>
      <c r="M79" s="7" t="s">
        <v>19</v>
      </c>
      <c r="N79" s="710" t="s">
        <v>327</v>
      </c>
      <c r="O79" s="35" t="s">
        <v>101</v>
      </c>
      <c r="P79" s="8" t="s">
        <v>102</v>
      </c>
      <c r="Q79" s="8" t="s">
        <v>103</v>
      </c>
      <c r="R79" s="17" t="s">
        <v>248</v>
      </c>
      <c r="S79" s="18" t="s">
        <v>1196</v>
      </c>
      <c r="T79" s="694" t="s">
        <v>206</v>
      </c>
      <c r="U79" s="694"/>
      <c r="V79" s="5" t="s">
        <v>245</v>
      </c>
      <c r="W79" s="56" t="s">
        <v>246</v>
      </c>
      <c r="X79" s="298" t="s">
        <v>21</v>
      </c>
      <c r="Y79" s="3" t="s">
        <v>32</v>
      </c>
      <c r="Z79" s="729" t="s">
        <v>1270</v>
      </c>
      <c r="AA79" s="729" t="s">
        <v>1195</v>
      </c>
      <c r="AB79" s="14" t="s">
        <v>67</v>
      </c>
      <c r="AC79" s="139" t="str">
        <f t="shared" si="2"/>
        <v>710_68_1510_5_311_01_A</v>
      </c>
      <c r="AD79" s="45" t="str">
        <f t="shared" si="3"/>
        <v>710_68_1510_5_311_01  Schrankansicht</v>
      </c>
    </row>
    <row r="80" spans="1:30" s="84" customFormat="1" ht="12.75" customHeight="1" outlineLevel="1" x14ac:dyDescent="0.25">
      <c r="A80" s="78" t="s">
        <v>328</v>
      </c>
      <c r="B80" s="138" t="s">
        <v>71</v>
      </c>
      <c r="C80" s="138" t="s">
        <v>328</v>
      </c>
      <c r="D80" s="83"/>
      <c r="E80" s="83"/>
      <c r="F80" s="695"/>
      <c r="G80" s="31">
        <v>710</v>
      </c>
      <c r="H80" s="13">
        <v>68</v>
      </c>
      <c r="I80" s="7" t="s">
        <v>40</v>
      </c>
      <c r="J80" s="7" t="s">
        <v>98</v>
      </c>
      <c r="K80" s="14" t="s">
        <v>179</v>
      </c>
      <c r="L80" s="7" t="s">
        <v>25</v>
      </c>
      <c r="M80" s="7" t="s">
        <v>19</v>
      </c>
      <c r="N80" s="710" t="s">
        <v>327</v>
      </c>
      <c r="O80" s="35" t="s">
        <v>101</v>
      </c>
      <c r="P80" s="8" t="s">
        <v>102</v>
      </c>
      <c r="Q80" s="8" t="s">
        <v>103</v>
      </c>
      <c r="R80" s="17" t="s">
        <v>248</v>
      </c>
      <c r="S80" s="18" t="s">
        <v>1197</v>
      </c>
      <c r="T80" s="694" t="s">
        <v>206</v>
      </c>
      <c r="U80" s="694"/>
      <c r="V80" s="5" t="s">
        <v>245</v>
      </c>
      <c r="W80" s="56" t="s">
        <v>246</v>
      </c>
      <c r="X80" s="298" t="s">
        <v>21</v>
      </c>
      <c r="Y80" s="3" t="s">
        <v>32</v>
      </c>
      <c r="Z80" s="729" t="s">
        <v>1270</v>
      </c>
      <c r="AA80" s="729" t="s">
        <v>1195</v>
      </c>
      <c r="AB80" s="14" t="s">
        <v>67</v>
      </c>
      <c r="AC80" s="139" t="str">
        <f t="shared" si="2"/>
        <v>710_68_1510_5_312_01_A</v>
      </c>
      <c r="AD80" s="45" t="str">
        <f t="shared" si="3"/>
        <v>710_68_1510_5_312_01  Schrankansicht</v>
      </c>
    </row>
    <row r="81" spans="1:30" x14ac:dyDescent="0.3">
      <c r="A81" s="700"/>
      <c r="B81" s="74"/>
      <c r="C81" s="74"/>
      <c r="D81" s="74"/>
      <c r="E81" s="74"/>
      <c r="F81" s="704"/>
      <c r="G81" s="699"/>
      <c r="H81" s="696"/>
      <c r="I81" s="696"/>
      <c r="J81" s="696"/>
      <c r="K81" s="697"/>
      <c r="L81" s="696"/>
      <c r="M81" s="698"/>
      <c r="N81" s="711"/>
      <c r="O81" s="716"/>
      <c r="P81" s="713"/>
      <c r="Q81" s="713"/>
      <c r="R81" s="714"/>
      <c r="S81" s="714"/>
      <c r="T81" s="714"/>
      <c r="U81" s="714"/>
      <c r="V81" s="714"/>
      <c r="W81" s="86"/>
      <c r="X81" s="700"/>
      <c r="Y81" s="696"/>
      <c r="Z81" s="74"/>
      <c r="AA81" s="74"/>
      <c r="AB81" s="722"/>
      <c r="AC81" s="139" t="str">
        <f t="shared" si="2"/>
        <v/>
      </c>
      <c r="AD81" s="45" t="str">
        <f t="shared" si="3"/>
        <v/>
      </c>
    </row>
    <row r="82" spans="1:30" s="231" customFormat="1" x14ac:dyDescent="0.25">
      <c r="A82" s="494" t="s">
        <v>1203</v>
      </c>
      <c r="B82" s="490"/>
      <c r="C82" s="490"/>
      <c r="D82" s="490"/>
      <c r="E82" s="490"/>
      <c r="F82" s="477"/>
      <c r="G82" s="494"/>
      <c r="H82" s="490"/>
      <c r="I82" s="490"/>
      <c r="J82" s="490"/>
      <c r="K82" s="478"/>
      <c r="L82" s="479"/>
      <c r="M82" s="482"/>
      <c r="N82" s="515"/>
      <c r="O82" s="501"/>
      <c r="P82" s="481"/>
      <c r="Q82" s="481"/>
      <c r="R82" s="479"/>
      <c r="S82" s="479"/>
      <c r="T82" s="506"/>
      <c r="U82" s="506"/>
      <c r="V82" s="506"/>
      <c r="W82" s="720"/>
      <c r="X82" s="508"/>
      <c r="Y82" s="506"/>
      <c r="Z82" s="484"/>
      <c r="AA82" s="482"/>
      <c r="AB82" s="483"/>
      <c r="AC82" s="482"/>
      <c r="AD82" s="723"/>
    </row>
    <row r="83" spans="1:30" s="84" customFormat="1" ht="12.75" customHeight="1" outlineLevel="1" x14ac:dyDescent="0.25">
      <c r="A83" s="78" t="s">
        <v>328</v>
      </c>
      <c r="B83" s="138" t="s">
        <v>904</v>
      </c>
      <c r="C83" s="138" t="s">
        <v>328</v>
      </c>
      <c r="D83" s="83"/>
      <c r="E83" s="83"/>
      <c r="F83" s="695"/>
      <c r="G83" s="31">
        <v>710</v>
      </c>
      <c r="H83" s="13">
        <v>68</v>
      </c>
      <c r="I83" s="7" t="s">
        <v>23</v>
      </c>
      <c r="J83" s="7" t="s">
        <v>98</v>
      </c>
      <c r="K83" s="14" t="s">
        <v>1124</v>
      </c>
      <c r="L83" s="7" t="s">
        <v>25</v>
      </c>
      <c r="M83" s="7" t="s">
        <v>19</v>
      </c>
      <c r="N83" s="710" t="s">
        <v>327</v>
      </c>
      <c r="O83" s="35" t="s">
        <v>101</v>
      </c>
      <c r="P83" s="8" t="s">
        <v>102</v>
      </c>
      <c r="Q83" s="8" t="s">
        <v>103</v>
      </c>
      <c r="R83" s="17" t="s">
        <v>248</v>
      </c>
      <c r="S83" s="18" t="s">
        <v>1198</v>
      </c>
      <c r="T83" s="694" t="s">
        <v>1199</v>
      </c>
      <c r="U83" s="694"/>
      <c r="V83" s="5" t="s">
        <v>14</v>
      </c>
      <c r="W83" s="56" t="s">
        <v>244</v>
      </c>
      <c r="X83" s="298" t="s">
        <v>21</v>
      </c>
      <c r="Y83" s="3" t="s">
        <v>32</v>
      </c>
      <c r="Z83" s="729"/>
      <c r="AA83" s="729"/>
      <c r="AB83" s="14" t="s">
        <v>67</v>
      </c>
      <c r="AC83" s="139" t="str">
        <f t="shared" si="2"/>
        <v>710_68_1000_5_300_01_A</v>
      </c>
      <c r="AD83" s="45" t="str">
        <f t="shared" si="3"/>
        <v>710_68_1000_5_300_01  Soll-Konfigurator</v>
      </c>
    </row>
    <row r="84" spans="1:30" ht="13.5" thickBot="1" x14ac:dyDescent="0.35">
      <c r="A84" s="701"/>
      <c r="B84" s="702"/>
      <c r="C84" s="702"/>
      <c r="D84" s="702"/>
      <c r="E84" s="702"/>
      <c r="F84" s="705"/>
      <c r="G84" s="706"/>
      <c r="H84" s="707"/>
      <c r="I84" s="707"/>
      <c r="J84" s="707"/>
      <c r="K84" s="708"/>
      <c r="L84" s="707"/>
      <c r="M84" s="709"/>
      <c r="N84" s="712"/>
      <c r="O84" s="717"/>
      <c r="P84" s="718"/>
      <c r="Q84" s="718"/>
      <c r="R84" s="719"/>
      <c r="S84" s="719"/>
      <c r="T84" s="719"/>
      <c r="U84" s="719"/>
      <c r="V84" s="719"/>
      <c r="W84" s="721"/>
      <c r="X84" s="701"/>
      <c r="Y84" s="707"/>
      <c r="Z84" s="702"/>
      <c r="AA84" s="702"/>
      <c r="AB84" s="724"/>
      <c r="AC84" s="725"/>
      <c r="AD84" s="703"/>
    </row>
  </sheetData>
  <mergeCells count="5">
    <mergeCell ref="O10:W10"/>
    <mergeCell ref="P11:Q11"/>
    <mergeCell ref="A10:F10"/>
    <mergeCell ref="G10:N10"/>
    <mergeCell ref="X10:AD10"/>
  </mergeCells>
  <phoneticPr fontId="36" type="noConversion"/>
  <printOptions horizontalCentered="1"/>
  <pageMargins left="0.19685039370078741" right="0.19685039370078741" top="1.1811023622047245" bottom="0.98425196850393704" header="0.51181102362204722" footer="0.31496062992125984"/>
  <pageSetup paperSize="8" scale="67" orientation="landscape" r:id="rId1"/>
  <headerFooter alignWithMargins="0">
    <oddHeader>&amp;L
&amp;C&amp;"Arial,Fett"&amp;12Klärwerk Ruhleben
Projekt: Standorterweiterung I
Zeichnungsverzeichnis</oddHeader>
    <oddFooter>&amp;CSeite &amp;P von &amp;N</oddFooter>
  </headerFooter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7" tint="0.39997558519241921"/>
    <pageSetUpPr fitToPage="1"/>
  </sheetPr>
  <dimension ref="A1:AJ176"/>
  <sheetViews>
    <sheetView zoomScale="90" zoomScaleNormal="90" workbookViewId="0">
      <pane ySplit="12" topLeftCell="A13" activePane="bottomLeft" state="frozen"/>
      <selection activeCell="O663" sqref="O663"/>
      <selection pane="bottomLeft" activeCell="O663" sqref="O663"/>
    </sheetView>
  </sheetViews>
  <sheetFormatPr baseColWidth="10" defaultColWidth="11.453125" defaultRowHeight="12.5" x14ac:dyDescent="0.25"/>
  <cols>
    <col min="1" max="1" width="10.6328125" style="137" customWidth="1"/>
    <col min="2" max="2" width="7.6328125" style="188" customWidth="1"/>
    <col min="3" max="3" width="10.6328125" style="137" customWidth="1"/>
    <col min="4" max="6" width="12.6328125" style="137" customWidth="1"/>
    <col min="7" max="7" width="7.6328125" style="137" customWidth="1"/>
    <col min="8" max="8" width="12.6328125" style="137" customWidth="1"/>
    <col min="9" max="9" width="7.6328125" style="137" customWidth="1"/>
    <col min="10" max="10" width="53.54296875" style="190" bestFit="1" customWidth="1"/>
    <col min="11" max="11" width="67.6328125" style="190" bestFit="1" customWidth="1"/>
    <col min="12" max="12" width="23.6328125" style="190" customWidth="1"/>
    <col min="13" max="16384" width="11.453125" style="188"/>
  </cols>
  <sheetData>
    <row r="1" spans="1:36" ht="13" x14ac:dyDescent="0.25">
      <c r="B1" s="137"/>
      <c r="J1" s="137"/>
      <c r="K1" s="137"/>
      <c r="L1" s="137"/>
      <c r="M1" s="137"/>
      <c r="N1" s="166"/>
      <c r="O1" s="166"/>
      <c r="P1" s="166"/>
      <c r="Q1" s="166"/>
      <c r="R1" s="166"/>
      <c r="S1" s="558"/>
      <c r="T1" s="166"/>
      <c r="U1" s="166"/>
      <c r="V1" s="167"/>
      <c r="W1" s="541"/>
      <c r="X1" s="541"/>
      <c r="Y1" s="190"/>
      <c r="Z1" s="190"/>
      <c r="AA1" s="190"/>
      <c r="AB1" s="190"/>
      <c r="AC1" s="190"/>
      <c r="AD1" s="190"/>
      <c r="AF1" s="166"/>
      <c r="AG1" s="170"/>
      <c r="AH1" s="171"/>
    </row>
    <row r="2" spans="1:36" ht="15.5" x14ac:dyDescent="0.25">
      <c r="A2" s="530" t="s">
        <v>2490</v>
      </c>
      <c r="B2" s="170"/>
      <c r="C2" s="170"/>
      <c r="D2" s="170"/>
      <c r="E2" s="170"/>
      <c r="F2" s="170"/>
      <c r="G2" s="170"/>
      <c r="H2" s="170"/>
      <c r="I2" s="170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</row>
    <row r="3" spans="1:36" ht="13" x14ac:dyDescent="0.25">
      <c r="B3" s="137"/>
      <c r="J3" s="137"/>
      <c r="K3" s="137"/>
      <c r="L3" s="137"/>
      <c r="M3" s="137"/>
      <c r="N3" s="166"/>
      <c r="O3" s="166"/>
      <c r="P3" s="166"/>
      <c r="Q3" s="166"/>
      <c r="R3" s="166"/>
      <c r="S3" s="558"/>
      <c r="T3" s="166"/>
      <c r="U3" s="166"/>
      <c r="V3" s="167"/>
      <c r="W3" s="541"/>
      <c r="X3" s="541"/>
      <c r="Y3" s="190"/>
      <c r="Z3" s="190"/>
      <c r="AA3" s="190"/>
      <c r="AB3" s="190"/>
      <c r="AC3" s="190"/>
      <c r="AD3" s="190"/>
      <c r="AF3" s="166"/>
      <c r="AG3" s="170"/>
      <c r="AH3" s="171"/>
    </row>
    <row r="4" spans="1:36" ht="13" x14ac:dyDescent="0.25">
      <c r="B4" s="137"/>
      <c r="D4" s="559" t="s">
        <v>455</v>
      </c>
      <c r="F4" s="188"/>
      <c r="I4" s="861" t="s">
        <v>1556</v>
      </c>
      <c r="J4" s="188" t="s">
        <v>541</v>
      </c>
      <c r="K4" s="137"/>
      <c r="L4" s="137"/>
      <c r="M4" s="137"/>
      <c r="N4" s="166"/>
      <c r="O4" s="166"/>
      <c r="P4" s="166"/>
      <c r="Q4" s="166"/>
      <c r="R4" s="166"/>
      <c r="S4" s="558"/>
      <c r="T4" s="166"/>
      <c r="U4" s="166"/>
      <c r="V4" s="167"/>
      <c r="W4" s="541"/>
      <c r="X4" s="541"/>
      <c r="Y4" s="190"/>
      <c r="Z4" s="190"/>
      <c r="AA4" s="190"/>
      <c r="AB4" s="190"/>
      <c r="AC4" s="190"/>
      <c r="AD4" s="190"/>
      <c r="AF4" s="166"/>
      <c r="AG4" s="170"/>
      <c r="AH4" s="171"/>
    </row>
    <row r="5" spans="1:36" ht="13" x14ac:dyDescent="0.25">
      <c r="B5" s="137"/>
      <c r="D5" s="560" t="s">
        <v>514</v>
      </c>
      <c r="F5" s="188"/>
      <c r="I5" s="19" t="s">
        <v>56</v>
      </c>
      <c r="J5" s="188" t="s">
        <v>1558</v>
      </c>
      <c r="K5" s="137"/>
      <c r="L5" s="137"/>
      <c r="M5" s="137"/>
      <c r="N5" s="166"/>
      <c r="O5" s="166"/>
      <c r="P5" s="166"/>
      <c r="Q5" s="166"/>
      <c r="R5" s="166"/>
      <c r="S5" s="558"/>
      <c r="T5" s="166"/>
      <c r="U5" s="166"/>
      <c r="V5" s="167"/>
      <c r="W5" s="541"/>
      <c r="X5" s="541"/>
      <c r="Y5" s="190"/>
      <c r="Z5" s="190"/>
      <c r="AA5" s="190"/>
      <c r="AB5" s="190"/>
      <c r="AC5" s="190"/>
      <c r="AD5" s="190"/>
      <c r="AF5" s="166"/>
      <c r="AG5" s="170"/>
      <c r="AH5" s="171"/>
    </row>
    <row r="6" spans="1:36" ht="13" x14ac:dyDescent="0.25">
      <c r="B6" s="137"/>
      <c r="D6" s="561" t="s">
        <v>456</v>
      </c>
      <c r="F6" s="188"/>
      <c r="I6" s="854" t="s">
        <v>1557</v>
      </c>
      <c r="J6" s="188" t="s">
        <v>1559</v>
      </c>
      <c r="K6" s="137"/>
      <c r="L6" s="137"/>
      <c r="M6" s="137"/>
      <c r="N6" s="166"/>
      <c r="O6" s="166"/>
      <c r="P6" s="166"/>
      <c r="Q6" s="166"/>
      <c r="R6" s="166"/>
      <c r="S6" s="558"/>
      <c r="T6" s="166"/>
      <c r="U6" s="166"/>
      <c r="V6" s="167"/>
      <c r="W6" s="541"/>
      <c r="X6" s="541"/>
      <c r="Y6" s="190"/>
      <c r="Z6" s="190"/>
      <c r="AA6" s="190"/>
      <c r="AB6" s="190"/>
      <c r="AC6" s="190"/>
      <c r="AD6" s="190"/>
      <c r="AF6" s="166"/>
      <c r="AG6" s="170"/>
      <c r="AH6" s="171"/>
    </row>
    <row r="7" spans="1:36" ht="13" x14ac:dyDescent="0.25">
      <c r="B7" s="137"/>
      <c r="D7" s="116" t="s">
        <v>541</v>
      </c>
      <c r="F7" s="188"/>
      <c r="I7" s="19"/>
      <c r="J7" s="188"/>
      <c r="K7" s="137"/>
      <c r="L7" s="137"/>
      <c r="M7" s="137"/>
      <c r="N7" s="166"/>
      <c r="O7" s="166"/>
      <c r="P7" s="166"/>
      <c r="Q7" s="166"/>
      <c r="R7" s="166"/>
      <c r="S7" s="558"/>
      <c r="T7" s="166"/>
      <c r="U7" s="166"/>
      <c r="V7" s="167"/>
      <c r="W7" s="541"/>
      <c r="X7" s="541"/>
      <c r="Y7" s="190"/>
      <c r="Z7" s="190"/>
      <c r="AA7" s="190"/>
      <c r="AB7" s="190"/>
      <c r="AC7" s="190"/>
      <c r="AD7" s="190"/>
      <c r="AF7" s="166"/>
      <c r="AG7" s="170"/>
      <c r="AH7" s="171"/>
    </row>
    <row r="8" spans="1:36" ht="13" x14ac:dyDescent="0.25">
      <c r="B8" s="137"/>
      <c r="D8" s="217" t="s">
        <v>791</v>
      </c>
      <c r="F8" s="188"/>
      <c r="I8" s="847" t="s">
        <v>1560</v>
      </c>
      <c r="J8" s="188" t="s">
        <v>1563</v>
      </c>
      <c r="K8" s="137"/>
      <c r="L8" s="137"/>
      <c r="M8" s="137"/>
      <c r="N8" s="166"/>
      <c r="O8" s="166"/>
      <c r="P8" s="166"/>
      <c r="Q8" s="166"/>
      <c r="R8" s="166"/>
      <c r="S8" s="558"/>
      <c r="T8" s="166"/>
      <c r="U8" s="166"/>
      <c r="V8" s="167"/>
      <c r="W8" s="541"/>
      <c r="X8" s="541"/>
      <c r="Y8" s="190"/>
      <c r="Z8" s="190"/>
      <c r="AA8" s="190"/>
      <c r="AB8" s="190"/>
      <c r="AC8" s="190"/>
      <c r="AD8" s="190"/>
      <c r="AF8" s="166"/>
      <c r="AG8" s="170"/>
      <c r="AH8" s="171"/>
    </row>
    <row r="9" spans="1:36" ht="13.5" thickBot="1" x14ac:dyDescent="0.3">
      <c r="B9" s="137"/>
      <c r="J9" s="137"/>
      <c r="K9" s="137"/>
      <c r="L9" s="137"/>
      <c r="M9" s="137"/>
      <c r="N9" s="166"/>
      <c r="O9" s="166"/>
      <c r="P9" s="166"/>
      <c r="Q9" s="166"/>
      <c r="R9" s="166"/>
      <c r="S9" s="558"/>
      <c r="T9" s="166"/>
      <c r="U9" s="166"/>
      <c r="V9" s="167"/>
      <c r="W9" s="541"/>
      <c r="X9" s="541"/>
      <c r="Y9" s="190"/>
      <c r="Z9" s="190"/>
      <c r="AA9" s="190"/>
      <c r="AB9" s="190"/>
      <c r="AC9" s="190"/>
      <c r="AD9" s="190"/>
      <c r="AF9" s="166"/>
      <c r="AG9" s="170"/>
      <c r="AH9" s="171"/>
    </row>
    <row r="10" spans="1:36" ht="26" x14ac:dyDescent="0.25">
      <c r="A10" s="552" t="s">
        <v>785</v>
      </c>
      <c r="B10" s="590" t="s">
        <v>819</v>
      </c>
      <c r="C10" s="590" t="s">
        <v>940</v>
      </c>
      <c r="D10" s="604" t="s">
        <v>588</v>
      </c>
      <c r="E10" s="604" t="s">
        <v>588</v>
      </c>
      <c r="F10" s="588" t="s">
        <v>789</v>
      </c>
      <c r="G10" s="657" t="s">
        <v>950</v>
      </c>
      <c r="H10" s="659" t="s">
        <v>5</v>
      </c>
      <c r="I10" s="659" t="s">
        <v>1555</v>
      </c>
      <c r="J10" s="598" t="s">
        <v>451</v>
      </c>
      <c r="K10" s="598" t="s">
        <v>470</v>
      </c>
      <c r="L10" s="599" t="s">
        <v>546</v>
      </c>
    </row>
    <row r="11" spans="1:36" ht="13.5" thickBot="1" x14ac:dyDescent="0.3">
      <c r="A11" s="600"/>
      <c r="B11" s="601"/>
      <c r="C11" s="601"/>
      <c r="D11" s="605" t="s">
        <v>787</v>
      </c>
      <c r="E11" s="605" t="s">
        <v>802</v>
      </c>
      <c r="F11" s="605"/>
      <c r="G11" s="650"/>
      <c r="H11" s="650"/>
      <c r="I11" s="650"/>
      <c r="J11" s="602"/>
      <c r="K11" s="602"/>
      <c r="L11" s="603"/>
    </row>
    <row r="12" spans="1:36" x14ac:dyDescent="0.25">
      <c r="A12" s="399"/>
      <c r="B12" s="584"/>
      <c r="C12" s="401"/>
      <c r="D12" s="866"/>
      <c r="E12" s="866"/>
      <c r="F12" s="866"/>
      <c r="G12" s="866"/>
      <c r="H12" s="866"/>
      <c r="I12" s="866"/>
      <c r="J12" s="410"/>
      <c r="K12" s="410"/>
      <c r="L12" s="585"/>
    </row>
    <row r="13" spans="1:36" ht="13" x14ac:dyDescent="0.25">
      <c r="A13" s="592" t="s">
        <v>2491</v>
      </c>
      <c r="B13" s="589"/>
      <c r="C13" s="611"/>
      <c r="D13" s="607"/>
      <c r="E13" s="607"/>
      <c r="F13" s="607"/>
      <c r="G13" s="607"/>
      <c r="H13" s="607"/>
      <c r="I13" s="607"/>
      <c r="J13" s="591"/>
      <c r="K13" s="591"/>
      <c r="L13" s="593"/>
    </row>
    <row r="14" spans="1:36" x14ac:dyDescent="0.25">
      <c r="A14" s="29"/>
      <c r="B14" s="608"/>
      <c r="C14" s="19"/>
      <c r="D14" s="608"/>
      <c r="E14" s="608"/>
      <c r="F14" s="608"/>
      <c r="G14" s="608"/>
      <c r="H14" s="608"/>
      <c r="I14" s="608"/>
      <c r="J14" s="18"/>
      <c r="K14" s="18"/>
      <c r="L14" s="586"/>
    </row>
    <row r="15" spans="1:36" x14ac:dyDescent="0.25">
      <c r="A15" s="29"/>
      <c r="B15" s="608"/>
      <c r="C15" s="19"/>
      <c r="D15" s="608"/>
      <c r="E15" s="608"/>
      <c r="F15" s="608"/>
      <c r="G15" s="19"/>
      <c r="H15" s="608"/>
      <c r="I15" s="19"/>
      <c r="J15" s="18"/>
      <c r="K15" s="87"/>
      <c r="L15" s="586"/>
    </row>
    <row r="16" spans="1:36" x14ac:dyDescent="0.25">
      <c r="A16" s="29"/>
      <c r="B16" s="608"/>
      <c r="C16" s="19"/>
      <c r="D16" s="608"/>
      <c r="E16" s="608"/>
      <c r="F16" s="608"/>
      <c r="G16" s="19"/>
      <c r="H16" s="608"/>
      <c r="I16" s="19"/>
      <c r="J16" s="18"/>
      <c r="K16" s="87"/>
      <c r="L16" s="586"/>
    </row>
    <row r="17" spans="1:12" ht="13" x14ac:dyDescent="0.25">
      <c r="A17" s="592" t="s">
        <v>2492</v>
      </c>
      <c r="B17" s="589"/>
      <c r="C17" s="611"/>
      <c r="D17" s="607"/>
      <c r="E17" s="607"/>
      <c r="F17" s="607"/>
      <c r="G17" s="607"/>
      <c r="H17" s="607"/>
      <c r="I17" s="607"/>
      <c r="J17" s="591"/>
      <c r="K17" s="591"/>
      <c r="L17" s="593"/>
    </row>
    <row r="18" spans="1:12" x14ac:dyDescent="0.25">
      <c r="A18" s="29"/>
      <c r="B18" s="608"/>
      <c r="C18" s="19"/>
      <c r="D18" s="608"/>
      <c r="E18" s="608"/>
      <c r="F18" s="608"/>
      <c r="G18" s="19"/>
      <c r="H18" s="608"/>
      <c r="I18" s="19"/>
      <c r="J18" s="18"/>
      <c r="K18" s="87"/>
      <c r="L18" s="586"/>
    </row>
    <row r="19" spans="1:12" x14ac:dyDescent="0.25">
      <c r="A19" s="29" t="s">
        <v>71</v>
      </c>
      <c r="B19" s="608" t="s">
        <v>71</v>
      </c>
      <c r="C19" s="19" t="s">
        <v>71</v>
      </c>
      <c r="D19" s="608">
        <v>43870</v>
      </c>
      <c r="E19" s="608"/>
      <c r="F19" s="608"/>
      <c r="G19" s="19"/>
      <c r="H19" s="608">
        <v>43867</v>
      </c>
      <c r="I19" s="19"/>
      <c r="J19" s="62" t="s">
        <v>2643</v>
      </c>
      <c r="K19" s="62" t="s">
        <v>2642</v>
      </c>
      <c r="L19" s="586"/>
    </row>
    <row r="20" spans="1:12" x14ac:dyDescent="0.25">
      <c r="A20" s="29"/>
      <c r="B20" s="608"/>
      <c r="C20" s="19"/>
      <c r="D20" s="608"/>
      <c r="E20" s="608"/>
      <c r="F20" s="608"/>
      <c r="G20" s="19"/>
      <c r="H20" s="608"/>
      <c r="I20" s="19"/>
      <c r="J20" s="18"/>
      <c r="K20" s="87"/>
      <c r="L20" s="586"/>
    </row>
    <row r="21" spans="1:12" ht="13" x14ac:dyDescent="0.25">
      <c r="A21" s="592" t="s">
        <v>545</v>
      </c>
      <c r="B21" s="589"/>
      <c r="C21" s="611"/>
      <c r="D21" s="607"/>
      <c r="E21" s="607"/>
      <c r="F21" s="607"/>
      <c r="G21" s="607"/>
      <c r="H21" s="607"/>
      <c r="I21" s="607"/>
      <c r="J21" s="591"/>
      <c r="K21" s="591"/>
      <c r="L21" s="593"/>
    </row>
    <row r="22" spans="1:12" x14ac:dyDescent="0.25">
      <c r="A22" s="29"/>
      <c r="B22" s="608"/>
      <c r="C22" s="19"/>
      <c r="D22" s="608"/>
      <c r="E22" s="608"/>
      <c r="F22" s="608"/>
      <c r="G22" s="19"/>
      <c r="H22" s="608"/>
      <c r="I22" s="19"/>
      <c r="J22" s="18"/>
      <c r="K22" s="87"/>
      <c r="L22" s="586"/>
    </row>
    <row r="23" spans="1:12" s="445" customFormat="1" x14ac:dyDescent="0.25">
      <c r="A23" s="856" t="s">
        <v>71</v>
      </c>
      <c r="B23" s="929" t="s">
        <v>71</v>
      </c>
      <c r="C23" s="120" t="s">
        <v>71</v>
      </c>
      <c r="D23" s="929">
        <v>43870</v>
      </c>
      <c r="E23" s="929"/>
      <c r="F23" s="929"/>
      <c r="G23" s="120"/>
      <c r="H23" s="929">
        <v>43850</v>
      </c>
      <c r="I23" s="861" t="s">
        <v>1556</v>
      </c>
      <c r="J23" s="1100" t="s">
        <v>2494</v>
      </c>
      <c r="K23" s="1100" t="s">
        <v>2495</v>
      </c>
      <c r="L23" s="858"/>
    </row>
    <row r="24" spans="1:12" x14ac:dyDescent="0.25">
      <c r="A24" s="29" t="s">
        <v>71</v>
      </c>
      <c r="B24" s="608" t="s">
        <v>71</v>
      </c>
      <c r="C24" s="19" t="s">
        <v>71</v>
      </c>
      <c r="D24" s="446">
        <v>43901</v>
      </c>
      <c r="E24" s="608"/>
      <c r="F24" s="608"/>
      <c r="G24" s="19"/>
      <c r="H24" s="608">
        <v>43892</v>
      </c>
      <c r="I24" s="847" t="s">
        <v>1560</v>
      </c>
      <c r="J24" s="62" t="s">
        <v>2494</v>
      </c>
      <c r="K24" s="62" t="s">
        <v>2644</v>
      </c>
      <c r="L24" s="586"/>
    </row>
    <row r="25" spans="1:12" s="445" customFormat="1" x14ac:dyDescent="0.25">
      <c r="A25" s="856" t="s">
        <v>71</v>
      </c>
      <c r="B25" s="929" t="s">
        <v>71</v>
      </c>
      <c r="C25" s="120" t="s">
        <v>71</v>
      </c>
      <c r="D25" s="929">
        <v>43870</v>
      </c>
      <c r="E25" s="929"/>
      <c r="F25" s="929"/>
      <c r="G25" s="120"/>
      <c r="H25" s="929">
        <v>43850</v>
      </c>
      <c r="I25" s="861" t="s">
        <v>1556</v>
      </c>
      <c r="J25" s="1100" t="s">
        <v>2497</v>
      </c>
      <c r="K25" s="1100" t="s">
        <v>2496</v>
      </c>
      <c r="L25" s="858"/>
    </row>
    <row r="26" spans="1:12" x14ac:dyDescent="0.25">
      <c r="A26" s="29" t="s">
        <v>71</v>
      </c>
      <c r="B26" s="608" t="s">
        <v>71</v>
      </c>
      <c r="C26" s="19" t="s">
        <v>71</v>
      </c>
      <c r="D26" s="446">
        <v>43901</v>
      </c>
      <c r="E26" s="608"/>
      <c r="F26" s="608"/>
      <c r="G26" s="19"/>
      <c r="H26" s="608">
        <v>43892</v>
      </c>
      <c r="I26" s="847" t="s">
        <v>1560</v>
      </c>
      <c r="J26" s="62" t="s">
        <v>2497</v>
      </c>
      <c r="K26" s="62" t="s">
        <v>2645</v>
      </c>
      <c r="L26" s="586"/>
    </row>
    <row r="27" spans="1:12" x14ac:dyDescent="0.25">
      <c r="A27" s="29"/>
      <c r="B27" s="608"/>
      <c r="C27" s="19"/>
      <c r="D27" s="608"/>
      <c r="E27" s="608"/>
      <c r="F27" s="608"/>
      <c r="G27" s="608"/>
      <c r="H27" s="608"/>
      <c r="I27" s="608"/>
      <c r="J27" s="730"/>
      <c r="K27" s="730"/>
      <c r="L27" s="586"/>
    </row>
    <row r="28" spans="1:12" ht="13" x14ac:dyDescent="0.25">
      <c r="A28" s="592" t="s">
        <v>754</v>
      </c>
      <c r="B28" s="589"/>
      <c r="C28" s="611"/>
      <c r="D28" s="607"/>
      <c r="E28" s="607"/>
      <c r="F28" s="607"/>
      <c r="G28" s="607"/>
      <c r="H28" s="607"/>
      <c r="I28" s="607"/>
      <c r="J28" s="591"/>
      <c r="K28" s="591"/>
      <c r="L28" s="593"/>
    </row>
    <row r="29" spans="1:12" x14ac:dyDescent="0.25">
      <c r="A29" s="29"/>
      <c r="B29" s="608"/>
      <c r="C29" s="19"/>
      <c r="D29" s="608"/>
      <c r="E29" s="608"/>
      <c r="F29" s="608"/>
      <c r="G29" s="608"/>
      <c r="H29" s="608"/>
      <c r="I29" s="608"/>
      <c r="J29" s="18"/>
      <c r="K29" s="18"/>
      <c r="L29" s="586"/>
    </row>
    <row r="30" spans="1:12" s="445" customFormat="1" x14ac:dyDescent="0.25">
      <c r="A30" s="856" t="s">
        <v>71</v>
      </c>
      <c r="B30" s="929" t="s">
        <v>71</v>
      </c>
      <c r="C30" s="120" t="s">
        <v>71</v>
      </c>
      <c r="D30" s="929">
        <v>43870</v>
      </c>
      <c r="E30" s="929"/>
      <c r="F30" s="929"/>
      <c r="G30" s="120"/>
      <c r="H30" s="929">
        <v>43867</v>
      </c>
      <c r="I30" s="861" t="s">
        <v>1556</v>
      </c>
      <c r="J30" s="1100" t="s">
        <v>756</v>
      </c>
      <c r="K30" s="1100" t="s">
        <v>2498</v>
      </c>
      <c r="L30" s="858"/>
    </row>
    <row r="31" spans="1:12" s="445" customFormat="1" x14ac:dyDescent="0.25">
      <c r="A31" s="856" t="s">
        <v>71</v>
      </c>
      <c r="B31" s="929" t="s">
        <v>71</v>
      </c>
      <c r="C31" s="120" t="s">
        <v>71</v>
      </c>
      <c r="D31" s="929">
        <v>43944</v>
      </c>
      <c r="E31" s="929"/>
      <c r="F31" s="929"/>
      <c r="G31" s="120"/>
      <c r="H31" s="929">
        <v>43944</v>
      </c>
      <c r="I31" s="861" t="s">
        <v>1556</v>
      </c>
      <c r="J31" s="1100" t="s">
        <v>756</v>
      </c>
      <c r="K31" s="1100" t="s">
        <v>2498</v>
      </c>
      <c r="L31" s="858" t="s">
        <v>2500</v>
      </c>
    </row>
    <row r="32" spans="1:12" s="445" customFormat="1" x14ac:dyDescent="0.25">
      <c r="A32" s="856" t="s">
        <v>71</v>
      </c>
      <c r="B32" s="929" t="s">
        <v>71</v>
      </c>
      <c r="C32" s="120" t="s">
        <v>71</v>
      </c>
      <c r="D32" s="929">
        <v>43955</v>
      </c>
      <c r="E32" s="929"/>
      <c r="F32" s="929"/>
      <c r="G32" s="120"/>
      <c r="H32" s="929">
        <v>43951</v>
      </c>
      <c r="I32" s="861" t="s">
        <v>1556</v>
      </c>
      <c r="J32" s="1100" t="s">
        <v>756</v>
      </c>
      <c r="K32" s="1100" t="s">
        <v>2501</v>
      </c>
      <c r="L32" s="858"/>
    </row>
    <row r="33" spans="1:12" s="445" customFormat="1" x14ac:dyDescent="0.25">
      <c r="A33" s="856" t="s">
        <v>71</v>
      </c>
      <c r="B33" s="929" t="s">
        <v>71</v>
      </c>
      <c r="C33" s="120" t="s">
        <v>71</v>
      </c>
      <c r="D33" s="929">
        <v>43977</v>
      </c>
      <c r="E33" s="929"/>
      <c r="F33" s="929"/>
      <c r="G33" s="120"/>
      <c r="H33" s="929">
        <v>43976</v>
      </c>
      <c r="I33" s="861" t="s">
        <v>1556</v>
      </c>
      <c r="J33" s="122" t="s">
        <v>759</v>
      </c>
      <c r="K33" s="1100" t="s">
        <v>2502</v>
      </c>
      <c r="L33" s="858"/>
    </row>
    <row r="34" spans="1:12" x14ac:dyDescent="0.25">
      <c r="A34" s="29" t="s">
        <v>71</v>
      </c>
      <c r="B34" s="608" t="s">
        <v>71</v>
      </c>
      <c r="C34" s="19" t="s">
        <v>71</v>
      </c>
      <c r="D34" s="446">
        <v>43985</v>
      </c>
      <c r="E34" s="608"/>
      <c r="F34" s="608"/>
      <c r="G34" s="19"/>
      <c r="H34" s="608"/>
      <c r="I34" s="847" t="s">
        <v>1560</v>
      </c>
      <c r="J34" s="62" t="s">
        <v>756</v>
      </c>
      <c r="K34" s="62" t="s">
        <v>755</v>
      </c>
      <c r="L34" s="586"/>
    </row>
    <row r="35" spans="1:12" x14ac:dyDescent="0.25">
      <c r="A35" s="29" t="s">
        <v>71</v>
      </c>
      <c r="B35" s="608" t="s">
        <v>71</v>
      </c>
      <c r="C35" s="19" t="s">
        <v>71</v>
      </c>
      <c r="D35" s="446">
        <v>43985</v>
      </c>
      <c r="E35" s="608"/>
      <c r="F35" s="608"/>
      <c r="G35" s="19"/>
      <c r="H35" s="608"/>
      <c r="I35" s="847" t="s">
        <v>1560</v>
      </c>
      <c r="J35" s="18" t="s">
        <v>756</v>
      </c>
      <c r="K35" s="87" t="s">
        <v>757</v>
      </c>
      <c r="L35" s="586"/>
    </row>
    <row r="36" spans="1:12" x14ac:dyDescent="0.25">
      <c r="A36" s="29" t="s">
        <v>71</v>
      </c>
      <c r="B36" s="608" t="s">
        <v>71</v>
      </c>
      <c r="C36" s="19" t="s">
        <v>71</v>
      </c>
      <c r="D36" s="446">
        <v>43985</v>
      </c>
      <c r="E36" s="608"/>
      <c r="F36" s="608"/>
      <c r="G36" s="19"/>
      <c r="H36" s="608"/>
      <c r="I36" s="847" t="s">
        <v>1560</v>
      </c>
      <c r="J36" s="18" t="s">
        <v>759</v>
      </c>
      <c r="K36" s="87" t="s">
        <v>758</v>
      </c>
      <c r="L36" s="586"/>
    </row>
    <row r="37" spans="1:12" s="445" customFormat="1" x14ac:dyDescent="0.25">
      <c r="A37" s="856" t="s">
        <v>71</v>
      </c>
      <c r="B37" s="929" t="s">
        <v>71</v>
      </c>
      <c r="C37" s="120" t="s">
        <v>71</v>
      </c>
      <c r="D37" s="929">
        <v>43955</v>
      </c>
      <c r="E37" s="929"/>
      <c r="F37" s="929"/>
      <c r="G37" s="120"/>
      <c r="H37" s="929">
        <v>43951</v>
      </c>
      <c r="I37" s="861" t="s">
        <v>1556</v>
      </c>
      <c r="J37" s="122" t="s">
        <v>537</v>
      </c>
      <c r="K37" s="1099" t="s">
        <v>760</v>
      </c>
      <c r="L37" s="858"/>
    </row>
    <row r="38" spans="1:12" x14ac:dyDescent="0.25">
      <c r="A38" s="29" t="s">
        <v>71</v>
      </c>
      <c r="B38" s="608" t="s">
        <v>71</v>
      </c>
      <c r="C38" s="19" t="s">
        <v>71</v>
      </c>
      <c r="D38" s="446">
        <v>43985</v>
      </c>
      <c r="E38" s="608"/>
      <c r="F38" s="608"/>
      <c r="G38" s="19"/>
      <c r="H38" s="608"/>
      <c r="I38" s="847" t="s">
        <v>1560</v>
      </c>
      <c r="J38" s="18" t="s">
        <v>537</v>
      </c>
      <c r="K38" s="87" t="s">
        <v>760</v>
      </c>
      <c r="L38" s="586"/>
    </row>
    <row r="39" spans="1:12" s="445" customFormat="1" x14ac:dyDescent="0.25">
      <c r="A39" s="856" t="s">
        <v>71</v>
      </c>
      <c r="B39" s="929" t="s">
        <v>71</v>
      </c>
      <c r="C39" s="120" t="s">
        <v>71</v>
      </c>
      <c r="D39" s="929">
        <v>43955</v>
      </c>
      <c r="E39" s="929"/>
      <c r="F39" s="929"/>
      <c r="G39" s="120"/>
      <c r="H39" s="929">
        <v>43951</v>
      </c>
      <c r="I39" s="861" t="s">
        <v>1556</v>
      </c>
      <c r="J39" s="122" t="s">
        <v>537</v>
      </c>
      <c r="K39" s="1099" t="s">
        <v>761</v>
      </c>
      <c r="L39" s="858"/>
    </row>
    <row r="40" spans="1:12" x14ac:dyDescent="0.25">
      <c r="A40" s="29" t="s">
        <v>71</v>
      </c>
      <c r="B40" s="608" t="s">
        <v>71</v>
      </c>
      <c r="C40" s="19" t="s">
        <v>71</v>
      </c>
      <c r="D40" s="446">
        <v>43985</v>
      </c>
      <c r="E40" s="608"/>
      <c r="F40" s="608"/>
      <c r="G40" s="19"/>
      <c r="H40" s="608"/>
      <c r="I40" s="847" t="s">
        <v>1560</v>
      </c>
      <c r="J40" s="18" t="s">
        <v>537</v>
      </c>
      <c r="K40" s="87" t="s">
        <v>761</v>
      </c>
      <c r="L40" s="586"/>
    </row>
    <row r="41" spans="1:12" s="445" customFormat="1" x14ac:dyDescent="0.25">
      <c r="A41" s="856" t="s">
        <v>71</v>
      </c>
      <c r="B41" s="929" t="s">
        <v>71</v>
      </c>
      <c r="C41" s="120" t="s">
        <v>71</v>
      </c>
      <c r="D41" s="929">
        <v>43955</v>
      </c>
      <c r="E41" s="929"/>
      <c r="F41" s="929"/>
      <c r="G41" s="120"/>
      <c r="H41" s="929">
        <v>43951</v>
      </c>
      <c r="I41" s="861" t="s">
        <v>1556</v>
      </c>
      <c r="J41" s="122" t="s">
        <v>537</v>
      </c>
      <c r="K41" s="1099" t="s">
        <v>762</v>
      </c>
      <c r="L41" s="858"/>
    </row>
    <row r="42" spans="1:12" x14ac:dyDescent="0.25">
      <c r="A42" s="29" t="s">
        <v>71</v>
      </c>
      <c r="B42" s="608" t="s">
        <v>71</v>
      </c>
      <c r="C42" s="19" t="s">
        <v>71</v>
      </c>
      <c r="D42" s="446">
        <v>43985</v>
      </c>
      <c r="E42" s="608"/>
      <c r="F42" s="608"/>
      <c r="G42" s="19"/>
      <c r="H42" s="608"/>
      <c r="I42" s="847" t="s">
        <v>1560</v>
      </c>
      <c r="J42" s="18" t="s">
        <v>537</v>
      </c>
      <c r="K42" s="87" t="s">
        <v>762</v>
      </c>
      <c r="L42" s="586"/>
    </row>
    <row r="43" spans="1:12" x14ac:dyDescent="0.25">
      <c r="A43" s="29"/>
      <c r="B43" s="608"/>
      <c r="C43" s="19"/>
      <c r="D43" s="608"/>
      <c r="E43" s="608"/>
      <c r="F43" s="608"/>
      <c r="G43" s="608"/>
      <c r="H43" s="608"/>
      <c r="I43" s="608"/>
      <c r="J43" s="730"/>
      <c r="K43" s="730"/>
      <c r="L43" s="586"/>
    </row>
    <row r="44" spans="1:12" ht="13" x14ac:dyDescent="0.25">
      <c r="A44" s="592" t="s">
        <v>2493</v>
      </c>
      <c r="B44" s="589"/>
      <c r="C44" s="611"/>
      <c r="D44" s="607"/>
      <c r="E44" s="607"/>
      <c r="F44" s="607"/>
      <c r="G44" s="607"/>
      <c r="H44" s="607"/>
      <c r="I44" s="607"/>
      <c r="J44" s="591"/>
      <c r="K44" s="591"/>
      <c r="L44" s="593"/>
    </row>
    <row r="45" spans="1:12" x14ac:dyDescent="0.25">
      <c r="A45" s="29"/>
      <c r="B45" s="608"/>
      <c r="C45" s="19"/>
      <c r="D45" s="608"/>
      <c r="E45" s="608"/>
      <c r="F45" s="608"/>
      <c r="G45" s="608"/>
      <c r="H45" s="608"/>
      <c r="I45" s="608"/>
      <c r="J45" s="18"/>
      <c r="K45" s="18"/>
      <c r="L45" s="586"/>
    </row>
    <row r="46" spans="1:12" x14ac:dyDescent="0.25">
      <c r="A46" s="29" t="s">
        <v>55</v>
      </c>
      <c r="B46" s="608" t="s">
        <v>20</v>
      </c>
      <c r="C46" s="19" t="s">
        <v>55</v>
      </c>
      <c r="D46" s="608">
        <v>43936</v>
      </c>
      <c r="E46" s="608"/>
      <c r="F46" s="608"/>
      <c r="G46" s="608"/>
      <c r="H46" s="608">
        <v>43936</v>
      </c>
      <c r="I46" s="861" t="s">
        <v>1556</v>
      </c>
      <c r="J46" s="18" t="s">
        <v>2508</v>
      </c>
      <c r="K46" s="18" t="s">
        <v>2499</v>
      </c>
      <c r="L46" s="586"/>
    </row>
    <row r="47" spans="1:12" x14ac:dyDescent="0.25">
      <c r="A47" s="29" t="s">
        <v>55</v>
      </c>
      <c r="B47" s="608" t="s">
        <v>20</v>
      </c>
      <c r="C47" s="19" t="s">
        <v>55</v>
      </c>
      <c r="D47" s="608">
        <v>44056</v>
      </c>
      <c r="E47" s="608"/>
      <c r="F47" s="608"/>
      <c r="G47" s="608"/>
      <c r="H47" s="608">
        <v>44055</v>
      </c>
      <c r="I47" s="861" t="s">
        <v>1556</v>
      </c>
      <c r="J47" s="18" t="s">
        <v>2509</v>
      </c>
      <c r="K47" s="18" t="s">
        <v>2503</v>
      </c>
      <c r="L47" s="586"/>
    </row>
    <row r="48" spans="1:12" x14ac:dyDescent="0.25">
      <c r="A48" s="29" t="s">
        <v>55</v>
      </c>
      <c r="B48" s="608" t="s">
        <v>20</v>
      </c>
      <c r="C48" s="19" t="s">
        <v>71</v>
      </c>
      <c r="D48" s="608">
        <v>44186</v>
      </c>
      <c r="E48" s="608"/>
      <c r="F48" s="608"/>
      <c r="G48" s="608"/>
      <c r="H48" s="608">
        <v>44186</v>
      </c>
      <c r="I48" s="861" t="s">
        <v>1556</v>
      </c>
      <c r="J48" s="18" t="s">
        <v>2640</v>
      </c>
      <c r="K48" s="18" t="s">
        <v>2641</v>
      </c>
      <c r="L48" s="586"/>
    </row>
    <row r="49" spans="1:12" x14ac:dyDescent="0.25">
      <c r="A49" s="29" t="s">
        <v>55</v>
      </c>
      <c r="B49" s="608" t="s">
        <v>20</v>
      </c>
      <c r="C49" s="19" t="s">
        <v>798</v>
      </c>
      <c r="D49" s="608">
        <v>44299</v>
      </c>
      <c r="E49" s="608"/>
      <c r="F49" s="608"/>
      <c r="G49" s="608"/>
      <c r="H49" s="608">
        <v>44287</v>
      </c>
      <c r="I49" s="861" t="s">
        <v>1556</v>
      </c>
      <c r="J49" s="18" t="s">
        <v>2510</v>
      </c>
      <c r="K49" s="18" t="s">
        <v>2507</v>
      </c>
      <c r="L49" s="586"/>
    </row>
    <row r="50" spans="1:12" x14ac:dyDescent="0.25">
      <c r="A50" s="29" t="s">
        <v>55</v>
      </c>
      <c r="B50" s="608" t="s">
        <v>20</v>
      </c>
      <c r="C50" s="19" t="s">
        <v>55</v>
      </c>
      <c r="D50" s="608">
        <v>44399</v>
      </c>
      <c r="E50" s="608"/>
      <c r="F50" s="608"/>
      <c r="G50" s="608"/>
      <c r="H50" s="608">
        <v>44399</v>
      </c>
      <c r="I50" s="861" t="s">
        <v>1556</v>
      </c>
      <c r="J50" s="18" t="s">
        <v>2511</v>
      </c>
      <c r="K50" s="18" t="s">
        <v>2512</v>
      </c>
      <c r="L50" s="586"/>
    </row>
    <row r="51" spans="1:12" x14ac:dyDescent="0.25">
      <c r="A51" s="29" t="s">
        <v>55</v>
      </c>
      <c r="B51" s="608" t="s">
        <v>20</v>
      </c>
      <c r="C51" s="19" t="s">
        <v>55</v>
      </c>
      <c r="D51" s="608">
        <v>44432</v>
      </c>
      <c r="E51" s="608"/>
      <c r="F51" s="608"/>
      <c r="G51" s="608"/>
      <c r="H51" s="608">
        <v>44432</v>
      </c>
      <c r="I51" s="861" t="s">
        <v>1556</v>
      </c>
      <c r="J51" s="18" t="s">
        <v>2514</v>
      </c>
      <c r="K51" s="18" t="s">
        <v>2513</v>
      </c>
      <c r="L51" s="586"/>
    </row>
    <row r="52" spans="1:12" x14ac:dyDescent="0.25">
      <c r="A52" s="29"/>
      <c r="B52" s="608"/>
      <c r="C52" s="19"/>
      <c r="D52" s="608"/>
      <c r="E52" s="608"/>
      <c r="F52" s="608"/>
      <c r="G52" s="608"/>
      <c r="H52" s="608"/>
      <c r="I52" s="608"/>
      <c r="J52" s="18"/>
      <c r="K52" s="18"/>
      <c r="L52" s="586"/>
    </row>
    <row r="53" spans="1:12" x14ac:dyDescent="0.25">
      <c r="A53" s="29" t="s">
        <v>55</v>
      </c>
      <c r="B53" s="608" t="s">
        <v>20</v>
      </c>
      <c r="C53" s="19" t="s">
        <v>55</v>
      </c>
      <c r="D53" s="608">
        <v>44527</v>
      </c>
      <c r="E53" s="608"/>
      <c r="F53" s="608"/>
      <c r="G53" s="608"/>
      <c r="H53" s="608">
        <v>44525</v>
      </c>
      <c r="I53" s="861" t="s">
        <v>1556</v>
      </c>
      <c r="J53" s="18" t="s">
        <v>2511</v>
      </c>
      <c r="K53" s="18" t="s">
        <v>2517</v>
      </c>
      <c r="L53" s="586"/>
    </row>
    <row r="54" spans="1:12" x14ac:dyDescent="0.25">
      <c r="A54" s="29" t="s">
        <v>55</v>
      </c>
      <c r="B54" s="608" t="s">
        <v>20</v>
      </c>
      <c r="C54" s="19" t="s">
        <v>55</v>
      </c>
      <c r="D54" s="608">
        <v>44527</v>
      </c>
      <c r="E54" s="608"/>
      <c r="F54" s="608"/>
      <c r="G54" s="608"/>
      <c r="H54" s="608">
        <v>44525</v>
      </c>
      <c r="I54" s="861" t="s">
        <v>1556</v>
      </c>
      <c r="J54" s="18" t="s">
        <v>2511</v>
      </c>
      <c r="K54" s="18" t="s">
        <v>2518</v>
      </c>
      <c r="L54" s="586"/>
    </row>
    <row r="55" spans="1:12" x14ac:dyDescent="0.25">
      <c r="A55" s="29" t="s">
        <v>55</v>
      </c>
      <c r="B55" s="608" t="s">
        <v>20</v>
      </c>
      <c r="C55" s="19" t="s">
        <v>55</v>
      </c>
      <c r="D55" s="608">
        <v>44527</v>
      </c>
      <c r="E55" s="608"/>
      <c r="F55" s="608"/>
      <c r="G55" s="608"/>
      <c r="H55" s="608">
        <v>44525</v>
      </c>
      <c r="I55" s="861" t="s">
        <v>1556</v>
      </c>
      <c r="J55" s="18" t="s">
        <v>2511</v>
      </c>
      <c r="K55" s="18" t="s">
        <v>2519</v>
      </c>
      <c r="L55" s="586"/>
    </row>
    <row r="56" spans="1:12" x14ac:dyDescent="0.25">
      <c r="A56" s="29"/>
      <c r="B56" s="608"/>
      <c r="C56" s="19"/>
      <c r="D56" s="608"/>
      <c r="E56" s="608"/>
      <c r="F56" s="608"/>
      <c r="G56" s="608"/>
      <c r="H56" s="608"/>
      <c r="I56" s="608"/>
      <c r="J56" s="18"/>
      <c r="K56" s="18"/>
      <c r="L56" s="586"/>
    </row>
    <row r="57" spans="1:12" x14ac:dyDescent="0.25">
      <c r="A57" s="29" t="s">
        <v>55</v>
      </c>
      <c r="B57" s="608" t="s">
        <v>20</v>
      </c>
      <c r="C57" s="19" t="s">
        <v>55</v>
      </c>
      <c r="D57" s="608">
        <v>44600</v>
      </c>
      <c r="E57" s="608"/>
      <c r="F57" s="608"/>
      <c r="G57" s="608"/>
      <c r="H57" s="608">
        <v>44593</v>
      </c>
      <c r="I57" s="861" t="s">
        <v>1556</v>
      </c>
      <c r="J57" s="18" t="s">
        <v>2520</v>
      </c>
      <c r="K57" s="18" t="s">
        <v>2521</v>
      </c>
      <c r="L57" s="586"/>
    </row>
    <row r="58" spans="1:12" x14ac:dyDescent="0.25">
      <c r="A58" s="29" t="s">
        <v>55</v>
      </c>
      <c r="B58" s="608" t="s">
        <v>20</v>
      </c>
      <c r="C58" s="19" t="s">
        <v>55</v>
      </c>
      <c r="D58" s="608">
        <v>44622</v>
      </c>
      <c r="E58" s="608"/>
      <c r="F58" s="608"/>
      <c r="G58" s="608"/>
      <c r="H58" s="608">
        <v>44621</v>
      </c>
      <c r="I58" s="861" t="s">
        <v>1556</v>
      </c>
      <c r="J58" s="18" t="s">
        <v>2520</v>
      </c>
      <c r="K58" s="18" t="s">
        <v>2536</v>
      </c>
      <c r="L58" s="586"/>
    </row>
    <row r="59" spans="1:12" x14ac:dyDescent="0.25">
      <c r="A59" s="29" t="s">
        <v>55</v>
      </c>
      <c r="B59" s="608" t="s">
        <v>20</v>
      </c>
      <c r="C59" s="19" t="s">
        <v>55</v>
      </c>
      <c r="D59" s="608">
        <v>44622</v>
      </c>
      <c r="E59" s="608"/>
      <c r="F59" s="608"/>
      <c r="G59" s="608"/>
      <c r="H59" s="608">
        <v>44621</v>
      </c>
      <c r="I59" s="861" t="s">
        <v>1556</v>
      </c>
      <c r="J59" s="18" t="s">
        <v>2520</v>
      </c>
      <c r="K59" s="18" t="s">
        <v>2537</v>
      </c>
      <c r="L59" s="586"/>
    </row>
    <row r="60" spans="1:12" x14ac:dyDescent="0.25">
      <c r="A60" s="29" t="s">
        <v>55</v>
      </c>
      <c r="B60" s="608" t="s">
        <v>20</v>
      </c>
      <c r="C60" s="19" t="s">
        <v>55</v>
      </c>
      <c r="D60" s="608">
        <v>44636</v>
      </c>
      <c r="E60" s="608"/>
      <c r="F60" s="608"/>
      <c r="G60" s="608"/>
      <c r="H60" s="608">
        <v>44636</v>
      </c>
      <c r="I60" s="861" t="s">
        <v>1556</v>
      </c>
      <c r="J60" s="18" t="s">
        <v>2520</v>
      </c>
      <c r="K60" s="18" t="s">
        <v>2549</v>
      </c>
      <c r="L60" s="586"/>
    </row>
    <row r="61" spans="1:12" x14ac:dyDescent="0.25">
      <c r="A61" s="29" t="s">
        <v>55</v>
      </c>
      <c r="B61" s="608" t="s">
        <v>20</v>
      </c>
      <c r="C61" s="19" t="s">
        <v>55</v>
      </c>
      <c r="D61" s="608">
        <v>44636</v>
      </c>
      <c r="E61" s="608"/>
      <c r="F61" s="608"/>
      <c r="G61" s="608"/>
      <c r="H61" s="608">
        <v>44636</v>
      </c>
      <c r="I61" s="861" t="s">
        <v>1556</v>
      </c>
      <c r="J61" s="18" t="s">
        <v>2520</v>
      </c>
      <c r="K61" s="18" t="s">
        <v>2550</v>
      </c>
      <c r="L61" s="586"/>
    </row>
    <row r="62" spans="1:12" x14ac:dyDescent="0.25">
      <c r="A62" s="29" t="s">
        <v>55</v>
      </c>
      <c r="B62" s="608" t="s">
        <v>20</v>
      </c>
      <c r="C62" s="19" t="s">
        <v>55</v>
      </c>
      <c r="D62" s="608">
        <v>44664</v>
      </c>
      <c r="E62" s="608"/>
      <c r="F62" s="608"/>
      <c r="G62" s="608"/>
      <c r="H62" s="608">
        <v>44664</v>
      </c>
      <c r="I62" s="861" t="s">
        <v>1556</v>
      </c>
      <c r="J62" s="18" t="s">
        <v>2520</v>
      </c>
      <c r="K62" s="18" t="s">
        <v>2555</v>
      </c>
      <c r="L62" s="586"/>
    </row>
    <row r="63" spans="1:12" x14ac:dyDescent="0.25">
      <c r="A63" s="29" t="s">
        <v>55</v>
      </c>
      <c r="B63" s="608" t="s">
        <v>20</v>
      </c>
      <c r="C63" s="19" t="s">
        <v>55</v>
      </c>
      <c r="D63" s="608">
        <v>44664</v>
      </c>
      <c r="E63" s="608"/>
      <c r="F63" s="608"/>
      <c r="G63" s="608"/>
      <c r="H63" s="608">
        <v>44664</v>
      </c>
      <c r="I63" s="861" t="s">
        <v>1556</v>
      </c>
      <c r="J63" s="18" t="s">
        <v>2520</v>
      </c>
      <c r="K63" s="18" t="s">
        <v>2556</v>
      </c>
      <c r="L63" s="586"/>
    </row>
    <row r="64" spans="1:12" x14ac:dyDescent="0.25">
      <c r="A64" s="29" t="s">
        <v>55</v>
      </c>
      <c r="B64" s="608" t="s">
        <v>20</v>
      </c>
      <c r="C64" s="19" t="s">
        <v>55</v>
      </c>
      <c r="D64" s="608">
        <v>44767</v>
      </c>
      <c r="E64" s="608"/>
      <c r="F64" s="608"/>
      <c r="G64" s="608"/>
      <c r="H64" s="608">
        <v>44767</v>
      </c>
      <c r="I64" s="861" t="s">
        <v>1556</v>
      </c>
      <c r="J64" s="18" t="s">
        <v>2520</v>
      </c>
      <c r="K64" s="18" t="s">
        <v>2573</v>
      </c>
      <c r="L64" s="586"/>
    </row>
    <row r="65" spans="1:12" x14ac:dyDescent="0.25">
      <c r="A65" s="29"/>
      <c r="B65" s="608"/>
      <c r="C65" s="19"/>
      <c r="D65" s="608"/>
      <c r="E65" s="608"/>
      <c r="F65" s="608"/>
      <c r="G65" s="608"/>
      <c r="H65" s="608"/>
      <c r="I65" s="608"/>
      <c r="J65" s="18"/>
      <c r="K65" s="18"/>
      <c r="L65" s="586"/>
    </row>
    <row r="66" spans="1:12" x14ac:dyDescent="0.25">
      <c r="A66" s="29" t="s">
        <v>55</v>
      </c>
      <c r="B66" s="608" t="s">
        <v>20</v>
      </c>
      <c r="C66" s="19" t="s">
        <v>55</v>
      </c>
      <c r="D66" s="608">
        <v>44776</v>
      </c>
      <c r="E66" s="608"/>
      <c r="F66" s="608"/>
      <c r="G66" s="608"/>
      <c r="H66" s="608">
        <v>44776</v>
      </c>
      <c r="I66" s="861" t="s">
        <v>1556</v>
      </c>
      <c r="J66" s="18" t="s">
        <v>2582</v>
      </c>
      <c r="K66" s="18" t="s">
        <v>2583</v>
      </c>
      <c r="L66" s="586"/>
    </row>
    <row r="67" spans="1:12" x14ac:dyDescent="0.25">
      <c r="A67" s="29" t="s">
        <v>55</v>
      </c>
      <c r="B67" s="608" t="s">
        <v>20</v>
      </c>
      <c r="C67" s="19" t="s">
        <v>55</v>
      </c>
      <c r="D67" s="608">
        <v>44782</v>
      </c>
      <c r="E67" s="608"/>
      <c r="F67" s="608"/>
      <c r="G67" s="608"/>
      <c r="H67" s="608">
        <v>44782</v>
      </c>
      <c r="I67" s="847" t="s">
        <v>1560</v>
      </c>
      <c r="J67" s="18" t="s">
        <v>2582</v>
      </c>
      <c r="K67" s="18" t="s">
        <v>2583</v>
      </c>
      <c r="L67" s="586"/>
    </row>
    <row r="68" spans="1:12" x14ac:dyDescent="0.25">
      <c r="A68" s="29"/>
      <c r="B68" s="608"/>
      <c r="C68" s="19"/>
      <c r="D68" s="608"/>
      <c r="E68" s="608"/>
      <c r="F68" s="608"/>
      <c r="G68" s="608"/>
      <c r="H68" s="608"/>
      <c r="I68" s="608"/>
      <c r="J68" s="18"/>
      <c r="K68" s="18"/>
      <c r="L68" s="586"/>
    </row>
    <row r="69" spans="1:12" x14ac:dyDescent="0.25">
      <c r="A69" s="29" t="s">
        <v>55</v>
      </c>
      <c r="B69" s="19" t="s">
        <v>71</v>
      </c>
      <c r="C69" s="19" t="s">
        <v>71</v>
      </c>
      <c r="D69" s="608">
        <v>44600</v>
      </c>
      <c r="E69" s="608"/>
      <c r="F69" s="608"/>
      <c r="G69" s="608"/>
      <c r="H69" s="608">
        <v>44593</v>
      </c>
      <c r="I69" s="608"/>
      <c r="J69" s="18" t="s">
        <v>2522</v>
      </c>
      <c r="K69" s="18" t="s">
        <v>2523</v>
      </c>
      <c r="L69" s="586"/>
    </row>
    <row r="70" spans="1:12" s="445" customFormat="1" x14ac:dyDescent="0.25">
      <c r="A70" s="856" t="s">
        <v>55</v>
      </c>
      <c r="B70" s="120" t="s">
        <v>55</v>
      </c>
      <c r="C70" s="120" t="s">
        <v>55</v>
      </c>
      <c r="D70" s="929">
        <v>44600</v>
      </c>
      <c r="E70" s="929"/>
      <c r="F70" s="929"/>
      <c r="G70" s="929"/>
      <c r="H70" s="929">
        <v>44593</v>
      </c>
      <c r="I70" s="861" t="s">
        <v>1556</v>
      </c>
      <c r="J70" s="122" t="s">
        <v>2525</v>
      </c>
      <c r="K70" s="122" t="s">
        <v>2524</v>
      </c>
      <c r="L70" s="858"/>
    </row>
    <row r="71" spans="1:12" s="445" customFormat="1" x14ac:dyDescent="0.25">
      <c r="A71" s="856" t="s">
        <v>55</v>
      </c>
      <c r="B71" s="120" t="s">
        <v>55</v>
      </c>
      <c r="C71" s="120" t="s">
        <v>55</v>
      </c>
      <c r="D71" s="929">
        <v>44664</v>
      </c>
      <c r="E71" s="929"/>
      <c r="F71" s="929"/>
      <c r="G71" s="929"/>
      <c r="H71" s="929">
        <v>44664</v>
      </c>
      <c r="I71" s="861" t="s">
        <v>1556</v>
      </c>
      <c r="J71" s="122" t="s">
        <v>2525</v>
      </c>
      <c r="K71" s="122" t="s">
        <v>2557</v>
      </c>
      <c r="L71" s="858"/>
    </row>
    <row r="72" spans="1:12" x14ac:dyDescent="0.25">
      <c r="A72" s="29" t="s">
        <v>55</v>
      </c>
      <c r="B72" s="19" t="s">
        <v>55</v>
      </c>
      <c r="C72" s="19" t="s">
        <v>55</v>
      </c>
      <c r="D72" s="608">
        <v>44767</v>
      </c>
      <c r="E72" s="608"/>
      <c r="F72" s="608"/>
      <c r="G72" s="608"/>
      <c r="H72" s="608">
        <v>44767</v>
      </c>
      <c r="I72" s="608"/>
      <c r="J72" s="18" t="s">
        <v>2525</v>
      </c>
      <c r="K72" s="18" t="s">
        <v>2576</v>
      </c>
      <c r="L72" s="586"/>
    </row>
    <row r="73" spans="1:12" s="445" customFormat="1" x14ac:dyDescent="0.25">
      <c r="A73" s="856" t="s">
        <v>55</v>
      </c>
      <c r="B73" s="120" t="s">
        <v>71</v>
      </c>
      <c r="C73" s="120" t="s">
        <v>71</v>
      </c>
      <c r="D73" s="929">
        <v>44600</v>
      </c>
      <c r="E73" s="929"/>
      <c r="F73" s="929"/>
      <c r="G73" s="929"/>
      <c r="H73" s="929">
        <v>44593</v>
      </c>
      <c r="I73" s="861" t="s">
        <v>1556</v>
      </c>
      <c r="J73" s="122" t="s">
        <v>2527</v>
      </c>
      <c r="K73" s="122" t="s">
        <v>2526</v>
      </c>
      <c r="L73" s="858"/>
    </row>
    <row r="74" spans="1:12" x14ac:dyDescent="0.25">
      <c r="A74" s="29" t="s">
        <v>55</v>
      </c>
      <c r="B74" s="19" t="s">
        <v>71</v>
      </c>
      <c r="C74" s="19" t="s">
        <v>71</v>
      </c>
      <c r="D74" s="608">
        <v>44664</v>
      </c>
      <c r="E74" s="608"/>
      <c r="F74" s="608"/>
      <c r="G74" s="608"/>
      <c r="H74" s="608">
        <v>44663</v>
      </c>
      <c r="I74" s="608"/>
      <c r="J74" s="18" t="s">
        <v>2527</v>
      </c>
      <c r="K74" s="18" t="s">
        <v>2558</v>
      </c>
      <c r="L74" s="586"/>
    </row>
    <row r="75" spans="1:12" x14ac:dyDescent="0.25">
      <c r="A75" s="29" t="s">
        <v>55</v>
      </c>
      <c r="B75" s="19" t="s">
        <v>71</v>
      </c>
      <c r="C75" s="19" t="s">
        <v>71</v>
      </c>
      <c r="D75" s="608">
        <v>44664</v>
      </c>
      <c r="E75" s="608"/>
      <c r="F75" s="608"/>
      <c r="G75" s="608"/>
      <c r="H75" s="608">
        <v>44663</v>
      </c>
      <c r="I75" s="608"/>
      <c r="J75" s="18" t="s">
        <v>2578</v>
      </c>
      <c r="K75" s="18" t="s">
        <v>2577</v>
      </c>
      <c r="L75" s="586"/>
    </row>
    <row r="76" spans="1:12" x14ac:dyDescent="0.25">
      <c r="A76" s="29" t="s">
        <v>55</v>
      </c>
      <c r="B76" s="19" t="s">
        <v>71</v>
      </c>
      <c r="C76" s="19" t="s">
        <v>71</v>
      </c>
      <c r="D76" s="608">
        <v>44600</v>
      </c>
      <c r="E76" s="608"/>
      <c r="F76" s="608"/>
      <c r="G76" s="608"/>
      <c r="H76" s="608">
        <v>44593</v>
      </c>
      <c r="I76" s="608"/>
      <c r="J76" s="18" t="s">
        <v>2529</v>
      </c>
      <c r="K76" s="18" t="s">
        <v>2528</v>
      </c>
      <c r="L76" s="586"/>
    </row>
    <row r="77" spans="1:12" s="445" customFormat="1" x14ac:dyDescent="0.25">
      <c r="A77" s="856" t="s">
        <v>55</v>
      </c>
      <c r="B77" s="120" t="s">
        <v>26</v>
      </c>
      <c r="C77" s="120" t="s">
        <v>26</v>
      </c>
      <c r="D77" s="929">
        <v>44600</v>
      </c>
      <c r="E77" s="929"/>
      <c r="F77" s="929"/>
      <c r="G77" s="929"/>
      <c r="H77" s="929">
        <v>44593</v>
      </c>
      <c r="I77" s="861" t="s">
        <v>1556</v>
      </c>
      <c r="J77" s="122" t="s">
        <v>2531</v>
      </c>
      <c r="K77" s="122" t="s">
        <v>2530</v>
      </c>
      <c r="L77" s="858"/>
    </row>
    <row r="78" spans="1:12" s="445" customFormat="1" x14ac:dyDescent="0.25">
      <c r="A78" s="856" t="s">
        <v>55</v>
      </c>
      <c r="B78" s="120" t="s">
        <v>26</v>
      </c>
      <c r="C78" s="120" t="s">
        <v>26</v>
      </c>
      <c r="D78" s="929">
        <v>44767</v>
      </c>
      <c r="E78" s="929"/>
      <c r="F78" s="929"/>
      <c r="G78" s="929"/>
      <c r="H78" s="929">
        <v>44757</v>
      </c>
      <c r="I78" s="861" t="s">
        <v>1556</v>
      </c>
      <c r="J78" s="122" t="s">
        <v>2531</v>
      </c>
      <c r="K78" s="122" t="s">
        <v>2579</v>
      </c>
      <c r="L78" s="858"/>
    </row>
    <row r="79" spans="1:12" x14ac:dyDescent="0.25">
      <c r="A79" s="29" t="s">
        <v>55</v>
      </c>
      <c r="B79" s="19" t="s">
        <v>26</v>
      </c>
      <c r="C79" s="19" t="s">
        <v>26</v>
      </c>
      <c r="D79" s="608">
        <v>44782</v>
      </c>
      <c r="E79" s="608"/>
      <c r="F79" s="608"/>
      <c r="G79" s="608"/>
      <c r="H79" s="608">
        <v>44782</v>
      </c>
      <c r="I79" s="608"/>
      <c r="J79" s="18" t="s">
        <v>2587</v>
      </c>
      <c r="K79" s="18" t="s">
        <v>2584</v>
      </c>
      <c r="L79" s="586"/>
    </row>
    <row r="80" spans="1:12" s="445" customFormat="1" x14ac:dyDescent="0.25">
      <c r="A80" s="856" t="s">
        <v>55</v>
      </c>
      <c r="B80" s="120" t="s">
        <v>55</v>
      </c>
      <c r="C80" s="120" t="s">
        <v>55</v>
      </c>
      <c r="D80" s="929">
        <v>44600</v>
      </c>
      <c r="E80" s="929"/>
      <c r="F80" s="929"/>
      <c r="G80" s="929"/>
      <c r="H80" s="929">
        <v>44593</v>
      </c>
      <c r="I80" s="861" t="s">
        <v>1556</v>
      </c>
      <c r="J80" s="122" t="s">
        <v>2580</v>
      </c>
      <c r="K80" s="122" t="s">
        <v>2532</v>
      </c>
      <c r="L80" s="858"/>
    </row>
    <row r="81" spans="1:12" x14ac:dyDescent="0.25">
      <c r="A81" s="29" t="s">
        <v>55</v>
      </c>
      <c r="B81" s="19" t="s">
        <v>55</v>
      </c>
      <c r="C81" s="19" t="s">
        <v>55</v>
      </c>
      <c r="D81" s="608">
        <v>44767</v>
      </c>
      <c r="E81" s="608"/>
      <c r="F81" s="608"/>
      <c r="G81" s="608"/>
      <c r="H81" s="608">
        <v>44740</v>
      </c>
      <c r="I81" s="608"/>
      <c r="J81" s="18" t="s">
        <v>2580</v>
      </c>
      <c r="K81" s="18" t="s">
        <v>2581</v>
      </c>
      <c r="L81" s="586"/>
    </row>
    <row r="82" spans="1:12" x14ac:dyDescent="0.25">
      <c r="A82" s="29" t="s">
        <v>55</v>
      </c>
      <c r="B82" s="19" t="s">
        <v>71</v>
      </c>
      <c r="C82" s="19" t="s">
        <v>71</v>
      </c>
      <c r="D82" s="608">
        <v>44600</v>
      </c>
      <c r="E82" s="608"/>
      <c r="F82" s="608"/>
      <c r="G82" s="608"/>
      <c r="H82" s="608">
        <v>44589</v>
      </c>
      <c r="I82" s="608"/>
      <c r="J82" s="18" t="s">
        <v>2540</v>
      </c>
      <c r="K82" s="18" t="s">
        <v>2533</v>
      </c>
      <c r="L82" s="586"/>
    </row>
    <row r="83" spans="1:12" s="445" customFormat="1" x14ac:dyDescent="0.25">
      <c r="A83" s="856" t="s">
        <v>55</v>
      </c>
      <c r="B83" s="120" t="s">
        <v>71</v>
      </c>
      <c r="C83" s="120" t="s">
        <v>71</v>
      </c>
      <c r="D83" s="929">
        <v>44600</v>
      </c>
      <c r="E83" s="929"/>
      <c r="F83" s="929"/>
      <c r="G83" s="929"/>
      <c r="H83" s="929">
        <v>44593</v>
      </c>
      <c r="I83" s="861" t="s">
        <v>1556</v>
      </c>
      <c r="J83" s="122" t="s">
        <v>2535</v>
      </c>
      <c r="K83" s="122" t="s">
        <v>2534</v>
      </c>
      <c r="L83" s="858"/>
    </row>
    <row r="84" spans="1:12" x14ac:dyDescent="0.25">
      <c r="A84" s="29" t="s">
        <v>55</v>
      </c>
      <c r="B84" s="19" t="s">
        <v>71</v>
      </c>
      <c r="C84" s="19" t="s">
        <v>71</v>
      </c>
      <c r="D84" s="608">
        <v>44664</v>
      </c>
      <c r="E84" s="608"/>
      <c r="F84" s="608"/>
      <c r="G84" s="608"/>
      <c r="H84" s="608">
        <v>44663</v>
      </c>
      <c r="I84" s="608"/>
      <c r="J84" s="18" t="s">
        <v>2535</v>
      </c>
      <c r="K84" s="18" t="s">
        <v>2561</v>
      </c>
      <c r="L84" s="586"/>
    </row>
    <row r="85" spans="1:12" s="445" customFormat="1" x14ac:dyDescent="0.25">
      <c r="A85" s="856" t="s">
        <v>55</v>
      </c>
      <c r="B85" s="120" t="s">
        <v>71</v>
      </c>
      <c r="C85" s="120" t="s">
        <v>71</v>
      </c>
      <c r="D85" s="929">
        <v>44622</v>
      </c>
      <c r="E85" s="929"/>
      <c r="F85" s="929"/>
      <c r="G85" s="929"/>
      <c r="H85" s="929">
        <v>44617</v>
      </c>
      <c r="I85" s="861" t="s">
        <v>1556</v>
      </c>
      <c r="J85" s="122" t="s">
        <v>2539</v>
      </c>
      <c r="K85" s="122" t="s">
        <v>2538</v>
      </c>
      <c r="L85" s="858"/>
    </row>
    <row r="86" spans="1:12" x14ac:dyDescent="0.25">
      <c r="A86" s="29" t="s">
        <v>55</v>
      </c>
      <c r="B86" s="19" t="s">
        <v>71</v>
      </c>
      <c r="C86" s="19" t="s">
        <v>71</v>
      </c>
      <c r="D86" s="608">
        <v>44664</v>
      </c>
      <c r="E86" s="608"/>
      <c r="F86" s="608"/>
      <c r="G86" s="608"/>
      <c r="H86" s="608">
        <v>44663</v>
      </c>
      <c r="I86" s="608"/>
      <c r="J86" s="18" t="s">
        <v>2539</v>
      </c>
      <c r="K86" s="18" t="s">
        <v>2560</v>
      </c>
      <c r="L86" s="586"/>
    </row>
    <row r="87" spans="1:12" x14ac:dyDescent="0.25">
      <c r="A87" s="29" t="s">
        <v>55</v>
      </c>
      <c r="B87" s="19" t="s">
        <v>71</v>
      </c>
      <c r="C87" s="19" t="s">
        <v>71</v>
      </c>
      <c r="D87" s="608">
        <v>44622</v>
      </c>
      <c r="E87" s="608"/>
      <c r="F87" s="608"/>
      <c r="G87" s="608"/>
      <c r="H87" s="608">
        <v>44617</v>
      </c>
      <c r="I87" s="608"/>
      <c r="J87" s="18" t="s">
        <v>2541</v>
      </c>
      <c r="K87" s="18" t="s">
        <v>2542</v>
      </c>
      <c r="L87" s="586"/>
    </row>
    <row r="88" spans="1:12" x14ac:dyDescent="0.25">
      <c r="A88" s="29" t="s">
        <v>55</v>
      </c>
      <c r="B88" s="19" t="s">
        <v>798</v>
      </c>
      <c r="C88" s="19" t="s">
        <v>798</v>
      </c>
      <c r="D88" s="608">
        <v>44622</v>
      </c>
      <c r="E88" s="608"/>
      <c r="F88" s="608"/>
      <c r="G88" s="608"/>
      <c r="H88" s="608">
        <v>44620</v>
      </c>
      <c r="I88" s="608"/>
      <c r="J88" s="18" t="s">
        <v>2544</v>
      </c>
      <c r="K88" s="18" t="s">
        <v>2543</v>
      </c>
      <c r="L88" s="586"/>
    </row>
    <row r="89" spans="1:12" x14ac:dyDescent="0.25">
      <c r="A89" s="29" t="s">
        <v>55</v>
      </c>
      <c r="B89" s="19" t="s">
        <v>798</v>
      </c>
      <c r="C89" s="19" t="s">
        <v>798</v>
      </c>
      <c r="D89" s="608">
        <v>44622</v>
      </c>
      <c r="E89" s="608"/>
      <c r="F89" s="608"/>
      <c r="G89" s="608"/>
      <c r="H89" s="608">
        <v>44620</v>
      </c>
      <c r="I89" s="608"/>
      <c r="J89" s="18" t="s">
        <v>2548</v>
      </c>
      <c r="K89" s="18" t="s">
        <v>2545</v>
      </c>
      <c r="L89" s="586"/>
    </row>
    <row r="90" spans="1:12" s="445" customFormat="1" x14ac:dyDescent="0.25">
      <c r="A90" s="856" t="s">
        <v>55</v>
      </c>
      <c r="B90" s="120" t="s">
        <v>798</v>
      </c>
      <c r="C90" s="120" t="s">
        <v>798</v>
      </c>
      <c r="D90" s="929">
        <v>44622</v>
      </c>
      <c r="E90" s="929"/>
      <c r="F90" s="929"/>
      <c r="G90" s="929"/>
      <c r="H90" s="929">
        <v>44620</v>
      </c>
      <c r="I90" s="861" t="s">
        <v>1556</v>
      </c>
      <c r="J90" s="122" t="s">
        <v>2547</v>
      </c>
      <c r="K90" s="122" t="s">
        <v>2546</v>
      </c>
      <c r="L90" s="858"/>
    </row>
    <row r="91" spans="1:12" x14ac:dyDescent="0.25">
      <c r="A91" s="29" t="s">
        <v>55</v>
      </c>
      <c r="B91" s="19" t="s">
        <v>798</v>
      </c>
      <c r="C91" s="19" t="s">
        <v>798</v>
      </c>
      <c r="D91" s="608">
        <v>44664</v>
      </c>
      <c r="E91" s="608"/>
      <c r="F91" s="608"/>
      <c r="G91" s="608"/>
      <c r="H91" s="608">
        <v>44664</v>
      </c>
      <c r="I91" s="608"/>
      <c r="J91" s="18" t="s">
        <v>2547</v>
      </c>
      <c r="K91" s="18" t="s">
        <v>2559</v>
      </c>
      <c r="L91" s="586"/>
    </row>
    <row r="92" spans="1:12" s="445" customFormat="1" x14ac:dyDescent="0.25">
      <c r="A92" s="856" t="s">
        <v>55</v>
      </c>
      <c r="B92" s="120" t="s">
        <v>26</v>
      </c>
      <c r="C92" s="120" t="s">
        <v>26</v>
      </c>
      <c r="D92" s="929">
        <v>44636</v>
      </c>
      <c r="E92" s="929"/>
      <c r="F92" s="929"/>
      <c r="G92" s="929"/>
      <c r="H92" s="929">
        <v>44634</v>
      </c>
      <c r="I92" s="861" t="s">
        <v>1556</v>
      </c>
      <c r="J92" s="122" t="s">
        <v>2551</v>
      </c>
      <c r="K92" s="122" t="s">
        <v>2552</v>
      </c>
      <c r="L92" s="858"/>
    </row>
    <row r="93" spans="1:12" s="445" customFormat="1" x14ac:dyDescent="0.25">
      <c r="A93" s="856" t="s">
        <v>55</v>
      </c>
      <c r="B93" s="120" t="s">
        <v>26</v>
      </c>
      <c r="C93" s="120" t="s">
        <v>26</v>
      </c>
      <c r="D93" s="929">
        <v>44767</v>
      </c>
      <c r="E93" s="929"/>
      <c r="F93" s="929"/>
      <c r="G93" s="929"/>
      <c r="H93" s="929">
        <v>44757</v>
      </c>
      <c r="I93" s="861" t="s">
        <v>1556</v>
      </c>
      <c r="J93" s="122" t="s">
        <v>2551</v>
      </c>
      <c r="K93" s="122" t="s">
        <v>2579</v>
      </c>
      <c r="L93" s="858"/>
    </row>
    <row r="94" spans="1:12" x14ac:dyDescent="0.25">
      <c r="A94" s="29" t="s">
        <v>55</v>
      </c>
      <c r="B94" s="19" t="s">
        <v>26</v>
      </c>
      <c r="C94" s="19" t="s">
        <v>26</v>
      </c>
      <c r="D94" s="608">
        <v>44782</v>
      </c>
      <c r="E94" s="608"/>
      <c r="F94" s="608"/>
      <c r="G94" s="608"/>
      <c r="H94" s="608">
        <v>44782</v>
      </c>
      <c r="I94" s="608"/>
      <c r="J94" s="18" t="s">
        <v>2588</v>
      </c>
      <c r="K94" s="18" t="s">
        <v>2584</v>
      </c>
      <c r="L94" s="586"/>
    </row>
    <row r="95" spans="1:12" x14ac:dyDescent="0.25">
      <c r="A95" s="29" t="s">
        <v>55</v>
      </c>
      <c r="B95" s="19" t="s">
        <v>71</v>
      </c>
      <c r="C95" s="19" t="s">
        <v>71</v>
      </c>
      <c r="D95" s="608">
        <v>44636</v>
      </c>
      <c r="E95" s="608"/>
      <c r="F95" s="608"/>
      <c r="G95" s="608"/>
      <c r="H95" s="608">
        <v>44635</v>
      </c>
      <c r="I95" s="608"/>
      <c r="J95" s="18" t="s">
        <v>2554</v>
      </c>
      <c r="K95" s="18" t="s">
        <v>2553</v>
      </c>
      <c r="L95" s="586"/>
    </row>
    <row r="96" spans="1:12" x14ac:dyDescent="0.25">
      <c r="A96" s="29" t="s">
        <v>55</v>
      </c>
      <c r="B96" s="19" t="s">
        <v>71</v>
      </c>
      <c r="C96" s="19" t="s">
        <v>71</v>
      </c>
      <c r="D96" s="608">
        <v>44664</v>
      </c>
      <c r="E96" s="608"/>
      <c r="F96" s="608"/>
      <c r="G96" s="608"/>
      <c r="H96" s="608">
        <v>44663</v>
      </c>
      <c r="I96" s="608"/>
      <c r="J96" s="18" t="s">
        <v>2563</v>
      </c>
      <c r="K96" s="18" t="s">
        <v>2562</v>
      </c>
      <c r="L96" s="586"/>
    </row>
    <row r="97" spans="1:12" x14ac:dyDescent="0.25">
      <c r="A97" s="29" t="s">
        <v>55</v>
      </c>
      <c r="B97" s="608" t="s">
        <v>20</v>
      </c>
      <c r="C97" s="608" t="s">
        <v>20</v>
      </c>
      <c r="D97" s="608">
        <v>44782</v>
      </c>
      <c r="E97" s="608"/>
      <c r="F97" s="608"/>
      <c r="G97" s="608"/>
      <c r="H97" s="608">
        <v>44782</v>
      </c>
      <c r="I97" s="608"/>
      <c r="J97" s="18" t="s">
        <v>2586</v>
      </c>
      <c r="K97" s="18" t="s">
        <v>2585</v>
      </c>
      <c r="L97" s="586"/>
    </row>
    <row r="98" spans="1:12" x14ac:dyDescent="0.25">
      <c r="A98" s="29"/>
      <c r="B98" s="19"/>
      <c r="C98" s="19"/>
      <c r="D98" s="608"/>
      <c r="E98" s="608"/>
      <c r="F98" s="608"/>
      <c r="G98" s="608"/>
      <c r="H98" s="608"/>
      <c r="I98" s="608"/>
      <c r="J98" s="18"/>
      <c r="K98" s="18"/>
      <c r="L98" s="586"/>
    </row>
    <row r="99" spans="1:12" x14ac:dyDescent="0.25">
      <c r="A99" s="29" t="s">
        <v>55</v>
      </c>
      <c r="B99" s="608" t="s">
        <v>20</v>
      </c>
      <c r="C99" s="19" t="s">
        <v>55</v>
      </c>
      <c r="D99" s="608">
        <v>44713</v>
      </c>
      <c r="E99" s="608"/>
      <c r="F99" s="608"/>
      <c r="G99" s="608"/>
      <c r="H99" s="608" t="s">
        <v>2564</v>
      </c>
      <c r="I99" s="847" t="s">
        <v>1560</v>
      </c>
      <c r="J99" s="18" t="s">
        <v>2565</v>
      </c>
      <c r="K99" s="18" t="s">
        <v>2566</v>
      </c>
      <c r="L99" s="586"/>
    </row>
    <row r="100" spans="1:12" x14ac:dyDescent="0.25">
      <c r="A100" s="29" t="s">
        <v>55</v>
      </c>
      <c r="B100" s="19" t="s">
        <v>798</v>
      </c>
      <c r="C100" s="19" t="s">
        <v>26</v>
      </c>
      <c r="D100" s="608">
        <v>44713</v>
      </c>
      <c r="E100" s="608"/>
      <c r="F100" s="608"/>
      <c r="G100" s="608"/>
      <c r="H100" s="608">
        <v>44497</v>
      </c>
      <c r="I100" s="847" t="s">
        <v>1560</v>
      </c>
      <c r="J100" s="18" t="s">
        <v>2567</v>
      </c>
      <c r="K100" s="18" t="s">
        <v>2568</v>
      </c>
      <c r="L100" s="586"/>
    </row>
    <row r="101" spans="1:12" x14ac:dyDescent="0.25">
      <c r="A101" s="29" t="s">
        <v>55</v>
      </c>
      <c r="B101" s="608" t="s">
        <v>20</v>
      </c>
      <c r="C101" s="19" t="s">
        <v>583</v>
      </c>
      <c r="D101" s="608">
        <v>44767</v>
      </c>
      <c r="E101" s="608"/>
      <c r="F101" s="608"/>
      <c r="G101" s="608"/>
      <c r="H101" s="608">
        <v>44767</v>
      </c>
      <c r="I101" s="847" t="s">
        <v>1560</v>
      </c>
      <c r="J101" s="18" t="s">
        <v>2575</v>
      </c>
      <c r="K101" s="18" t="s">
        <v>2574</v>
      </c>
      <c r="L101" s="586"/>
    </row>
    <row r="102" spans="1:12" x14ac:dyDescent="0.25">
      <c r="A102" s="29" t="s">
        <v>55</v>
      </c>
      <c r="B102" s="19" t="s">
        <v>71</v>
      </c>
      <c r="C102" s="19" t="s">
        <v>26</v>
      </c>
      <c r="D102" s="608">
        <v>44802</v>
      </c>
      <c r="E102" s="608"/>
      <c r="F102" s="608"/>
      <c r="G102" s="608"/>
      <c r="H102" s="608">
        <v>44802</v>
      </c>
      <c r="I102" s="847" t="s">
        <v>1560</v>
      </c>
      <c r="J102" s="18" t="s">
        <v>2594</v>
      </c>
      <c r="K102" s="18" t="s">
        <v>2589</v>
      </c>
      <c r="L102" s="586"/>
    </row>
    <row r="103" spans="1:12" x14ac:dyDescent="0.25">
      <c r="A103" s="29" t="s">
        <v>55</v>
      </c>
      <c r="B103" s="19" t="s">
        <v>26</v>
      </c>
      <c r="C103" s="19" t="s">
        <v>26</v>
      </c>
      <c r="D103" s="608">
        <v>44802</v>
      </c>
      <c r="E103" s="608"/>
      <c r="F103" s="608"/>
      <c r="G103" s="608"/>
      <c r="H103" s="608">
        <v>44802</v>
      </c>
      <c r="I103" s="847" t="s">
        <v>1560</v>
      </c>
      <c r="J103" s="18" t="s">
        <v>2595</v>
      </c>
      <c r="K103" s="18" t="s">
        <v>2590</v>
      </c>
      <c r="L103" s="586"/>
    </row>
    <row r="104" spans="1:12" x14ac:dyDescent="0.25">
      <c r="A104" s="29" t="s">
        <v>55</v>
      </c>
      <c r="B104" s="19" t="s">
        <v>26</v>
      </c>
      <c r="C104" s="19" t="s">
        <v>26</v>
      </c>
      <c r="D104" s="608">
        <v>44802</v>
      </c>
      <c r="E104" s="608"/>
      <c r="F104" s="608"/>
      <c r="G104" s="608"/>
      <c r="H104" s="608">
        <v>44802</v>
      </c>
      <c r="I104" s="847" t="s">
        <v>1560</v>
      </c>
      <c r="J104" s="18" t="s">
        <v>2596</v>
      </c>
      <c r="K104" s="18" t="s">
        <v>2591</v>
      </c>
      <c r="L104" s="586"/>
    </row>
    <row r="105" spans="1:12" x14ac:dyDescent="0.25">
      <c r="A105" s="29" t="s">
        <v>55</v>
      </c>
      <c r="B105" s="19" t="s">
        <v>71</v>
      </c>
      <c r="C105" s="19" t="s">
        <v>26</v>
      </c>
      <c r="D105" s="608">
        <v>44802</v>
      </c>
      <c r="E105" s="608"/>
      <c r="F105" s="608"/>
      <c r="G105" s="608"/>
      <c r="H105" s="608">
        <v>44802</v>
      </c>
      <c r="I105" s="847" t="s">
        <v>1560</v>
      </c>
      <c r="J105" s="18" t="s">
        <v>2597</v>
      </c>
      <c r="K105" s="18" t="s">
        <v>2592</v>
      </c>
      <c r="L105" s="586"/>
    </row>
    <row r="106" spans="1:12" x14ac:dyDescent="0.25">
      <c r="A106" s="1101" t="s">
        <v>55</v>
      </c>
      <c r="B106" s="19" t="s">
        <v>55</v>
      </c>
      <c r="C106" s="19" t="s">
        <v>26</v>
      </c>
      <c r="D106" s="608">
        <v>44802</v>
      </c>
      <c r="E106" s="608"/>
      <c r="F106" s="608"/>
      <c r="G106" s="608"/>
      <c r="H106" s="608">
        <v>44802</v>
      </c>
      <c r="I106" s="847" t="s">
        <v>1560</v>
      </c>
      <c r="J106" s="18" t="s">
        <v>2598</v>
      </c>
      <c r="K106" s="18" t="s">
        <v>2593</v>
      </c>
      <c r="L106" s="586"/>
    </row>
    <row r="107" spans="1:12" x14ac:dyDescent="0.25">
      <c r="A107" s="29" t="s">
        <v>55</v>
      </c>
      <c r="B107" s="608" t="s">
        <v>20</v>
      </c>
      <c r="C107" s="19" t="s">
        <v>26</v>
      </c>
      <c r="D107" s="608">
        <v>44805</v>
      </c>
      <c r="E107" s="608"/>
      <c r="F107" s="608"/>
      <c r="G107" s="608"/>
      <c r="H107" s="608" t="s">
        <v>2564</v>
      </c>
      <c r="I107" s="847" t="s">
        <v>1560</v>
      </c>
      <c r="J107" s="18" t="s">
        <v>2565</v>
      </c>
      <c r="K107" s="18" t="s">
        <v>2599</v>
      </c>
      <c r="L107" s="586"/>
    </row>
    <row r="108" spans="1:12" x14ac:dyDescent="0.25">
      <c r="A108" s="29" t="s">
        <v>55</v>
      </c>
      <c r="B108" s="19" t="s">
        <v>71</v>
      </c>
      <c r="C108" s="19" t="s">
        <v>26</v>
      </c>
      <c r="D108" s="608">
        <v>44805</v>
      </c>
      <c r="E108" s="608"/>
      <c r="F108" s="608"/>
      <c r="G108" s="608"/>
      <c r="H108" s="608">
        <v>44805</v>
      </c>
      <c r="I108" s="847" t="s">
        <v>1560</v>
      </c>
      <c r="J108" s="18" t="s">
        <v>2601</v>
      </c>
      <c r="K108" s="18" t="s">
        <v>2600</v>
      </c>
      <c r="L108" s="586"/>
    </row>
    <row r="109" spans="1:12" s="445" customFormat="1" x14ac:dyDescent="0.25">
      <c r="A109" s="856" t="s">
        <v>55</v>
      </c>
      <c r="B109" s="120" t="s">
        <v>71</v>
      </c>
      <c r="C109" s="120" t="s">
        <v>26</v>
      </c>
      <c r="D109" s="929">
        <v>44805</v>
      </c>
      <c r="E109" s="929"/>
      <c r="F109" s="929"/>
      <c r="G109" s="929"/>
      <c r="H109" s="929">
        <v>44805</v>
      </c>
      <c r="I109" s="861" t="s">
        <v>1556</v>
      </c>
      <c r="J109" s="122" t="s">
        <v>2608</v>
      </c>
      <c r="K109" s="122" t="s">
        <v>2602</v>
      </c>
      <c r="L109" s="858"/>
    </row>
    <row r="110" spans="1:12" s="445" customFormat="1" x14ac:dyDescent="0.25">
      <c r="A110" s="856" t="s">
        <v>55</v>
      </c>
      <c r="B110" s="120" t="s">
        <v>71</v>
      </c>
      <c r="C110" s="120" t="s">
        <v>26</v>
      </c>
      <c r="D110" s="929">
        <v>44811</v>
      </c>
      <c r="E110" s="929"/>
      <c r="F110" s="929"/>
      <c r="G110" s="929"/>
      <c r="H110" s="929">
        <v>44811</v>
      </c>
      <c r="I110" s="861" t="s">
        <v>1556</v>
      </c>
      <c r="J110" s="122" t="s">
        <v>2608</v>
      </c>
      <c r="K110" s="122" t="s">
        <v>2613</v>
      </c>
      <c r="L110" s="858"/>
    </row>
    <row r="111" spans="1:12" x14ac:dyDescent="0.25">
      <c r="A111" s="29" t="s">
        <v>55</v>
      </c>
      <c r="B111" s="19" t="s">
        <v>71</v>
      </c>
      <c r="C111" s="19" t="s">
        <v>26</v>
      </c>
      <c r="D111" s="608">
        <v>44853</v>
      </c>
      <c r="E111" s="608"/>
      <c r="F111" s="608"/>
      <c r="G111" s="608"/>
      <c r="H111" s="608">
        <v>44853</v>
      </c>
      <c r="I111" s="847" t="s">
        <v>1560</v>
      </c>
      <c r="J111" s="18" t="s">
        <v>2608</v>
      </c>
      <c r="K111" s="18" t="s">
        <v>2622</v>
      </c>
      <c r="L111" s="586"/>
    </row>
    <row r="112" spans="1:12" x14ac:dyDescent="0.25">
      <c r="A112" s="29" t="s">
        <v>55</v>
      </c>
      <c r="B112" s="19" t="s">
        <v>71</v>
      </c>
      <c r="C112" s="19" t="s">
        <v>26</v>
      </c>
      <c r="D112" s="608">
        <v>44805</v>
      </c>
      <c r="E112" s="608"/>
      <c r="F112" s="608"/>
      <c r="G112" s="608"/>
      <c r="H112" s="608">
        <v>44805</v>
      </c>
      <c r="I112" s="847" t="s">
        <v>1560</v>
      </c>
      <c r="J112" s="18" t="s">
        <v>2609</v>
      </c>
      <c r="K112" s="18" t="s">
        <v>2603</v>
      </c>
      <c r="L112" s="586"/>
    </row>
    <row r="113" spans="1:12" x14ac:dyDescent="0.25">
      <c r="A113" s="29" t="s">
        <v>55</v>
      </c>
      <c r="B113" s="19" t="s">
        <v>71</v>
      </c>
      <c r="C113" s="19" t="s">
        <v>26</v>
      </c>
      <c r="D113" s="608">
        <v>44805</v>
      </c>
      <c r="E113" s="608"/>
      <c r="F113" s="608"/>
      <c r="G113" s="608"/>
      <c r="H113" s="608">
        <v>44805</v>
      </c>
      <c r="I113" s="847" t="s">
        <v>1560</v>
      </c>
      <c r="J113" s="18" t="s">
        <v>2607</v>
      </c>
      <c r="K113" s="18" t="s">
        <v>2604</v>
      </c>
      <c r="L113" s="586"/>
    </row>
    <row r="114" spans="1:12" x14ac:dyDescent="0.25">
      <c r="A114" s="29" t="s">
        <v>55</v>
      </c>
      <c r="B114" s="19" t="s">
        <v>71</v>
      </c>
      <c r="C114" s="19" t="s">
        <v>26</v>
      </c>
      <c r="D114" s="608">
        <v>44805</v>
      </c>
      <c r="E114" s="608"/>
      <c r="F114" s="608"/>
      <c r="G114" s="608"/>
      <c r="H114" s="608">
        <v>44805</v>
      </c>
      <c r="I114" s="847" t="s">
        <v>1560</v>
      </c>
      <c r="J114" s="18" t="s">
        <v>2606</v>
      </c>
      <c r="K114" s="18" t="s">
        <v>2605</v>
      </c>
      <c r="L114" s="586"/>
    </row>
    <row r="115" spans="1:12" s="445" customFormat="1" x14ac:dyDescent="0.25">
      <c r="A115" s="856" t="s">
        <v>55</v>
      </c>
      <c r="B115" s="120" t="s">
        <v>583</v>
      </c>
      <c r="C115" s="120" t="s">
        <v>26</v>
      </c>
      <c r="D115" s="929">
        <v>44811</v>
      </c>
      <c r="E115" s="929"/>
      <c r="F115" s="929"/>
      <c r="G115" s="929"/>
      <c r="H115" s="929">
        <v>44811</v>
      </c>
      <c r="I115" s="861" t="s">
        <v>1556</v>
      </c>
      <c r="J115" s="122" t="s">
        <v>2614</v>
      </c>
      <c r="K115" s="122" t="s">
        <v>2610</v>
      </c>
      <c r="L115" s="858"/>
    </row>
    <row r="116" spans="1:12" x14ac:dyDescent="0.25">
      <c r="A116" s="29" t="s">
        <v>55</v>
      </c>
      <c r="B116" s="19" t="s">
        <v>583</v>
      </c>
      <c r="C116" s="19" t="s">
        <v>26</v>
      </c>
      <c r="D116" s="608">
        <v>44831</v>
      </c>
      <c r="E116" s="608"/>
      <c r="F116" s="608"/>
      <c r="G116" s="608"/>
      <c r="H116" s="608">
        <v>44831</v>
      </c>
      <c r="I116" s="847" t="s">
        <v>1560</v>
      </c>
      <c r="J116" s="18" t="s">
        <v>2614</v>
      </c>
      <c r="K116" s="18" t="s">
        <v>2616</v>
      </c>
      <c r="L116" s="586"/>
    </row>
    <row r="117" spans="1:12" s="445" customFormat="1" x14ac:dyDescent="0.25">
      <c r="A117" s="856" t="s">
        <v>55</v>
      </c>
      <c r="B117" s="120" t="s">
        <v>583</v>
      </c>
      <c r="C117" s="120" t="s">
        <v>26</v>
      </c>
      <c r="D117" s="929">
        <v>44811</v>
      </c>
      <c r="E117" s="929"/>
      <c r="F117" s="929"/>
      <c r="G117" s="929"/>
      <c r="H117" s="929">
        <v>44811</v>
      </c>
      <c r="I117" s="861" t="s">
        <v>1556</v>
      </c>
      <c r="J117" s="122" t="s">
        <v>2611</v>
      </c>
      <c r="K117" s="122" t="s">
        <v>2615</v>
      </c>
      <c r="L117" s="858"/>
    </row>
    <row r="118" spans="1:12" x14ac:dyDescent="0.25">
      <c r="A118" s="29" t="s">
        <v>55</v>
      </c>
      <c r="B118" s="19" t="s">
        <v>583</v>
      </c>
      <c r="C118" s="19" t="s">
        <v>26</v>
      </c>
      <c r="D118" s="608">
        <v>44831</v>
      </c>
      <c r="E118" s="608"/>
      <c r="F118" s="608"/>
      <c r="G118" s="608"/>
      <c r="H118" s="608">
        <v>44831</v>
      </c>
      <c r="I118" s="847" t="s">
        <v>1560</v>
      </c>
      <c r="J118" s="18" t="s">
        <v>2611</v>
      </c>
      <c r="K118" s="18" t="s">
        <v>2617</v>
      </c>
      <c r="L118" s="586"/>
    </row>
    <row r="119" spans="1:12" x14ac:dyDescent="0.25">
      <c r="A119" s="29" t="s">
        <v>55</v>
      </c>
      <c r="B119" s="19" t="s">
        <v>583</v>
      </c>
      <c r="C119" s="19" t="s">
        <v>26</v>
      </c>
      <c r="D119" s="608">
        <v>44811</v>
      </c>
      <c r="E119" s="608"/>
      <c r="F119" s="608"/>
      <c r="G119" s="608"/>
      <c r="H119" s="608">
        <v>44811</v>
      </c>
      <c r="I119" s="847" t="s">
        <v>1560</v>
      </c>
      <c r="J119" s="18" t="s">
        <v>2639</v>
      </c>
      <c r="K119" s="18" t="s">
        <v>2612</v>
      </c>
      <c r="L119" s="586"/>
    </row>
    <row r="120" spans="1:12" x14ac:dyDescent="0.25">
      <c r="A120" s="29"/>
      <c r="B120" s="19"/>
      <c r="C120" s="19"/>
      <c r="D120" s="608"/>
      <c r="E120" s="608"/>
      <c r="F120" s="608"/>
      <c r="G120" s="608"/>
      <c r="H120" s="608"/>
      <c r="I120" s="608"/>
      <c r="J120" s="18"/>
      <c r="K120" s="18"/>
      <c r="L120" s="586"/>
    </row>
    <row r="121" spans="1:12" s="445" customFormat="1" x14ac:dyDescent="0.25">
      <c r="A121" s="856" t="s">
        <v>55</v>
      </c>
      <c r="B121" s="929" t="s">
        <v>20</v>
      </c>
      <c r="C121" s="120" t="s">
        <v>26</v>
      </c>
      <c r="D121" s="929">
        <v>44760</v>
      </c>
      <c r="E121" s="929"/>
      <c r="F121" s="929"/>
      <c r="G121" s="929"/>
      <c r="H121" s="929">
        <v>44760</v>
      </c>
      <c r="I121" s="861" t="s">
        <v>1556</v>
      </c>
      <c r="J121" s="122" t="s">
        <v>2571</v>
      </c>
      <c r="K121" s="122" t="s">
        <v>2570</v>
      </c>
      <c r="L121" s="858"/>
    </row>
    <row r="122" spans="1:12" x14ac:dyDescent="0.25">
      <c r="A122" s="29" t="s">
        <v>55</v>
      </c>
      <c r="B122" s="608" t="s">
        <v>20</v>
      </c>
      <c r="C122" s="19" t="s">
        <v>26</v>
      </c>
      <c r="D122" s="608">
        <v>44760</v>
      </c>
      <c r="E122" s="608"/>
      <c r="F122" s="608"/>
      <c r="G122" s="608"/>
      <c r="H122" s="608">
        <v>44789</v>
      </c>
      <c r="I122" s="847" t="s">
        <v>1560</v>
      </c>
      <c r="J122" s="18" t="s">
        <v>2571</v>
      </c>
      <c r="K122" s="18" t="s">
        <v>2572</v>
      </c>
      <c r="L122" s="586"/>
    </row>
    <row r="123" spans="1:12" x14ac:dyDescent="0.25">
      <c r="A123" s="29" t="s">
        <v>55</v>
      </c>
      <c r="B123" s="608" t="s">
        <v>20</v>
      </c>
      <c r="C123" s="19" t="s">
        <v>26</v>
      </c>
      <c r="D123" s="608">
        <v>44878</v>
      </c>
      <c r="E123" s="608"/>
      <c r="F123" s="608"/>
      <c r="G123" s="608"/>
      <c r="H123" s="608">
        <v>44878</v>
      </c>
      <c r="I123" s="847" t="s">
        <v>1560</v>
      </c>
      <c r="J123" s="18" t="s">
        <v>2624</v>
      </c>
      <c r="K123" s="18" t="s">
        <v>2623</v>
      </c>
      <c r="L123" s="586"/>
    </row>
    <row r="124" spans="1:12" x14ac:dyDescent="0.25">
      <c r="A124" s="29"/>
      <c r="B124" s="608"/>
      <c r="C124" s="19"/>
      <c r="D124" s="608"/>
      <c r="E124" s="608"/>
      <c r="F124" s="608"/>
      <c r="G124" s="608"/>
      <c r="H124" s="608"/>
      <c r="I124" s="608"/>
      <c r="J124" s="18"/>
      <c r="K124" s="18"/>
      <c r="L124" s="586"/>
    </row>
    <row r="125" spans="1:12" x14ac:dyDescent="0.25">
      <c r="A125" s="29" t="s">
        <v>55</v>
      </c>
      <c r="B125" s="608" t="s">
        <v>20</v>
      </c>
      <c r="C125" s="19" t="s">
        <v>71</v>
      </c>
      <c r="D125" s="608">
        <v>44851</v>
      </c>
      <c r="E125" s="608"/>
      <c r="F125" s="608"/>
      <c r="G125" s="608"/>
      <c r="H125" s="608">
        <v>44789</v>
      </c>
      <c r="I125" s="861" t="s">
        <v>1556</v>
      </c>
      <c r="J125" s="18" t="s">
        <v>2618</v>
      </c>
      <c r="K125" s="18" t="s">
        <v>2619</v>
      </c>
      <c r="L125" s="586"/>
    </row>
    <row r="126" spans="1:12" x14ac:dyDescent="0.25">
      <c r="A126" s="29" t="s">
        <v>55</v>
      </c>
      <c r="B126" s="608" t="s">
        <v>20</v>
      </c>
      <c r="C126" s="19" t="s">
        <v>71</v>
      </c>
      <c r="D126" s="608">
        <v>44851</v>
      </c>
      <c r="E126" s="608"/>
      <c r="F126" s="608"/>
      <c r="G126" s="608"/>
      <c r="H126" s="608">
        <v>44789</v>
      </c>
      <c r="I126" s="861" t="s">
        <v>1556</v>
      </c>
      <c r="J126" s="18" t="s">
        <v>2618</v>
      </c>
      <c r="K126" s="18" t="s">
        <v>2620</v>
      </c>
      <c r="L126" s="586"/>
    </row>
    <row r="127" spans="1:12" x14ac:dyDescent="0.25">
      <c r="A127" s="29" t="s">
        <v>55</v>
      </c>
      <c r="B127" s="608" t="s">
        <v>20</v>
      </c>
      <c r="C127" s="19" t="s">
        <v>71</v>
      </c>
      <c r="D127" s="608">
        <v>44851</v>
      </c>
      <c r="E127" s="608"/>
      <c r="F127" s="608"/>
      <c r="G127" s="608"/>
      <c r="H127" s="608">
        <v>44789</v>
      </c>
      <c r="I127" s="854" t="s">
        <v>1557</v>
      </c>
      <c r="J127" s="18" t="s">
        <v>2618</v>
      </c>
      <c r="K127" s="18" t="s">
        <v>2621</v>
      </c>
      <c r="L127" s="586"/>
    </row>
    <row r="128" spans="1:12" x14ac:dyDescent="0.25">
      <c r="A128" s="29"/>
      <c r="B128" s="608"/>
      <c r="C128" s="19"/>
      <c r="D128" s="608"/>
      <c r="E128" s="608"/>
      <c r="F128" s="608"/>
      <c r="G128" s="608"/>
      <c r="H128" s="608"/>
      <c r="I128" s="608"/>
      <c r="J128" s="18"/>
      <c r="K128" s="18"/>
      <c r="L128" s="586"/>
    </row>
    <row r="129" spans="1:12" x14ac:dyDescent="0.25">
      <c r="A129" s="29"/>
      <c r="B129" s="608"/>
      <c r="C129" s="19"/>
      <c r="D129" s="608"/>
      <c r="E129" s="608"/>
      <c r="F129" s="608"/>
      <c r="G129" s="608"/>
      <c r="H129" s="608"/>
      <c r="I129" s="608"/>
      <c r="J129" s="18"/>
      <c r="K129" s="18"/>
      <c r="L129" s="586"/>
    </row>
    <row r="130" spans="1:12" ht="13" x14ac:dyDescent="0.25">
      <c r="A130" s="592" t="s">
        <v>2625</v>
      </c>
      <c r="B130" s="589"/>
      <c r="C130" s="611"/>
      <c r="D130" s="607"/>
      <c r="E130" s="607"/>
      <c r="F130" s="607"/>
      <c r="G130" s="607"/>
      <c r="H130" s="607"/>
      <c r="I130" s="607"/>
      <c r="J130" s="591"/>
      <c r="K130" s="591"/>
      <c r="L130" s="593"/>
    </row>
    <row r="131" spans="1:12" x14ac:dyDescent="0.25">
      <c r="A131" s="29"/>
      <c r="B131" s="608"/>
      <c r="C131" s="19"/>
      <c r="D131" s="608"/>
      <c r="E131" s="608"/>
      <c r="F131" s="608"/>
      <c r="G131" s="608"/>
      <c r="H131" s="608"/>
      <c r="I131" s="608"/>
      <c r="J131" s="18"/>
      <c r="K131" s="18"/>
      <c r="L131" s="586"/>
    </row>
    <row r="132" spans="1:12" x14ac:dyDescent="0.25">
      <c r="A132" s="1102" t="s">
        <v>2626</v>
      </c>
      <c r="B132" s="608"/>
      <c r="C132" s="19"/>
      <c r="D132" s="608"/>
      <c r="E132" s="608"/>
      <c r="F132" s="608"/>
      <c r="G132" s="608"/>
      <c r="H132" s="608"/>
      <c r="I132" s="608"/>
      <c r="J132" s="18"/>
      <c r="K132" s="18"/>
      <c r="L132" s="586"/>
    </row>
    <row r="133" spans="1:12" x14ac:dyDescent="0.25">
      <c r="A133" s="29" t="s">
        <v>55</v>
      </c>
      <c r="B133" s="608" t="s">
        <v>20</v>
      </c>
      <c r="C133" s="19" t="s">
        <v>55</v>
      </c>
      <c r="D133" s="608">
        <v>44664</v>
      </c>
      <c r="E133" s="608"/>
      <c r="F133" s="608"/>
      <c r="G133" s="608"/>
      <c r="H133" s="608">
        <v>44664</v>
      </c>
      <c r="I133" s="861" t="s">
        <v>1556</v>
      </c>
      <c r="J133" s="18" t="s">
        <v>2520</v>
      </c>
      <c r="K133" s="18" t="s">
        <v>2555</v>
      </c>
      <c r="L133" s="586"/>
    </row>
    <row r="134" spans="1:12" x14ac:dyDescent="0.25">
      <c r="A134" s="29" t="s">
        <v>55</v>
      </c>
      <c r="B134" s="608" t="s">
        <v>20</v>
      </c>
      <c r="C134" s="19" t="s">
        <v>55</v>
      </c>
      <c r="D134" s="608">
        <v>44664</v>
      </c>
      <c r="E134" s="608"/>
      <c r="F134" s="608"/>
      <c r="G134" s="608"/>
      <c r="H134" s="608">
        <v>44664</v>
      </c>
      <c r="I134" s="861" t="s">
        <v>1556</v>
      </c>
      <c r="J134" s="18" t="s">
        <v>2520</v>
      </c>
      <c r="K134" s="18" t="s">
        <v>2556</v>
      </c>
      <c r="L134" s="586"/>
    </row>
    <row r="135" spans="1:12" x14ac:dyDescent="0.25">
      <c r="A135" s="29" t="s">
        <v>55</v>
      </c>
      <c r="B135" s="608" t="s">
        <v>20</v>
      </c>
      <c r="C135" s="19" t="s">
        <v>55</v>
      </c>
      <c r="D135" s="608">
        <v>44767</v>
      </c>
      <c r="E135" s="608"/>
      <c r="F135" s="608"/>
      <c r="G135" s="608"/>
      <c r="H135" s="608">
        <v>44767</v>
      </c>
      <c r="I135" s="861" t="s">
        <v>1556</v>
      </c>
      <c r="J135" s="18" t="s">
        <v>2520</v>
      </c>
      <c r="K135" s="18" t="s">
        <v>2573</v>
      </c>
      <c r="L135" s="586"/>
    </row>
    <row r="136" spans="1:12" x14ac:dyDescent="0.25">
      <c r="A136" s="29" t="s">
        <v>55</v>
      </c>
      <c r="B136" s="608" t="s">
        <v>20</v>
      </c>
      <c r="C136" s="19" t="s">
        <v>55</v>
      </c>
      <c r="D136" s="608">
        <v>44776</v>
      </c>
      <c r="E136" s="608"/>
      <c r="F136" s="608"/>
      <c r="G136" s="608"/>
      <c r="H136" s="608">
        <v>44776</v>
      </c>
      <c r="I136" s="861" t="s">
        <v>1556</v>
      </c>
      <c r="J136" s="18" t="s">
        <v>2636</v>
      </c>
      <c r="K136" s="18" t="s">
        <v>2638</v>
      </c>
      <c r="L136" s="586"/>
    </row>
    <row r="137" spans="1:12" x14ac:dyDescent="0.25">
      <c r="A137" s="29" t="s">
        <v>55</v>
      </c>
      <c r="B137" s="608" t="s">
        <v>20</v>
      </c>
      <c r="C137" s="19" t="s">
        <v>55</v>
      </c>
      <c r="D137" s="608">
        <v>44890</v>
      </c>
      <c r="E137" s="608"/>
      <c r="F137" s="608"/>
      <c r="G137" s="608"/>
      <c r="H137" s="608">
        <v>44890</v>
      </c>
      <c r="I137" s="861" t="s">
        <v>1556</v>
      </c>
      <c r="J137" s="18" t="s">
        <v>2636</v>
      </c>
      <c r="K137" s="18" t="s">
        <v>2637</v>
      </c>
      <c r="L137" s="586"/>
    </row>
    <row r="138" spans="1:12" x14ac:dyDescent="0.25">
      <c r="A138" s="29" t="s">
        <v>55</v>
      </c>
      <c r="B138" s="608" t="s">
        <v>20</v>
      </c>
      <c r="C138" s="19" t="s">
        <v>55</v>
      </c>
      <c r="D138" s="608">
        <v>44953</v>
      </c>
      <c r="E138" s="608"/>
      <c r="F138" s="608"/>
      <c r="G138" s="608"/>
      <c r="H138" s="608">
        <v>44953</v>
      </c>
      <c r="I138" s="854" t="s">
        <v>1557</v>
      </c>
      <c r="J138" s="18" t="s">
        <v>2627</v>
      </c>
      <c r="K138" s="18" t="s">
        <v>2628</v>
      </c>
      <c r="L138" s="586"/>
    </row>
    <row r="139" spans="1:12" x14ac:dyDescent="0.25">
      <c r="A139" s="29"/>
      <c r="B139" s="608"/>
      <c r="C139" s="19"/>
      <c r="D139" s="608"/>
      <c r="E139" s="608"/>
      <c r="F139" s="608"/>
      <c r="G139" s="608"/>
      <c r="H139" s="608"/>
      <c r="I139" s="608"/>
      <c r="J139" s="18"/>
      <c r="K139" s="18"/>
      <c r="L139" s="586"/>
    </row>
    <row r="140" spans="1:12" x14ac:dyDescent="0.25">
      <c r="A140" s="29"/>
      <c r="B140" s="608"/>
      <c r="C140" s="19"/>
      <c r="D140" s="608"/>
      <c r="E140" s="608"/>
      <c r="F140" s="608"/>
      <c r="G140" s="608"/>
      <c r="H140" s="608"/>
      <c r="I140" s="608"/>
      <c r="J140" s="18"/>
      <c r="K140" s="18"/>
      <c r="L140" s="586"/>
    </row>
    <row r="141" spans="1:12" ht="13" x14ac:dyDescent="0.25">
      <c r="A141" s="592" t="s">
        <v>2629</v>
      </c>
      <c r="B141" s="589"/>
      <c r="C141" s="611"/>
      <c r="D141" s="607"/>
      <c r="E141" s="607"/>
      <c r="F141" s="607"/>
      <c r="G141" s="607"/>
      <c r="H141" s="607"/>
      <c r="I141" s="607"/>
      <c r="J141" s="591"/>
      <c r="K141" s="591"/>
      <c r="L141" s="593"/>
    </row>
    <row r="142" spans="1:12" x14ac:dyDescent="0.25">
      <c r="A142" s="29"/>
      <c r="B142" s="608"/>
      <c r="C142" s="19"/>
      <c r="D142" s="608"/>
      <c r="E142" s="608"/>
      <c r="F142" s="608"/>
      <c r="G142" s="608"/>
      <c r="H142" s="608"/>
      <c r="I142" s="608"/>
      <c r="J142" s="18"/>
      <c r="K142" s="18"/>
      <c r="L142" s="586"/>
    </row>
    <row r="143" spans="1:12" x14ac:dyDescent="0.25">
      <c r="A143" s="1102" t="s">
        <v>2626</v>
      </c>
      <c r="B143" s="608"/>
      <c r="C143" s="19"/>
      <c r="D143" s="608"/>
      <c r="E143" s="608"/>
      <c r="F143" s="608"/>
      <c r="G143" s="608"/>
      <c r="H143" s="608"/>
      <c r="I143" s="608"/>
      <c r="J143" s="18"/>
      <c r="K143" s="18"/>
      <c r="L143" s="586"/>
    </row>
    <row r="144" spans="1:12" x14ac:dyDescent="0.25">
      <c r="A144" s="29" t="s">
        <v>55</v>
      </c>
      <c r="B144" s="608" t="s">
        <v>20</v>
      </c>
      <c r="C144" s="19" t="s">
        <v>55</v>
      </c>
      <c r="D144" s="608">
        <v>44664</v>
      </c>
      <c r="E144" s="608"/>
      <c r="F144" s="608"/>
      <c r="G144" s="608"/>
      <c r="H144" s="608">
        <v>44664</v>
      </c>
      <c r="I144" s="861" t="s">
        <v>1556</v>
      </c>
      <c r="J144" s="18" t="s">
        <v>2520</v>
      </c>
      <c r="K144" s="18" t="s">
        <v>2555</v>
      </c>
      <c r="L144" s="586"/>
    </row>
    <row r="145" spans="1:12" x14ac:dyDescent="0.25">
      <c r="A145" s="29" t="s">
        <v>55</v>
      </c>
      <c r="B145" s="608" t="s">
        <v>20</v>
      </c>
      <c r="C145" s="19" t="s">
        <v>55</v>
      </c>
      <c r="D145" s="608">
        <v>44664</v>
      </c>
      <c r="E145" s="608"/>
      <c r="F145" s="608"/>
      <c r="G145" s="608"/>
      <c r="H145" s="608">
        <v>44664</v>
      </c>
      <c r="I145" s="861" t="s">
        <v>1556</v>
      </c>
      <c r="J145" s="18" t="s">
        <v>2520</v>
      </c>
      <c r="K145" s="18" t="s">
        <v>2556</v>
      </c>
      <c r="L145" s="586"/>
    </row>
    <row r="146" spans="1:12" x14ac:dyDescent="0.25">
      <c r="A146" s="29" t="s">
        <v>55</v>
      </c>
      <c r="B146" s="608" t="s">
        <v>20</v>
      </c>
      <c r="C146" s="19" t="s">
        <v>55</v>
      </c>
      <c r="D146" s="608">
        <v>44767</v>
      </c>
      <c r="E146" s="608"/>
      <c r="F146" s="608"/>
      <c r="G146" s="608"/>
      <c r="H146" s="608">
        <v>44767</v>
      </c>
      <c r="I146" s="861" t="s">
        <v>1556</v>
      </c>
      <c r="J146" s="18" t="s">
        <v>2520</v>
      </c>
      <c r="K146" s="18" t="s">
        <v>2573</v>
      </c>
      <c r="L146" s="586"/>
    </row>
    <row r="147" spans="1:12" x14ac:dyDescent="0.25">
      <c r="A147" s="29" t="s">
        <v>55</v>
      </c>
      <c r="B147" s="608" t="s">
        <v>20</v>
      </c>
      <c r="C147" s="19" t="s">
        <v>55</v>
      </c>
      <c r="D147" s="608">
        <v>44776</v>
      </c>
      <c r="E147" s="608"/>
      <c r="F147" s="608"/>
      <c r="G147" s="608"/>
      <c r="H147" s="608">
        <v>44776</v>
      </c>
      <c r="I147" s="861" t="s">
        <v>1556</v>
      </c>
      <c r="J147" s="18" t="s">
        <v>2636</v>
      </c>
      <c r="K147" s="18" t="s">
        <v>2638</v>
      </c>
      <c r="L147" s="586"/>
    </row>
    <row r="148" spans="1:12" x14ac:dyDescent="0.25">
      <c r="A148" s="29" t="s">
        <v>55</v>
      </c>
      <c r="B148" s="608" t="s">
        <v>20</v>
      </c>
      <c r="C148" s="19" t="s">
        <v>55</v>
      </c>
      <c r="D148" s="608">
        <v>44890</v>
      </c>
      <c r="E148" s="608"/>
      <c r="F148" s="608"/>
      <c r="G148" s="608"/>
      <c r="H148" s="608">
        <v>44890</v>
      </c>
      <c r="I148" s="861" t="s">
        <v>1556</v>
      </c>
      <c r="J148" s="18" t="s">
        <v>2636</v>
      </c>
      <c r="K148" s="18" t="s">
        <v>2637</v>
      </c>
      <c r="L148" s="586"/>
    </row>
    <row r="149" spans="1:12" x14ac:dyDescent="0.25">
      <c r="A149" s="29" t="s">
        <v>55</v>
      </c>
      <c r="B149" s="608" t="s">
        <v>20</v>
      </c>
      <c r="C149" s="19" t="s">
        <v>55</v>
      </c>
      <c r="D149" s="608">
        <v>44953</v>
      </c>
      <c r="E149" s="608"/>
      <c r="F149" s="608"/>
      <c r="G149" s="608"/>
      <c r="H149" s="608">
        <v>44953</v>
      </c>
      <c r="I149" s="854" t="s">
        <v>1557</v>
      </c>
      <c r="J149" s="18" t="s">
        <v>2630</v>
      </c>
      <c r="K149" s="18" t="s">
        <v>2631</v>
      </c>
      <c r="L149" s="586"/>
    </row>
    <row r="150" spans="1:12" x14ac:dyDescent="0.25">
      <c r="A150" s="29"/>
      <c r="B150" s="608"/>
      <c r="C150" s="19"/>
      <c r="D150" s="608"/>
      <c r="E150" s="608"/>
      <c r="F150" s="608"/>
      <c r="G150" s="608"/>
      <c r="H150" s="608"/>
      <c r="I150" s="608"/>
      <c r="J150" s="18"/>
      <c r="K150" s="18"/>
      <c r="L150" s="586"/>
    </row>
    <row r="151" spans="1:12" x14ac:dyDescent="0.25">
      <c r="A151" s="29"/>
      <c r="B151" s="608"/>
      <c r="C151" s="19"/>
      <c r="D151" s="608"/>
      <c r="E151" s="608"/>
      <c r="F151" s="608"/>
      <c r="G151" s="608"/>
      <c r="H151" s="608"/>
      <c r="I151" s="608"/>
      <c r="J151" s="730"/>
      <c r="K151" s="730"/>
      <c r="L151" s="586"/>
    </row>
    <row r="152" spans="1:12" ht="13" x14ac:dyDescent="0.25">
      <c r="A152" s="592" t="s">
        <v>2504</v>
      </c>
      <c r="B152" s="589"/>
      <c r="C152" s="611"/>
      <c r="D152" s="607"/>
      <c r="E152" s="607"/>
      <c r="F152" s="607"/>
      <c r="G152" s="607"/>
      <c r="H152" s="607"/>
      <c r="I152" s="607"/>
      <c r="J152" s="591"/>
      <c r="K152" s="591"/>
      <c r="L152" s="593"/>
    </row>
    <row r="153" spans="1:12" x14ac:dyDescent="0.25">
      <c r="A153" s="29"/>
      <c r="B153" s="608"/>
      <c r="C153" s="19"/>
      <c r="D153" s="608"/>
      <c r="E153" s="608"/>
      <c r="F153" s="608"/>
      <c r="G153" s="608"/>
      <c r="H153" s="608"/>
      <c r="I153" s="608"/>
      <c r="J153" s="18"/>
      <c r="K153" s="18"/>
      <c r="L153" s="586"/>
    </row>
    <row r="154" spans="1:12" x14ac:dyDescent="0.25">
      <c r="A154" s="29" t="s">
        <v>26</v>
      </c>
      <c r="B154" s="608" t="s">
        <v>20</v>
      </c>
      <c r="C154" s="19" t="s">
        <v>20</v>
      </c>
      <c r="D154" s="608">
        <v>44083</v>
      </c>
      <c r="E154" s="608"/>
      <c r="F154" s="608"/>
      <c r="G154" s="608"/>
      <c r="H154" s="608">
        <v>44083</v>
      </c>
      <c r="I154" s="861" t="s">
        <v>1556</v>
      </c>
      <c r="J154" s="18" t="s">
        <v>2505</v>
      </c>
      <c r="K154" s="18" t="s">
        <v>2506</v>
      </c>
      <c r="L154" s="586" t="s">
        <v>2500</v>
      </c>
    </row>
    <row r="155" spans="1:12" x14ac:dyDescent="0.25">
      <c r="A155" s="29" t="s">
        <v>26</v>
      </c>
      <c r="B155" s="608" t="s">
        <v>20</v>
      </c>
      <c r="C155" s="19" t="s">
        <v>20</v>
      </c>
      <c r="D155" s="608">
        <v>44470</v>
      </c>
      <c r="E155" s="608"/>
      <c r="F155" s="608"/>
      <c r="G155" s="608"/>
      <c r="H155" s="608">
        <v>44470</v>
      </c>
      <c r="I155" s="861" t="s">
        <v>1556</v>
      </c>
      <c r="J155" s="18" t="s">
        <v>2515</v>
      </c>
      <c r="K155" s="18" t="s">
        <v>2516</v>
      </c>
      <c r="L155" s="586" t="s">
        <v>2500</v>
      </c>
    </row>
    <row r="156" spans="1:12" x14ac:dyDescent="0.25">
      <c r="A156" s="29" t="s">
        <v>26</v>
      </c>
      <c r="B156" s="608" t="s">
        <v>20</v>
      </c>
      <c r="C156" s="19" t="s">
        <v>20</v>
      </c>
      <c r="D156" s="608">
        <v>44739</v>
      </c>
      <c r="E156" s="608"/>
      <c r="F156" s="608"/>
      <c r="G156" s="608"/>
      <c r="H156" s="608">
        <v>44739</v>
      </c>
      <c r="I156" s="854" t="s">
        <v>1557</v>
      </c>
      <c r="J156" s="18" t="s">
        <v>2505</v>
      </c>
      <c r="K156" s="18" t="s">
        <v>2569</v>
      </c>
      <c r="L156" s="586" t="s">
        <v>2500</v>
      </c>
    </row>
    <row r="157" spans="1:12" x14ac:dyDescent="0.25">
      <c r="A157" s="29"/>
      <c r="B157" s="608"/>
      <c r="C157" s="19"/>
      <c r="D157" s="608"/>
      <c r="E157" s="608"/>
      <c r="F157" s="608"/>
      <c r="G157" s="608"/>
      <c r="H157" s="608"/>
      <c r="I157" s="608"/>
      <c r="J157" s="18"/>
      <c r="K157" s="18"/>
      <c r="L157" s="586"/>
    </row>
    <row r="158" spans="1:12" x14ac:dyDescent="0.25">
      <c r="A158" s="29"/>
      <c r="B158" s="608"/>
      <c r="C158" s="19"/>
      <c r="D158" s="608"/>
      <c r="E158" s="608"/>
      <c r="F158" s="608"/>
      <c r="G158" s="608"/>
      <c r="H158" s="608"/>
      <c r="I158" s="608"/>
      <c r="J158" s="18"/>
      <c r="K158" s="18"/>
      <c r="L158" s="586"/>
    </row>
    <row r="159" spans="1:12" x14ac:dyDescent="0.25">
      <c r="A159" s="29"/>
      <c r="B159" s="608"/>
      <c r="C159" s="19"/>
      <c r="D159" s="608"/>
      <c r="E159" s="608"/>
      <c r="F159" s="608"/>
      <c r="G159" s="608"/>
      <c r="H159" s="608"/>
      <c r="I159" s="608"/>
      <c r="J159" s="18"/>
      <c r="K159" s="18"/>
      <c r="L159" s="586"/>
    </row>
    <row r="160" spans="1:12" x14ac:dyDescent="0.25">
      <c r="A160" s="29"/>
      <c r="B160" s="608"/>
      <c r="C160" s="19"/>
      <c r="D160" s="608"/>
      <c r="E160" s="608"/>
      <c r="F160" s="608"/>
      <c r="G160" s="608"/>
      <c r="H160" s="608"/>
      <c r="I160" s="608"/>
      <c r="J160" s="18"/>
      <c r="K160" s="18"/>
      <c r="L160" s="586"/>
    </row>
    <row r="161" spans="1:12" x14ac:dyDescent="0.25">
      <c r="A161" s="29" t="s">
        <v>71</v>
      </c>
      <c r="B161" s="608" t="s">
        <v>26</v>
      </c>
      <c r="C161" s="19" t="s">
        <v>904</v>
      </c>
      <c r="D161" s="608">
        <v>44693</v>
      </c>
      <c r="E161" s="608"/>
      <c r="F161" s="608"/>
      <c r="G161" s="608"/>
      <c r="H161" s="608">
        <v>44701</v>
      </c>
      <c r="I161" s="861" t="s">
        <v>1556</v>
      </c>
      <c r="J161" s="18" t="s">
        <v>2634</v>
      </c>
      <c r="K161" s="18" t="s">
        <v>2635</v>
      </c>
      <c r="L161" s="586" t="s">
        <v>2500</v>
      </c>
    </row>
    <row r="162" spans="1:12" x14ac:dyDescent="0.25">
      <c r="A162" s="29" t="s">
        <v>71</v>
      </c>
      <c r="B162" s="608" t="s">
        <v>26</v>
      </c>
      <c r="C162" s="19" t="s">
        <v>904</v>
      </c>
      <c r="D162" s="608">
        <v>44964</v>
      </c>
      <c r="E162" s="608"/>
      <c r="F162" s="608"/>
      <c r="G162" s="608"/>
      <c r="H162" s="608">
        <v>44958</v>
      </c>
      <c r="I162" s="854" t="s">
        <v>1557</v>
      </c>
      <c r="J162" s="18" t="s">
        <v>2633</v>
      </c>
      <c r="K162" s="18" t="s">
        <v>2632</v>
      </c>
      <c r="L162" s="586" t="s">
        <v>2500</v>
      </c>
    </row>
    <row r="163" spans="1:12" x14ac:dyDescent="0.25">
      <c r="A163" s="29"/>
      <c r="B163" s="608"/>
      <c r="C163" s="19"/>
      <c r="D163" s="608"/>
      <c r="E163" s="608"/>
      <c r="F163" s="608"/>
      <c r="G163" s="608"/>
      <c r="H163" s="608"/>
      <c r="I163" s="608"/>
      <c r="J163" s="18"/>
      <c r="K163" s="18"/>
      <c r="L163" s="586"/>
    </row>
    <row r="164" spans="1:12" x14ac:dyDescent="0.25">
      <c r="A164" s="29"/>
      <c r="B164" s="608"/>
      <c r="C164" s="19"/>
      <c r="D164" s="608"/>
      <c r="E164" s="608"/>
      <c r="F164" s="608"/>
      <c r="G164" s="608"/>
      <c r="H164" s="608"/>
      <c r="I164" s="608"/>
      <c r="J164" s="18"/>
      <c r="K164" s="18"/>
      <c r="L164" s="586"/>
    </row>
    <row r="165" spans="1:12" x14ac:dyDescent="0.25">
      <c r="A165" s="29"/>
      <c r="B165" s="608"/>
      <c r="C165" s="19"/>
      <c r="D165" s="608"/>
      <c r="E165" s="608"/>
      <c r="F165" s="608"/>
      <c r="G165" s="608"/>
      <c r="H165" s="608"/>
      <c r="I165" s="608"/>
      <c r="J165" s="730"/>
      <c r="K165" s="730"/>
      <c r="L165" s="586"/>
    </row>
    <row r="166" spans="1:12" ht="13" x14ac:dyDescent="0.25">
      <c r="A166" s="592"/>
      <c r="B166" s="589"/>
      <c r="C166" s="611"/>
      <c r="D166" s="607"/>
      <c r="E166" s="607"/>
      <c r="F166" s="607"/>
      <c r="G166" s="607"/>
      <c r="H166" s="607"/>
      <c r="I166" s="607"/>
      <c r="J166" s="591"/>
      <c r="K166" s="591"/>
      <c r="L166" s="593"/>
    </row>
    <row r="167" spans="1:12" x14ac:dyDescent="0.25">
      <c r="A167" s="29"/>
      <c r="B167" s="608"/>
      <c r="C167" s="19"/>
      <c r="D167" s="608"/>
      <c r="E167" s="608"/>
      <c r="F167" s="608"/>
      <c r="G167" s="608"/>
      <c r="H167" s="608"/>
      <c r="I167" s="608"/>
      <c r="J167" s="18"/>
      <c r="K167" s="18"/>
      <c r="L167" s="586"/>
    </row>
    <row r="168" spans="1:12" x14ac:dyDescent="0.25">
      <c r="A168" s="29"/>
      <c r="B168" s="608"/>
      <c r="C168" s="19"/>
      <c r="D168" s="608"/>
      <c r="E168" s="608"/>
      <c r="F168" s="608"/>
      <c r="G168" s="608"/>
      <c r="H168" s="608"/>
      <c r="I168" s="608"/>
      <c r="J168" s="18"/>
      <c r="K168" s="18"/>
      <c r="L168" s="586"/>
    </row>
    <row r="169" spans="1:12" x14ac:dyDescent="0.25">
      <c r="A169" s="29"/>
      <c r="B169" s="608"/>
      <c r="C169" s="19"/>
      <c r="D169" s="608"/>
      <c r="E169" s="608"/>
      <c r="F169" s="608"/>
      <c r="G169" s="608"/>
      <c r="H169" s="608"/>
      <c r="I169" s="608"/>
      <c r="J169" s="18"/>
      <c r="K169" s="18"/>
      <c r="L169" s="586"/>
    </row>
    <row r="170" spans="1:12" x14ac:dyDescent="0.25">
      <c r="A170" s="29"/>
      <c r="B170" s="608"/>
      <c r="C170" s="19"/>
      <c r="D170" s="608"/>
      <c r="E170" s="608"/>
      <c r="F170" s="608"/>
      <c r="G170" s="608"/>
      <c r="H170" s="608"/>
      <c r="I170" s="608"/>
      <c r="J170" s="18"/>
      <c r="K170" s="18"/>
      <c r="L170" s="586"/>
    </row>
    <row r="171" spans="1:12" x14ac:dyDescent="0.25">
      <c r="A171" s="29"/>
      <c r="B171" s="608"/>
      <c r="C171" s="19"/>
      <c r="D171" s="608"/>
      <c r="E171" s="608"/>
      <c r="F171" s="608"/>
      <c r="G171" s="608"/>
      <c r="H171" s="608"/>
      <c r="I171" s="608"/>
      <c r="J171" s="18"/>
      <c r="K171" s="18"/>
      <c r="L171" s="586"/>
    </row>
    <row r="172" spans="1:12" x14ac:dyDescent="0.25">
      <c r="A172" s="29"/>
      <c r="B172" s="608"/>
      <c r="C172" s="19"/>
      <c r="D172" s="608"/>
      <c r="E172" s="608"/>
      <c r="F172" s="608"/>
      <c r="G172" s="608"/>
      <c r="H172" s="608"/>
      <c r="I172" s="608"/>
      <c r="J172" s="18"/>
      <c r="K172" s="18"/>
      <c r="L172" s="586"/>
    </row>
    <row r="173" spans="1:12" x14ac:dyDescent="0.25">
      <c r="A173" s="29"/>
      <c r="B173" s="608"/>
      <c r="C173" s="19"/>
      <c r="D173" s="608"/>
      <c r="E173" s="608"/>
      <c r="F173" s="608"/>
      <c r="G173" s="608"/>
      <c r="H173" s="608"/>
      <c r="I173" s="608"/>
      <c r="J173" s="18"/>
      <c r="K173" s="18"/>
      <c r="L173" s="586"/>
    </row>
    <row r="174" spans="1:12" x14ac:dyDescent="0.25">
      <c r="A174" s="29"/>
      <c r="B174" s="608"/>
      <c r="C174" s="19"/>
      <c r="D174" s="608"/>
      <c r="E174" s="608"/>
      <c r="F174" s="608"/>
      <c r="G174" s="608"/>
      <c r="H174" s="608"/>
      <c r="I174" s="608"/>
      <c r="J174" s="18"/>
      <c r="K174" s="18"/>
      <c r="L174" s="586"/>
    </row>
    <row r="175" spans="1:12" x14ac:dyDescent="0.25">
      <c r="A175" s="29"/>
      <c r="B175" s="608"/>
      <c r="C175" s="19"/>
      <c r="D175" s="608"/>
      <c r="E175" s="608"/>
      <c r="F175" s="608"/>
      <c r="G175" s="608"/>
      <c r="H175" s="608"/>
      <c r="I175" s="608"/>
      <c r="J175" s="730"/>
      <c r="K175" s="730"/>
      <c r="L175" s="586"/>
    </row>
    <row r="176" spans="1:12" ht="13" thickBot="1" x14ac:dyDescent="0.3">
      <c r="A176" s="404"/>
      <c r="B176" s="473"/>
      <c r="C176" s="192"/>
      <c r="D176" s="473"/>
      <c r="E176" s="473"/>
      <c r="F176" s="473"/>
      <c r="G176" s="473"/>
      <c r="H176" s="473"/>
      <c r="I176" s="473"/>
      <c r="J176" s="1097"/>
      <c r="K176" s="1097"/>
      <c r="L176" s="587"/>
    </row>
  </sheetData>
  <autoFilter ref="A12:L175" xr:uid="{00000000-0009-0000-0000-000022000000}"/>
  <pageMargins left="0.70866141732283472" right="0.70866141732283472" top="0.78740157480314965" bottom="0.78740157480314965" header="0.31496062992125984" footer="0.31496062992125984"/>
  <pageSetup paperSize="8" scale="64" fitToHeight="0" orientation="portrait" r:id="rId1"/>
  <headerFooter>
    <oddHeader>&amp;CKlärwerk Ruhleben - Standorterweiterung I
Dokumentenmanagementdatei DMD&amp;R&amp;G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33</vt:i4>
      </vt:variant>
    </vt:vector>
  </HeadingPairs>
  <TitlesOfParts>
    <vt:vector size="68" baseType="lpstr">
      <vt:lpstr>LP4 TWP</vt:lpstr>
      <vt:lpstr>LP5 VM_ADL</vt:lpstr>
      <vt:lpstr>LP5 IBW VM KSR</vt:lpstr>
      <vt:lpstr>LP5 TWP VM KSR</vt:lpstr>
      <vt:lpstr>LP5 ET VM KSR</vt:lpstr>
      <vt:lpstr>LP5 VM ABW</vt:lpstr>
      <vt:lpstr>Tabelle3</vt:lpstr>
      <vt:lpstr>Tabelle5</vt:lpstr>
      <vt:lpstr>Tabelle6</vt:lpstr>
      <vt:lpstr>Tabelle7</vt:lpstr>
      <vt:lpstr>Tabelle8</vt:lpstr>
      <vt:lpstr>Tabelle4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LP5 IBW+TWP Verbau VE5</vt:lpstr>
      <vt:lpstr>LPH X IBW Dok</vt:lpstr>
      <vt:lpstr>LP5 IBW Dok</vt:lpstr>
      <vt:lpstr>LPHX IBW Pläne</vt:lpstr>
      <vt:lpstr>LP5 TWP VE5</vt:lpstr>
      <vt:lpstr>LP5_Straßen-FA</vt:lpstr>
      <vt:lpstr>LP5 VT Dok</vt:lpstr>
      <vt:lpstr>LP5 VT Pläne</vt:lpstr>
      <vt:lpstr>LP5 TGA Dok</vt:lpstr>
      <vt:lpstr>LP5 TGA Pläne</vt:lpstr>
      <vt:lpstr>LP5 ET Dok</vt:lpstr>
      <vt:lpstr>LP5_ET-Pläne</vt:lpstr>
      <vt:lpstr>LP5 PLT Dok</vt:lpstr>
      <vt:lpstr>LP5_PLT_Pläne</vt:lpstr>
      <vt:lpstr>LP6</vt:lpstr>
      <vt:lpstr>'LP4 TWP'!Druckbereich</vt:lpstr>
      <vt:lpstr>'LP5 ET Dok'!Druckbereich</vt:lpstr>
      <vt:lpstr>'LP5 ET VM KSR'!Druckbereich</vt:lpstr>
      <vt:lpstr>'LP5 IBW Dok'!Druckbereich</vt:lpstr>
      <vt:lpstr>'LP5 IBW VM KSR'!Druckbereich</vt:lpstr>
      <vt:lpstr>'LP5 IBW+TWP Verbau VE5'!Druckbereich</vt:lpstr>
      <vt:lpstr>'LP5 PLT Dok'!Druckbereich</vt:lpstr>
      <vt:lpstr>'LP5 TGA Dok'!Druckbereich</vt:lpstr>
      <vt:lpstr>'LP5 TGA Pläne'!Druckbereich</vt:lpstr>
      <vt:lpstr>'LP5 TWP VE5'!Druckbereich</vt:lpstr>
      <vt:lpstr>'LP5 VM ABW'!Druckbereich</vt:lpstr>
      <vt:lpstr>'LP5 VM_ADL'!Druckbereich</vt:lpstr>
      <vt:lpstr>'LP5 VT Dok'!Druckbereich</vt:lpstr>
      <vt:lpstr>'LP5 VT Pläne'!Druckbereich</vt:lpstr>
      <vt:lpstr>'LP5_ET-Pläne'!Druckbereich</vt:lpstr>
      <vt:lpstr>LP5_PLT_Pläne!Druckbereich</vt:lpstr>
      <vt:lpstr>'LP5_Straßen-FA'!Druckbereich</vt:lpstr>
      <vt:lpstr>'LP6'!Druckbereich</vt:lpstr>
      <vt:lpstr>'LPH X IBW Dok'!Druckbereich</vt:lpstr>
      <vt:lpstr>'LPHX IBW Pläne'!Druckbereich</vt:lpstr>
      <vt:lpstr>'LP5 ET VM KSR'!Drucktitel</vt:lpstr>
      <vt:lpstr>'LP5 IBW VM KSR'!Drucktitel</vt:lpstr>
      <vt:lpstr>'LP5 IBW+TWP Verbau VE5'!Drucktitel</vt:lpstr>
      <vt:lpstr>'LP5 TGA Pläne'!Drucktitel</vt:lpstr>
      <vt:lpstr>'LP5 TWP VE5'!Drucktitel</vt:lpstr>
      <vt:lpstr>'LP5 VM ABW'!Drucktitel</vt:lpstr>
      <vt:lpstr>'LP5 VM_ADL'!Drucktitel</vt:lpstr>
      <vt:lpstr>'LP5 VT Pläne'!Drucktitel</vt:lpstr>
      <vt:lpstr>'LP5_ET-Pläne'!Drucktitel</vt:lpstr>
      <vt:lpstr>LP5_PLT_Pläne!Drucktitel</vt:lpstr>
      <vt:lpstr>'LP5_Straßen-FA'!Drucktitel</vt:lpstr>
      <vt:lpstr>'LPH X IBW Dok'!Drucktitel</vt:lpstr>
      <vt:lpstr>'LPHX IBW Pläne'!Drucktitel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Dokumentenübersicht von DWG</dc:title>
  <dc:creator>ML</dc:creator>
  <cp:lastModifiedBy>Sophia Brockmann</cp:lastModifiedBy>
  <cp:lastPrinted>2023-01-05T13:14:33Z</cp:lastPrinted>
  <dcterms:created xsi:type="dcterms:W3CDTF">2000-01-28T12:40:32Z</dcterms:created>
  <dcterms:modified xsi:type="dcterms:W3CDTF">2026-01-26T13:53:24Z</dcterms:modified>
</cp:coreProperties>
</file>